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X:\downloads 17-3-2018\"/>
    </mc:Choice>
  </mc:AlternateContent>
  <xr:revisionPtr revIDLastSave="0" documentId="13_ncr:1_{AECC22E9-BC29-4BCB-9866-BD6E3145244B}" xr6:coauthVersionLast="47" xr6:coauthVersionMax="47" xr10:uidLastSave="{00000000-0000-0000-0000-000000000000}"/>
  <bookViews>
    <workbookView xWindow="-108" yWindow="-108" windowWidth="23256" windowHeight="12576" activeTab="3" xr2:uid="{00000000-000D-0000-FFFF-FFFF00000000}"/>
  </bookViews>
  <sheets>
    <sheet name="Α ΛΥΚΕΙΟΥ" sheetId="1" r:id="rId1"/>
    <sheet name="B ΛΥΚΕΙΟΥ " sheetId="4" r:id="rId2"/>
    <sheet name="Γ ΛΥΚΕΙΟΥ  " sheetId="5" r:id="rId3"/>
    <sheet name="ΠΑΡΟΝΤΕΣ ΕΚΠΑΙΔΕΥΤΙΚΟΙ" sheetId="6" r:id="rId4"/>
    <sheet name="ΕΚΠΑΙΔΕΥΤΙΚΟΙ ΜΕ ΟΡΓΑΝΙΚΗ ΘΕΣΗ " sheetId="8" r:id="rId5"/>
    <sheet name="ΚΩΔΙΚΟΙ ΚΛΑΔΩΝ - ΕΙΔΙΚΟΤΗΤΩΝ" sheetId="10" r:id="rId6"/>
  </sheets>
  <definedNames>
    <definedName name="_xlnm.Print_Area" localSheetId="1">'B ΛΥΚΕΙΟΥ '!$A$1:$S$32</definedName>
    <definedName name="_xlnm.Print_Area" localSheetId="0">'Α ΛΥΚΕΙΟΥ'!$A$1:$S$24</definedName>
    <definedName name="_xlnm.Print_Area" localSheetId="2">'Γ ΛΥΚΕΙΟΥ  '!$A$1:$R$37</definedName>
    <definedName name="_xlnm.Print_Area" localSheetId="4">'ΕΚΠΑΙΔΕΥΤΙΚΟΙ ΜΕ ΟΡΓΑΝΙΚΗ ΘΕΣΗ '!$A$1:$O$67</definedName>
    <definedName name="_xlnm.Print_Area" localSheetId="3">'ΠΑΡΟΝΤΕΣ ΕΚΠΑΙΔΕΥΤΙΚΟΙ'!$A$1:$O$67</definedName>
  </definedNames>
  <calcPr calcId="181029" calcMode="manual"/>
</workbook>
</file>

<file path=xl/calcChain.xml><?xml version="1.0" encoding="utf-8"?>
<calcChain xmlns="http://schemas.openxmlformats.org/spreadsheetml/2006/main">
  <c r="F34" i="5" l="1"/>
  <c r="F31" i="5"/>
  <c r="F20" i="4"/>
  <c r="O12" i="4"/>
  <c r="F14" i="4"/>
  <c r="O10" i="4"/>
  <c r="F15" i="1"/>
  <c r="F11" i="1"/>
  <c r="F9" i="1"/>
  <c r="F19" i="1"/>
  <c r="F23" i="1"/>
  <c r="E36" i="5"/>
  <c r="F20" i="1"/>
  <c r="O16" i="1" s="1"/>
  <c r="Q14" i="5"/>
  <c r="Q9" i="5"/>
  <c r="R8" i="4"/>
  <c r="R9" i="4"/>
  <c r="R12" i="4"/>
  <c r="R15" i="4"/>
  <c r="Q8" i="5"/>
  <c r="Q11" i="5"/>
  <c r="F10" i="5"/>
  <c r="O11" i="5"/>
  <c r="F29" i="5"/>
  <c r="F22" i="5"/>
  <c r="E31" i="4"/>
  <c r="R10" i="1"/>
  <c r="R8" i="1"/>
  <c r="E23" i="1"/>
  <c r="H38" i="8"/>
  <c r="H4" i="8"/>
  <c r="H7" i="8"/>
  <c r="H19" i="8"/>
  <c r="H27" i="8"/>
  <c r="H34" i="8"/>
  <c r="H36" i="8"/>
  <c r="H40" i="8"/>
  <c r="H44" i="8"/>
  <c r="H47" i="8"/>
  <c r="Q13" i="5"/>
  <c r="Q12" i="5"/>
  <c r="Q10" i="5"/>
  <c r="R13" i="4"/>
  <c r="R14" i="4"/>
  <c r="R10" i="4"/>
  <c r="R16" i="1"/>
  <c r="R15" i="1"/>
  <c r="H38" i="6"/>
  <c r="H34" i="6"/>
  <c r="F21" i="4"/>
  <c r="O13" i="4"/>
  <c r="O15" i="1"/>
  <c r="I34" i="6" s="1"/>
  <c r="K34" i="6" s="1"/>
  <c r="F28" i="5"/>
  <c r="F27" i="5"/>
  <c r="F33" i="5"/>
  <c r="O14" i="5"/>
  <c r="F21" i="5"/>
  <c r="F9" i="5"/>
  <c r="H40" i="6"/>
  <c r="H7" i="6"/>
  <c r="H47" i="6"/>
  <c r="H44" i="6"/>
  <c r="H36" i="6"/>
  <c r="H27" i="6"/>
  <c r="H19" i="6"/>
  <c r="H4" i="6"/>
  <c r="F30" i="4"/>
  <c r="F29" i="4"/>
  <c r="F27" i="4"/>
  <c r="F26" i="4"/>
  <c r="F22" i="4"/>
  <c r="O15" i="4"/>
  <c r="F19" i="4"/>
  <c r="F18" i="4"/>
  <c r="F17" i="4"/>
  <c r="F16" i="4"/>
  <c r="F15" i="4"/>
  <c r="O14" i="4"/>
  <c r="F13" i="4"/>
  <c r="F12" i="4"/>
  <c r="F11" i="4"/>
  <c r="F10" i="4"/>
  <c r="O9" i="4"/>
  <c r="F9" i="4"/>
  <c r="F8" i="4"/>
  <c r="F7" i="4"/>
  <c r="F16" i="1"/>
  <c r="F22" i="1"/>
  <c r="O14" i="1" s="1"/>
  <c r="F21" i="1"/>
  <c r="F18" i="1"/>
  <c r="F14" i="1"/>
  <c r="F13" i="1"/>
  <c r="F12" i="1"/>
  <c r="O10" i="1" s="1"/>
  <c r="F10" i="1"/>
  <c r="O9" i="1" s="1"/>
  <c r="F17" i="1"/>
  <c r="F8" i="1"/>
  <c r="F7" i="1"/>
  <c r="O8" i="1" s="1"/>
  <c r="O8" i="4"/>
  <c r="F31" i="4"/>
  <c r="O12" i="5"/>
  <c r="F8" i="5"/>
  <c r="F7" i="5"/>
  <c r="O7" i="5"/>
  <c r="F32" i="5"/>
  <c r="O13" i="5"/>
  <c r="F26" i="5"/>
  <c r="F25" i="5"/>
  <c r="F36" i="5" s="1"/>
  <c r="F20" i="5"/>
  <c r="F19" i="5"/>
  <c r="Q7" i="5"/>
  <c r="R11" i="4"/>
  <c r="O11" i="4"/>
  <c r="R7" i="4"/>
  <c r="O7" i="4"/>
  <c r="R11" i="1"/>
  <c r="R14" i="1"/>
  <c r="R13" i="1"/>
  <c r="R12" i="1"/>
  <c r="R9" i="1"/>
  <c r="R7" i="1"/>
  <c r="O13" i="1"/>
  <c r="I40" i="8" s="1"/>
  <c r="K40" i="8" s="1"/>
  <c r="O12" i="1"/>
  <c r="I44" i="8"/>
  <c r="O11" i="1"/>
  <c r="O7" i="1"/>
  <c r="O8" i="5"/>
  <c r="R21" i="1"/>
  <c r="I44" i="6"/>
  <c r="K44" i="6"/>
  <c r="O10" i="5"/>
  <c r="R19" i="4"/>
  <c r="K44" i="8"/>
  <c r="I36" i="6"/>
  <c r="K36" i="6" s="1"/>
  <c r="I36" i="8"/>
  <c r="K36" i="8" s="1"/>
  <c r="O22" i="4"/>
  <c r="O19" i="4"/>
  <c r="I34" i="8"/>
  <c r="K34" i="8"/>
  <c r="O22" i="1" l="1"/>
  <c r="I27" i="6"/>
  <c r="K27" i="6" s="1"/>
  <c r="I27" i="8"/>
  <c r="K27" i="8" s="1"/>
  <c r="I7" i="6"/>
  <c r="K7" i="6" s="1"/>
  <c r="I7" i="8"/>
  <c r="K7" i="8" s="1"/>
  <c r="I47" i="8"/>
  <c r="K47" i="8" s="1"/>
  <c r="I47" i="6"/>
  <c r="K47" i="6" s="1"/>
  <c r="I38" i="6"/>
  <c r="K38" i="6" s="1"/>
  <c r="I38" i="8"/>
  <c r="O9" i="5"/>
  <c r="N16" i="5" s="1"/>
  <c r="I4" i="6"/>
  <c r="K4" i="6" s="1"/>
  <c r="I4" i="8"/>
  <c r="K4" i="8" s="1"/>
  <c r="I40" i="6"/>
  <c r="K40" i="6" s="1"/>
  <c r="I19" i="8" l="1"/>
  <c r="K19" i="8" s="1"/>
  <c r="I19" i="6"/>
  <c r="K19" i="6" s="1"/>
</calcChain>
</file>

<file path=xl/sharedStrings.xml><?xml version="1.0" encoding="utf-8"?>
<sst xmlns="http://schemas.openxmlformats.org/spreadsheetml/2006/main" count="1074" uniqueCount="780">
  <si>
    <t xml:space="preserve">ΑΝΑΘΕΣΕΙΣ ΕΚΠΑΙΔΕΥΤΙΚΩΝ </t>
  </si>
  <si>
    <t>ΕΛΛΗΝΙΚΗ  ΓΛΩΣΣΑ</t>
  </si>
  <si>
    <t>ΑΡΧΑΙΑ</t>
  </si>
  <si>
    <t>ΛΟΓΟΤΕΧΝΙΑ</t>
  </si>
  <si>
    <t>Ν.ΓΛΩΣΣΑ</t>
  </si>
  <si>
    <t>ΜΑΘΗΜΑΤΙΚΑ</t>
  </si>
  <si>
    <t>ΑΛΓΕΒΡΑ</t>
  </si>
  <si>
    <t>ΓΕΩΜΕΤΡΙΑ</t>
  </si>
  <si>
    <t>ΦΥΣΙΚΕΣ ΕΠΙΣΤΗΜΕΣ</t>
  </si>
  <si>
    <t>ΦΥΣΙΚΗ</t>
  </si>
  <si>
    <t>ΧΗΜΕΙΑ</t>
  </si>
  <si>
    <t>ΒΙΟΛΟΓΙΑ</t>
  </si>
  <si>
    <t>ΙΣΤΟΡΙΑ</t>
  </si>
  <si>
    <t>ΠΟΛΙΤΙΚΗ ΠΑΙΔΕΙΑ</t>
  </si>
  <si>
    <t>ΘΡΗΣΚΕΥΤΙΚΑ</t>
  </si>
  <si>
    <t>ΞΕΝΗ ΓΛΩΣΣΑ</t>
  </si>
  <si>
    <t>ΦΥΣΙΚΗ ΑΓΩΓΗ</t>
  </si>
  <si>
    <t>ΕΦ.ΠΛΗΡΟΦΟΡΙΚΗΣ</t>
  </si>
  <si>
    <t>ΣΥΝΟΛΟ</t>
  </si>
  <si>
    <t>ΔΙΔΑΣΚΟΝΤΕΣ ΕΚΠΑΙΔΕΥΤΙΚΟΙ</t>
  </si>
  <si>
    <t xml:space="preserve">ΤΜΗΜΑΤΑ ΓΕΝΙΚΗΣ ΠΑΙΔΕΙΑΣ </t>
  </si>
  <si>
    <t>Α1</t>
  </si>
  <si>
    <t xml:space="preserve">ΩΡΕΣ ΔΙΔΑΣΚΑΛΙΑΣ ΑΝΑ ΤΜΗΜΑ </t>
  </si>
  <si>
    <t xml:space="preserve">ΩΡΕΣ ΔΙΔΑΣΚΑΛΙΑΣ ΑΝΑ ΤΑΞΗ </t>
  </si>
  <si>
    <t>ΩΡΕΣ ΠΟΥ ΔΕΝ ΕΓΙΝΕ ΑΝΑΘΕΣΗ</t>
  </si>
  <si>
    <t xml:space="preserve">ΩΡΕΣ ΑΝΑ ΕΙΔΙΚΟΤΗΤΑ ΠΟΥ ΔΕΝ ΕΓΙΝΕ ΑΝΑΘΕΣΗ </t>
  </si>
  <si>
    <t>ΠΕ01</t>
  </si>
  <si>
    <t>ΠΕ02</t>
  </si>
  <si>
    <t>ΠΕ03</t>
  </si>
  <si>
    <t>ΠΕ04</t>
  </si>
  <si>
    <t>ΠΕ06</t>
  </si>
  <si>
    <t>ΠΕ11</t>
  </si>
  <si>
    <t>ΕΙΣ.ΑΡΧΕΣ ΕΠΙΣΤΗΜΗΣ Η/Υ</t>
  </si>
  <si>
    <t>ΦΙΛΟΣΟΦΙΑ</t>
  </si>
  <si>
    <t>Β1</t>
  </si>
  <si>
    <t>ΤΜΗΜΑΤΑ ΠΡΟΣΑΝΑΤΟΛΙΣΜΟΥ</t>
  </si>
  <si>
    <t>ΠΡΟΣΑΝΑΤΟΛΙΣΜΟΣ ΑΝΘΡΩΠΙΣΤΙΚΩΝ ΣΠΟΥΔΩΝ</t>
  </si>
  <si>
    <t>ΠΡΟΣΑΝΑΤΟΛΙΣΜΟΣ ΘΕΙΚΩΝ ΣΠΟΥΔΩΝ</t>
  </si>
  <si>
    <t>Β ΑΝΘΡ 1</t>
  </si>
  <si>
    <t>Β ΘΕΤ 1</t>
  </si>
  <si>
    <t>Γ1</t>
  </si>
  <si>
    <t>ΜΑΘΗΜΑΤΑ</t>
  </si>
  <si>
    <t>ΤΜΗΜΑΤΑ ΟΜΑΔΩΝ ΠΡΟΣΑΝΑΤΟΛΙΣΜΟΥ</t>
  </si>
  <si>
    <t>ΟΜΑΔΑ ΠΡΟΣΑΝΑΤΟΛΙΣΜΟΥ ΑΝΘΡΩΠΙΣΤΙΚΩΝ ΣΠΟΥΔΩΝ</t>
  </si>
  <si>
    <t>Γ ΑΝΘΡ 1</t>
  </si>
  <si>
    <t>Γ ΘΕΤ 1</t>
  </si>
  <si>
    <t>ΟΜΑΔΑ ΠΡΟΣΑΝΑΤΟΛΙΣΜΟΥ ΣΠΟΥΔΩΝ ΟΙΚΟΝΟΜΙΑΣ ΚΑΙ ΠΛΗΡΟΦΟΡΙΚΗΣ</t>
  </si>
  <si>
    <t>ΑΡΧΑΙΑ ΕΛ. ΓΛΩΣΣΑ</t>
  </si>
  <si>
    <t>ΑΕΠΠ</t>
  </si>
  <si>
    <t>ΑΟΘ</t>
  </si>
  <si>
    <t>ΠΕ05</t>
  </si>
  <si>
    <t>Γ ΠΛΗΡ. ΟΙΚ. 1</t>
  </si>
  <si>
    <t xml:space="preserve">ΩΡΕΣ ΑΝΑ ΕΙΔΙΚΟΤΗΤΑ ΠΟΥ ΠΡΕΠΕΙ ΝΑ ΑΝΑΤΕΘΟΥΝ </t>
  </si>
  <si>
    <t>ΕΙΔΙΚΟΤΗΤΑ</t>
  </si>
  <si>
    <t>ΩΡΑΡΙΟ</t>
  </si>
  <si>
    <t>ΩΡΕΣ ΑΝΑΘΕΣΗΣ</t>
  </si>
  <si>
    <t>Α/Α ΑΝΑ ΕΙΔΙΚΟΤΗΤΑ</t>
  </si>
  <si>
    <t>ΣΥΝΟΛΙΚΟ ΩΡΑΡΙΟ ΑΝΑ ΕΙΔΙΚΟΤΗΤΑ</t>
  </si>
  <si>
    <t xml:space="preserve">ΑΠΑΙΤΟΥΜΕΝΕΣ ΣΥΝΟΛΙΚΕΣ ΩΡΕΣ ΑΝΑΘΕΣΗΣ ΑΝΑ ΕΙΔΙΚΟΤΗΤΑ </t>
  </si>
  <si>
    <t xml:space="preserve">ΩΡΕΣ ΑΝΑΘΕΣΗΣ ΑΝΑ ΕΙΔΙΚΟΤΗΤΑ </t>
  </si>
  <si>
    <t xml:space="preserve">ΠΑΡΟΝΤΕΣ ΕΚΠΑΙΔΕΥΤΙΚΟΙ -ΠΛΕΟΝΑΣΜΑ ΚΑΙ ΕΛΕΙΜΜΑ ΩΡΩΝ ΑΝΑ ΕΙΔΙΚΟΤΗΤΑ </t>
  </si>
  <si>
    <t>ΕΠΩΝΥΜΟ</t>
  </si>
  <si>
    <t>ΟΝΟΜΑ</t>
  </si>
  <si>
    <r>
      <t>ΩΡΑΡΙΟ</t>
    </r>
    <r>
      <rPr>
        <sz val="11"/>
        <color indexed="10"/>
        <rFont val="Calibri"/>
        <family val="2"/>
        <charset val="161"/>
      </rPr>
      <t>-</t>
    </r>
    <r>
      <rPr>
        <sz val="11"/>
        <color theme="1"/>
        <rFont val="Calibri"/>
        <family val="2"/>
        <charset val="161"/>
        <scheme val="minor"/>
      </rPr>
      <t>ΩΡΕΣ ΑΝΑΘΕΣΗΣ</t>
    </r>
  </si>
  <si>
    <r>
      <t xml:space="preserve">(+)ΠΛΕΟΝΑΣΜΑ ΩΡΩΝ ΑΝΑ ΕΙΔΙΚΟΤΗΤΑ                 </t>
    </r>
    <r>
      <rPr>
        <sz val="11"/>
        <color indexed="10"/>
        <rFont val="Calibri"/>
        <family val="2"/>
        <charset val="161"/>
      </rPr>
      <t xml:space="preserve">(-)ΕΛΕΙΜΜΑ ΩΡΩΝ ΑΝΑ ΕΙΔΙΚΟΤΗΤΑ </t>
    </r>
  </si>
  <si>
    <t>ΠΕ86</t>
  </si>
  <si>
    <t>ΠΕ78,80</t>
  </si>
  <si>
    <t>Ν.ΓΛΩΣΣΑ ΚΑΙ ΛΟΓΟΤΕΧΝΙΑ</t>
  </si>
  <si>
    <t>ΑΓΓΛΙΚΑ</t>
  </si>
  <si>
    <t>ΟΜΑΔΑ ΠΡΟΣΑΝΑΤΟΛΙΣΜΟΥ ΘΕΙΚΩΝ ΣΠΟΥΔΩΝ ΚΑΙ ΥΓΕΙΑΣ</t>
  </si>
  <si>
    <t>ΛΑΤΙΝΙΚΑ</t>
  </si>
  <si>
    <t>ΓΑΛΛΙΚΑ</t>
  </si>
  <si>
    <t>ΓΕΡΜΑΝΙΚΑ</t>
  </si>
  <si>
    <t>ΠΕ07</t>
  </si>
  <si>
    <t>ΠΕ08</t>
  </si>
  <si>
    <t>ΠΕ79.01</t>
  </si>
  <si>
    <t>ΠΕ04.01</t>
  </si>
  <si>
    <t>ΠΕ04(02, 03, 04, 05)</t>
  </si>
  <si>
    <t>ΠΕ04 (01, 03, 04, 05)</t>
  </si>
  <si>
    <t>ΠΕ04 (03, 04)</t>
  </si>
  <si>
    <t>ΠΕ04 (01, 02, 05),ΠΕ87.01, ΠΕ88.01</t>
  </si>
  <si>
    <t>ΠΕ02, ΠΕ33</t>
  </si>
  <si>
    <t>ΠΕ78</t>
  </si>
  <si>
    <t>ΠΕ78, ΠΕ80 (με προτεραιότητα πρώην ΠΕ09</t>
  </si>
  <si>
    <t>ΠΕ91.01</t>
  </si>
  <si>
    <t>ΠΕ04 (02, 03, 04, 05)</t>
  </si>
  <si>
    <t>ΠΕ04 (01, 02, 05), 
ΠΕ87.01, ΠΕ88.01</t>
  </si>
  <si>
    <t>ΜΑΘΗΜΑΤΑ ΠΡΟΣΑΝΑΤΟΛΙΣΜΟΥ</t>
  </si>
  <si>
    <t>ΠΕ80 (με προτεραιότητα πρώην ΠΕ09)</t>
  </si>
  <si>
    <t>ΠΕ81</t>
  </si>
  <si>
    <t>ΛΕΚΤΙΚΟ ΚΛΑΔΟΥ - ΕΙΔΙΚΟΤΗΤΑΣ</t>
  </si>
  <si>
    <t>ΘΕΟΛΟΓΟΙ</t>
  </si>
  <si>
    <t>Πτυχίο Θεολογίας</t>
  </si>
  <si>
    <t>ή Κοινωνικής Θεολογίας</t>
  </si>
  <si>
    <t>ή Ποιμαντικής</t>
  </si>
  <si>
    <t>ή Ποιμαντικής και Κοινωνικής Θεολογίας Πανεπιστημίων της ημεδαπής</t>
  </si>
  <si>
    <t>ή ισότιμα πτυχία αντίστοιχης ειδικότητας της αλλοδαπής (Ορθόδοξης Σχολής της αλλοδαπής) (2).</t>
  </si>
  <si>
    <t>Πτυχίο της Θεολογικής Σχολής Χάλκης.</t>
  </si>
  <si>
    <t>ΦΙΛΟΛΟΓΟΙ</t>
  </si>
  <si>
    <t>Πτυχίο Φιλοσοφικού Τμήματος Φιλοσοφικής Σχολής</t>
  </si>
  <si>
    <t>ή Φιλολογίας</t>
  </si>
  <si>
    <t>ή Ελληνικής Φιλολογίας</t>
  </si>
  <si>
    <t>ή Ιστορίας και Αρχαιολογίας</t>
  </si>
  <si>
    <t>ή Ιστορίας και Εθνολογίας</t>
  </si>
  <si>
    <t>ή Ιστορίας − Αρχαιολογίας − Κοινωνικής Ανθρωπολογίας (με κατεύθυνση Ιστορίας ή Αρχαιολογίας)</t>
  </si>
  <si>
    <t>ή Ιστορίας</t>
  </si>
  <si>
    <t>ή Φιλοσοφίας, Παιδαγωγικής και Ψυχολογίας</t>
  </si>
  <si>
    <t>ή Φιλοσοφίας και Παιδαγωγικής</t>
  </si>
  <si>
    <t>ή Φιλοσοφικών και Κοινωνικών Σπουδών</t>
  </si>
  <si>
    <t>ή Φιλοσοφίας</t>
  </si>
  <si>
    <t>ή Φιλοσοφίας της Σχολής Ανθρωπιστικών και Κοινωνικών Επιστημών (Πατρών)</t>
  </si>
  <si>
    <t>ή Ιστορίας Αρχαιολογίας και Διαχείρισης Πολιτισμικών Αγαθών της Σχολής Ανθρωπιστικών Επιστημών και Πολιτισμικών Σπουδών (Πελοποννήσου) Πανεπιστημίων της ημεδαπής</t>
  </si>
  <si>
    <t>ή ισότιμα πτυχία αντίστοιχης ειδικότητας της αλλοδαπής (2).</t>
  </si>
  <si>
    <t>Πτυχίο Φιλοσοφίας</t>
  </si>
  <si>
    <t>ή Ιστορίας Αρχαιολογίας</t>
  </si>
  <si>
    <t>ή Κλασσικών Σπουδών</t>
  </si>
  <si>
    <t>ή Βυζαντινών και Νεοελληνικών Σπουδών του Πανεπιστημίου της Κύπρου (3).</t>
  </si>
  <si>
    <t>ΜΑΘΗΜΑΤΙΚΟΙ</t>
  </si>
  <si>
    <t>Πτυχίο Μαθηματικών Πανεπιστημίων της ημεδαπής</t>
  </si>
  <si>
    <t>ή δίπλωμα της Σχολής Εφαρμοσμένων Μαθηματικών και Φυσικών Επιστημών του Ε.Μ.Π και πιστοποιητικό παρακολούθησης του Προγράμματος Σπουδών της κατεύθυνσης Μαθηματικού Εφαρμογών</t>
  </si>
  <si>
    <t>ή Πτυχίο τμήματος Εφαρμοσμένων Μαθηματικών του Πανεπιστημίου Κρήτης</t>
  </si>
  <si>
    <t>Πτυχίο Μαθηματικών ή Μαθηματικών και Στατιστικής του Πανεπιστημίου της Κύπρου (3).</t>
  </si>
  <si>
    <t>ΦΥΣΙΚΟΙ</t>
  </si>
  <si>
    <t>Πτυχίο Φυσικής Πανεπιστημίων της ημεδαπής</t>
  </si>
  <si>
    <t>ή δίπλωμα της Σχολής Εφαρμοσμένων Μαθηματικών και Φυσικών Επιστημών του Ε.Μ.Π και πιστοποιητικό παρακολούθησης του Προγράμματος Σπουδών της κατεύθυνσης Φυσικού Εφαρμογών της ημεδαπής</t>
  </si>
  <si>
    <t>Πτυχίο Φυσικής του Πανεπιστημίου της Κύπρου (3).</t>
  </si>
  <si>
    <t>Πτυχίο σπουδών στις Φυσικές Επιστήμες του Ε.Α.Π.</t>
  </si>
  <si>
    <t>ΠΕ04.02</t>
  </si>
  <si>
    <t>ΧΗΜΙΚΟΙ</t>
  </si>
  <si>
    <t>Πτυχίο Χημείας Πανεπιστημίων της ημεδαπής ή ισότιμα πτυχία αντίστοιχης ειδικότητας της αλλοδαπής (2).</t>
  </si>
  <si>
    <t>Πτυχίο Χημείας του Πανεπιστημίου της Κύπρου (3).</t>
  </si>
  <si>
    <t>ΠΕ04.03</t>
  </si>
  <si>
    <t>ΦΥΣΙΟΓΝΩΣΤΕΣ</t>
  </si>
  <si>
    <t>Πτυχίο Φυσιογνώστου Πανεπιστημίων της ημεδαπής ή ισότιμο πτυχίο αντίστοιχης ειδικότητας της αλλοδαπής (2).</t>
  </si>
  <si>
    <t>ΠΕ04.04</t>
  </si>
  <si>
    <t>ΒΙΟΛΟΓΟΙ</t>
  </si>
  <si>
    <t>Πτυχίο Βιολογίας Πανεπιστημίων της ημεδαπής</t>
  </si>
  <si>
    <t>ή Βιολογικών Εφαρμογών και Τεχνολογιών (Πανεπιστημίου Ιωαννίνων)</t>
  </si>
  <si>
    <t>ή Μοριακής Βιολογίας &amp; Γενετικής (Δημοκρίτειου Παν/μίου)</t>
  </si>
  <si>
    <t>ή Βιοχημείας και Βιοτεχνολογίας (Πανεπιστημίου Θεσσαλίας) (4)</t>
  </si>
  <si>
    <t>ΠΕ04.05</t>
  </si>
  <si>
    <t>ΓΕΩΛΟΓΟΙ</t>
  </si>
  <si>
    <t>Πτυχίο Γεωλογίας Πανεπιστημίων της ημεδαπής</t>
  </si>
  <si>
    <t>ή Γεωγραφίας (Πανεπιστημίου Αιγαίου)</t>
  </si>
  <si>
    <t>ή Γεωγραφίας (Χαροκόπειου Πανεπιστημίου)</t>
  </si>
  <si>
    <t>ή Γεωλογίας και Γεωπεριβάλλοντος (Εθνικού και Καποδιστριακού Πανεπιστημίου Αθηνών)</t>
  </si>
  <si>
    <t>ΓΑΛΛΙΚΗΣ ΓΛΩΣΣΑΣ</t>
  </si>
  <si>
    <t>Πτυχίο Γαλλικής Γλώσσας και Φιλολογίας Πανεπιστημίων της ημεδαπής</t>
  </si>
  <si>
    <t>ή ισότιμο πτυχίο αντίστοιχης ειδικότητας της αλλοδαπής (</t>
  </si>
  <si>
    <t>ΑΓΓΛΙΚΗΣ ΓΛΩΣΣΑΣ</t>
  </si>
  <si>
    <t>Πτυχίο Αγγλικής Γλώσσας και Φιλολογίας Πανεπιστημίων της ημεδαπής</t>
  </si>
  <si>
    <t>ή ισότιμο πτυχίο αντίστοιχης ειδικότητας της αλλοδαπής (2).</t>
  </si>
  <si>
    <t>Πτυχίο Αγγλικής Γλώσσας και Φιλολογίας του Πανεπιστημίου της Κύπρου (3).</t>
  </si>
  <si>
    <t>ΓΕΡΜΑΝΙΚΗΣ ΓΛΩΣΣΑΣ</t>
  </si>
  <si>
    <t>Πτυχίο Γερμανικής Γλώσσας και Φιλολογίας Πανεπιστημίων της ημεδαπής</t>
  </si>
  <si>
    <t>ΚΑΛΛΙΤΕΧΝΙΚΩΝ ΜΑΘΗΜΑΤΩΝ</t>
  </si>
  <si>
    <t>Πτυχίο τμήματος Εικαστικών Τεχνών ή Εικαστικών και Εφαρμοσμένων Τεχνών (κατεύθυνσης Ζωγραφικής, Γλυπτικής ή Χαρακτικής) Ανώτατης Σχολής Καλών Τεχνών ή άλλου Πανεπιστημίου της ημεδαπής</t>
  </si>
  <si>
    <t>ή πτυχίο του τμήματος Πλαστικών Τεχνών και Επιστημών της Τέχνης με κατεύθυνση Εικαστικών του Πανεπιστημίου Ιωαννίνων (εισαχθέντες από ακαδ. έτος 2006-2007) (5) ή ισότιμα πτυχία αντίστοιχης ειδικότητας της αλλοδαπής (2).</t>
  </si>
  <si>
    <t>Επιπλέον, για τους τίτλους που έχουν εκδοθεί στην ημεδαπή απαιτείται και πιστοποιητικό ευδόκιμης παρακολούθησης Θεωρητικών και Ιστορικών Σπουδών ή βεβαίωση ότι έχουν παρακολουθήσει επιτυχώς ειδικά μαθήματα για τη διδασκαλία της τέχνης στη δευτεροβάθμια εκπαίδευση, εφόσον τούτο και για τις δύο αυτές περιπτώσεις δεν προκύπτει από τον τίτλο σπουδών.</t>
  </si>
  <si>
    <t>ΠΕ09</t>
  </si>
  <si>
    <t>ΟΙΚΟΝΟΜΟΛΟΓΟΙ</t>
  </si>
  <si>
    <t>Βλέπε νέο ενιαίο κλάδο ΠΕ80 Οικονομίας</t>
  </si>
  <si>
    <t>ΠΕ10</t>
  </si>
  <si>
    <t>ΚΟΙΝΩΝΙΟΛΟΓΟΙ</t>
  </si>
  <si>
    <t>Βλέπε νέο κλάδο ΠΕ78 Κοινωνικών Επιστημών</t>
  </si>
  <si>
    <t>ΦΥΣΙΚΗΣ ΑΓΩΓΗΣ</t>
  </si>
  <si>
    <t>Πτυχίο Επιστήμης Φυσικής Αγωγής και Αθλητισμού ή Εθνικής Ακαδημίας σωματικής Αγωγής Πανεπιστημίων της ημεδαπής ή ισότιμα πτυχία αντίστοιχης ειδικότητας της αλλοδαπής (2).</t>
  </si>
  <si>
    <t>ΠΕ12.01</t>
  </si>
  <si>
    <t>ΠΟΛΙΤΙΚΟΙ ΜΗΧΑΝΙΚΟΙ</t>
  </si>
  <si>
    <t>Βλέπε νέο ενιαίο κλάδο ΠΕ81 ΠΟΛ.ΜΗΧΑΝΙΚΩΝ-ΑΡΧΙΤΕΚΤΟΝΩΝ</t>
  </si>
  <si>
    <t>ΠΕ12.02</t>
  </si>
  <si>
    <t>ΑΡΧΙΤΕΚΤΟΝΕΣ</t>
  </si>
  <si>
    <t>ΠΕ12.03</t>
  </si>
  <si>
    <t>ΤΟΠΟΓΡΑΦΟΙ</t>
  </si>
  <si>
    <t>ΠΕ12.04</t>
  </si>
  <si>
    <t>ΜΗΧΑΝΟΛΟΓΟΙ</t>
  </si>
  <si>
    <t>Βλέπε νέο ενιαίο κλάδο ΠΕ82 ΜΗΧΑΝΟΛΟΓΩΝ</t>
  </si>
  <si>
    <t>ΠΕ12.05</t>
  </si>
  <si>
    <t>ΗΛΕΚΤΡΟΛΟΓΟΙ</t>
  </si>
  <si>
    <t>Βλέπε νέο ενιαίο κλάδο ΠΕ83 ΗΛΕΚΤΡΟΛΟΓΩΝ</t>
  </si>
  <si>
    <t>ΠΕ12.06</t>
  </si>
  <si>
    <t>ΗΛΕΚΤΡΟΝΙΚΟΙ ΜΗΧΑΝΙΚΟΙ</t>
  </si>
  <si>
    <t>Βλέπε νέο ενιαίο κλάδο ΠΕ84 ΗΛΕΚΤΡΟΝΙΚΩΝ</t>
  </si>
  <si>
    <t>ΠΕ12.07</t>
  </si>
  <si>
    <t>ΝΑΥΠΗΓΟΙ</t>
  </si>
  <si>
    <t>ΠΕ12.08</t>
  </si>
  <si>
    <t>ΧΗΜ.ΜΗΧΑΝ-ΜΕΤΑΛΛΕΙΟΛΟΓΟ</t>
  </si>
  <si>
    <t>Βλέπε νέο ενιαίο κλάδο ΠΕ85 ΧΗΜΙΚΩΝ ΜΗΧΑΝΙΚΩΝ</t>
  </si>
  <si>
    <t>ΠΕ12.10</t>
  </si>
  <si>
    <t>ΦΥΣΙΚΟΙ ΡΑΔΙΟ-ΗΛΕΚΤΡΟΛΟΓΟΙ</t>
  </si>
  <si>
    <t>ΠΕ12.11</t>
  </si>
  <si>
    <t>ΜΗΧΑΝΙΚΟΙ ΠΑΡΑΓΩΓΗΣ &amp; ΔΙΟΙΚΗΣΗΣ</t>
  </si>
  <si>
    <t>ΠΕ12.13</t>
  </si>
  <si>
    <t>Βλέπε νέο κλάδο ΠΕ88.05 ΦΥΣΙΚΟΥ ΠΕΡΙΒΑΛΛΟΝΤΟΣ</t>
  </si>
  <si>
    <t>ΠΕ13</t>
  </si>
  <si>
    <t>ΝΟΜΙΚΩΝ &amp; ΠΟΛΙΤ. ΕΠΙΣΤΗΜΩΝ</t>
  </si>
  <si>
    <t> Βλέπε νέο κλάδο ΠΕ78 Κοινωνικών Επιστημών</t>
  </si>
  <si>
    <t>ΠΕ14.01</t>
  </si>
  <si>
    <t>ΙΑΤΡΟΙ</t>
  </si>
  <si>
    <t>Βλέπε νέο κλάδο ΠΕ87.01 ΙΑΤΡΙΚΗΣ</t>
  </si>
  <si>
    <t>ΠΕ14.02</t>
  </si>
  <si>
    <t>ΟΔΟΝΤΙΑΤΡΟΙ</t>
  </si>
  <si>
    <t>ΠΕ14.03</t>
  </si>
  <si>
    <t>ΦΑΡΜΑΚΟΠΟΙΟΙ</t>
  </si>
  <si>
    <t>ΠΕ14.04</t>
  </si>
  <si>
    <t>ΓΕΩΠΟΝΟΙ</t>
  </si>
  <si>
    <t>Βλέπε νέο κλάδο ΠΕ88.01 ΓΕΩΠΟΝΟΙ</t>
  </si>
  <si>
    <t>ΠΕ14.05</t>
  </si>
  <si>
    <t>ΔΑΣΟΛΟΓΙΑΣ &amp; ΦΥΣ.ΠΕΡ/ΝΤΟΣ</t>
  </si>
  <si>
    <t>ΠΕ14.06</t>
  </si>
  <si>
    <t>ΝΟΣΗΛΕΥΤΙΚΗΣ</t>
  </si>
  <si>
    <t>Βλέπε νέο κλάδο ΠΕ87.02 ΝΟΣΗΛΕΥΤΙΚΗΣ</t>
  </si>
  <si>
    <t>ΠΕ15</t>
  </si>
  <si>
    <t>ΟΙΚΙΑΚΗΣ ΟΙΚΟΝΟΜΙΑΣ</t>
  </si>
  <si>
    <t>ΠΕ16.01</t>
  </si>
  <si>
    <t>ΜΟΥΣΙΚΗΣ</t>
  </si>
  <si>
    <t> Βλέπε νεό κλάδο ΠΕ79.01 ΜΟΥΣΙΚΗΣ ΕΠΙΣΤΗΜΗΣ</t>
  </si>
  <si>
    <t>ΠΕ16.02</t>
  </si>
  <si>
    <t>ΠΕ17.01</t>
  </si>
  <si>
    <t>ΠΟΛΙΤΙΚΟΙ ΑΣΕΤΕΜ</t>
  </si>
  <si>
    <t>ΠΕ17.02</t>
  </si>
  <si>
    <t>ΜΗΧΑΝΟΛΟΓΟΙ ΑΣΕΤΕΜ</t>
  </si>
  <si>
    <t>ΠΕ17.03</t>
  </si>
  <si>
    <t>ΗΛΕΚΤΡΟΛΟΓΟΙ ΑΣΕΤΕΜ</t>
  </si>
  <si>
    <t>ΠΕ17.04</t>
  </si>
  <si>
    <t>ΗΛΕΚΡΟΝΙΚΟΙ ΑΣΕΤΕΜ</t>
  </si>
  <si>
    <t>ΠΕ17.05</t>
  </si>
  <si>
    <t>ΠΟΛΙΤΙΚΟΙ ΤΕΙ-ΚΑΤΕΕ</t>
  </si>
  <si>
    <t>ΠΕ17.06</t>
  </si>
  <si>
    <t>ΜΗΧΑΝΟΛΟΓΟΙ ΤΕΙ - ΝΑΥΠ. ΤΕΙ - ΚΑΤΕΕ</t>
  </si>
  <si>
    <t>ΠΕ17.07</t>
  </si>
  <si>
    <t>ΗΛΕΚΤΡΟΛΟΓΟΙ ΤΕΙ-ΚΑΤΕΕ</t>
  </si>
  <si>
    <t>ΠΕ17.08</t>
  </si>
  <si>
    <t>ΗΛΕΚΡΟΝΙΚΟΙ ΤΕΙ-ΚΑΤΕΕ</t>
  </si>
  <si>
    <t>ΠΕ17.09</t>
  </si>
  <si>
    <t>ΤΕΧΝΟΛΟΓΟΙ ΙΑΤΡΙΚΩΝ ΟΡΓΑΝΩΝ</t>
  </si>
  <si>
    <t>ΠΕ17.11</t>
  </si>
  <si>
    <t>ΤΟΠΟΓΡΑΦΟΙ ΤΕΙ-ΚΑΤΕΕ</t>
  </si>
  <si>
    <t>ΠΕ17.12</t>
  </si>
  <si>
    <t>ΤΕΧΝΟΛΟΓΟΙ ΠΕΤΡΕΛΑΙΟΥ ΚΑΙ ΦΥΣΙΚΟΥ ΑΕΡΙΟΥ</t>
  </si>
  <si>
    <t>ΠΕ17.13</t>
  </si>
  <si>
    <t>Βλέπε νεό κλάδο ΠΕ79.02 ΤΕΧΝΟΛΟΓΟΙ ΜΟΥΣΙΚΗΣ ΤΕΧΝΟΛΟΓΙΑΣ, ΗΧΟΥ ΚΑΙ ΜΟΥΣΙΚΩΝ ΟΡΓΑΝΩΝ</t>
  </si>
  <si>
    <t>ΠΕ17.14</t>
  </si>
  <si>
    <t>ΤΕΧΝΟΛΟΓΩΝ ΤΕΧΝΟΛΟΓΙΑΣ ΗΧΟΥ ΚΑΙ ΜΟΥΣΙΚΩΝ ΟΡΓΑΝΩΝ</t>
  </si>
  <si>
    <t>ΠΕ18.01</t>
  </si>
  <si>
    <t>ΓΡΑΦΙΚΩΝ ΤΕΧΝΩΝ</t>
  </si>
  <si>
    <t>Βλέπε νέο κλάδο ΠΕ89.01 ΚΑΛΛΙΤΕΧΝΙΚΩΝ ΣΠΟΥΔΩΝ</t>
  </si>
  <si>
    <t>ΠΕ18.02</t>
  </si>
  <si>
    <t>ΔΙΟΙΚΗΣΗΣ ΕΠΙΧΕΙΡΗΣΕΩΝ</t>
  </si>
  <si>
    <t>ΠΕ18.03</t>
  </si>
  <si>
    <t>ΛΟΓΙΣΤΙΚΗΣ</t>
  </si>
  <si>
    <t>ΠΕ18.04</t>
  </si>
  <si>
    <t>ΑΙΣΘΗΤΙΚΗΣ</t>
  </si>
  <si>
    <t>Βλέπε νέο κλάδο ΠΕ87.03 ΑΙΣΘΗΤΙΚΗΣ</t>
  </si>
  <si>
    <t>ΠΕ18.07</t>
  </si>
  <si>
    <t>ΙΑΤΡΙΚΩΝ ΕΡΓΑΣΤΗΡΙΩΝ</t>
  </si>
  <si>
    <t>Βλέπε νέο κλάδο ΠΕ87.04 ΙΑΤΡΙΚΩΝ ΕΡΓΑΣΤΗΡΙΩΝ</t>
  </si>
  <si>
    <t>ΠΕ18.08</t>
  </si>
  <si>
    <t>ΟΔΟΝΤΟΤΕΧΝΙΚΗΣ</t>
  </si>
  <si>
    <t>Βλέπε νέο κλάδο ΠΕ87.05 ΟΔΟΝΤΟΤΕΧΝΙΚΗΣ</t>
  </si>
  <si>
    <t>ΠΕ18.09</t>
  </si>
  <si>
    <t>ΚΟΙΝΩΝΙΚΗΣ ΕΡΓΑΣΙΑΣ</t>
  </si>
  <si>
    <t>Βλέπε νέο κλάδο ΠΕ87.06 ΚΟΙΝΩΝΙΚΗΣ ΕΡΓΑΣΙΑΣ</t>
  </si>
  <si>
    <t>ΠΕ18.10</t>
  </si>
  <si>
    <t>ΠΕ18.11</t>
  </si>
  <si>
    <t>ΜΑΙΕΥΤΙΚΗΣ</t>
  </si>
  <si>
    <t>ΠΕ18.12</t>
  </si>
  <si>
    <t>ΦΥΤΙΚΗΣ ΠΑΡΑΓΩΓΗΣ</t>
  </si>
  <si>
    <t>Βλέπε νέο κλάδο ΠΕ88.02 ΦΥΤΙΚΗΣ ΠΑΡΑΓΩΓΗΣ</t>
  </si>
  <si>
    <t>ΠΕ18.13</t>
  </si>
  <si>
    <t>ΖΩΙΚΗΣ ΠΑΡΑΓΩΓΗΣ</t>
  </si>
  <si>
    <t>Βλέπε νέο κλάδο ΠΕ88.03 ΖΩΙΚΗΣ ΠΑΡΑΓΩΓΗΣ</t>
  </si>
  <si>
    <t>ΠΕ18.14</t>
  </si>
  <si>
    <t>ΙΧΘΥΟΚΟΜΙΑΣ -ΑΛΙΕΙΑΣ</t>
  </si>
  <si>
    <t>ΠΕ18.15</t>
  </si>
  <si>
    <t>ΓΕΩΡΓ.ΜΗΧΑΝΩΝ &amp; ΑΡΔΕΥΣΕΩΝ -ΓΕΩΡΓΙΚΗΣ ΜΗΧΑΝΟΛΟΓΙΑΣ ΚΑΙ ΥΔΑΤΙΝΩΝ ΠΟΡΩΝ</t>
  </si>
  <si>
    <t>ΠΕ18.16</t>
  </si>
  <si>
    <t>ΔΑΣΟΠΟΝΙΑΣ-ΔΑΣΟΠΟΝΙΑΣ ΚΑΙ ΔΙΑΧΕΙΡΙΣΗΣ ΦΥΣΙΚΟΥ ΠΕΡΙΒΑΛΛΟΝΤΟΣ</t>
  </si>
  <si>
    <t>ΠΕ18.17</t>
  </si>
  <si>
    <t>ΔΙΟΙΚΗΣΗΣ ΓΕΩΡΓ. ΕΚΜΕΤΑΛ</t>
  </si>
  <si>
    <t>ΠΕ18.18</t>
  </si>
  <si>
    <t>ΟΧΗΜΑΤΩΝ ΤΕΙ</t>
  </si>
  <si>
    <t>ΠΕ18.20</t>
  </si>
  <si>
    <t>ΚΛΩΣΤΟ-ΫΦΑΝΤΟΥΡΓΙΑΣ -ΣΧΕΔΙΑΣΜΟΥ ΚΑΙ ΠΑΡΑΓΩΓΗΣ ΕΝΔΥΜΑΤΩΝ</t>
  </si>
  <si>
    <t>Βλέπε νέο κλάδο ΠΕ89.02 ΣΧΕΔΙΑΣΜΟΥ ΚΑΙ ΠΑΡΑΓΩΓΗΣ ΠΡΟΪΟΝΤΩΝ</t>
  </si>
  <si>
    <t>ΠΕ18.21</t>
  </si>
  <si>
    <t>ΡΑΔΙΟΛΟΓΙΑΣ-ΑΚΤΙΝΟΛΟΓΙΑΣ</t>
  </si>
  <si>
    <t>Βλέπε νέο κλάδο ΠΕ87.07 ΡΑΔΙΟΛΟΠΑΣ - ΑΚΤΙΝΟΛΟΠΑΣ</t>
  </si>
  <si>
    <t>ΠΕ18.22</t>
  </si>
  <si>
    <t>ΜΕΤΑΛΛΕΙΟΛΟΓΟΙ -ΤΕΧΝΟΛΟΓΟΙ ΟΡΥΧΕΙΩΝ -ΤΕΧΝ. ΓΕΩΤΕΧΝΟΛΟΓΙΑΣ &amp; ΠΕΡΙΒΑΛΛΟΝΤΟΣ</t>
  </si>
  <si>
    <t>ΠΕ18.23</t>
  </si>
  <si>
    <t>ΝΑΥΤ.ΜΑΘ. (ΠΛΟΙΑΡΧΟΙ)</t>
  </si>
  <si>
    <t>Βλέπε νέο κλάδο ΠΕ90 ΝΑΥΤΙΚΩΝ ΜΑΘΗΜΑΤΩΝ</t>
  </si>
  <si>
    <t>ΠΕ18.24</t>
  </si>
  <si>
    <t>ΕΡΓΑΣΙΟ-ΘΕΡΑΠΕΙΑΣ</t>
  </si>
  <si>
    <t>Βλέπε νέο κλάδο ΠΕ87.08 ΦΥΣΙΟΘΕΡΑΠΕΙΑΣ</t>
  </si>
  <si>
    <t>ΠΕ18.25</t>
  </si>
  <si>
    <t>ΦΥΣΙΟΘΕΡΑΠΕΙΑΣ</t>
  </si>
  <si>
    <t>ΠΕ18.26</t>
  </si>
  <si>
    <t>ΓΡΑΦΙΣΤΙΚΗΣ</t>
  </si>
  <si>
    <t>ΠΕ18.27</t>
  </si>
  <si>
    <t>ΔΙΑΚΟΣΜΗΤΙΚΗΣ</t>
  </si>
  <si>
    <t>ΠΕ18.28</t>
  </si>
  <si>
    <t>ΣΥΝΤΗΡΗΤΕΣ ΕΡΓ. ΤΕΧΝΗΣ &amp; ΑΡΧ. ΕΥΡΗΜΑΤΩΝ</t>
  </si>
  <si>
    <t>ΠΕ18.29</t>
  </si>
  <si>
    <t>ΦΩΤΟΓΡΑΦΙΑΣ-ΦΩΤΟΓΡΑΦΙΑΣ ΚΑΙ ΟΠΤΙΚΟ-ΑΚΟΥΣΤΙΚΩΝ ΜΕΣΩΝ</t>
  </si>
  <si>
    <t>ΠΕ18.30</t>
  </si>
  <si>
    <t>ΘΕΡΜΟΚΗΠ. ΚΑΛΛΙΕΡΓΕΙΩΝ &amp; ΑΝΘ/ΜΙΑΣ</t>
  </si>
  <si>
    <t>ΠΕ18.31</t>
  </si>
  <si>
    <t>ΜΗΧΑΝ. ΕΜΠΟΡ. ΝΑΥΤΙΚΟΥ</t>
  </si>
  <si>
    <t>ΠΕ18.32</t>
  </si>
  <si>
    <t>ΜΗΧΑΝΟΣΥΝΘ. ΑΕΡΟΣΚΑΦΩΝ</t>
  </si>
  <si>
    <t>ΠΕ18.33</t>
  </si>
  <si>
    <t>ΒΡΕΦΟ-ΝΗΠΙΟΚΟΜΟΙ</t>
  </si>
  <si>
    <t>Βλέπε νέο κλάδο ΠΕ87.09 ΒΡΕΦΟΝΗΠΙΟΚΟΜΩΝ</t>
  </si>
  <si>
    <t>ΠΕ18.35</t>
  </si>
  <si>
    <t>ΤΟΥΡΙΣΤΙΚΩΝ ΕΠΙΧΕΙΡΗΣΕΩΝ</t>
  </si>
  <si>
    <t>ΠΕ18.36</t>
  </si>
  <si>
    <t>ΤΕΧΝΟΛΟΓΟΙ ΤΡΟΦΙΜΩΝ - ΔΙΑΤΡΟΦΗΣ - ΟΙΝΟΛΟΓΙΑΣ &amp; ΤΕΧΝ. ΠΟΤΩΝ</t>
  </si>
  <si>
    <t>Βλέπε νέο κλάδο ΠΕ88.04 ΔΙΑΤΡΟΦΗΣ</t>
  </si>
  <si>
    <t>ΠΕ18.37</t>
  </si>
  <si>
    <t>ΔΗΜΟΣΙΑΣ ΥΓΙΕΙΝΗΣ</t>
  </si>
  <si>
    <t>Βλέπε νέο κλάδο ΠΕ87.10 ΔΗΜΟΣΙΑΣ ΥΓΙΕΙΝΗΣ</t>
  </si>
  <si>
    <t>ΠΕ18.38</t>
  </si>
  <si>
    <t>ΚΕΡΑΜΙΚΗΣ</t>
  </si>
  <si>
    <t>ΠΕ18.39</t>
  </si>
  <si>
    <t>ΕΠΙΣΚΕΠΤΕΣ ΥΓΕΙΑΣ</t>
  </si>
  <si>
    <t>ΠΕ18.40</t>
  </si>
  <si>
    <t>ΕΜΠΟΡΙΑΣ ΚΑΙ ΔΙΑΦΗΜΙΣΗΣ (MARKETING)</t>
  </si>
  <si>
    <t>ΠΕ18.41</t>
  </si>
  <si>
    <t>ΔΡΑΜΑΤΙΚΗΣ ΤΕΧΝΗΣ</t>
  </si>
  <si>
    <t>Βλέπε νέο κλάδο ΠΕ91.02 ΔΡΑΜΑΤΙΚΗΣ ΤΕΧΝΗΣ</t>
  </si>
  <si>
    <t>ΠΕ18.44</t>
  </si>
  <si>
    <t>ΣΧΕΔΙΑΣΜΟΥ ΚΑΙ ΤΕΧΝΟΛΟΓΙΑΣ ΞΥΛΟΥ ΚΑΙ ΕΠΙΠΛΟΥ</t>
  </si>
  <si>
    <t>ΠΕ19</t>
  </si>
  <si>
    <t>ΠΛΗΡΟΦΟΡΙΚΗΣ Α.Ε.Ι.</t>
  </si>
  <si>
    <t>Βλέπε νέο ενιαίο κλάδο ΠΕ86 ΠΛΗΡΟΦΟΡΙΚΗΣ</t>
  </si>
  <si>
    <t>ΠΕ20</t>
  </si>
  <si>
    <t>ΠΛΗΡΟΦΟΡΙΚΗΣ ΤΕΙ</t>
  </si>
  <si>
    <t>ΠΕ32</t>
  </si>
  <si>
    <t>ΘΕΑΤΡΙΚΩΝ ΣΠΟΥΔΩΝ</t>
  </si>
  <si>
    <t>Βλέπε νέο κλάδο ΠΕ91.01 ΘΕΑΤΡΙΚΩΝ ΣΠΟΥΔΩΝ</t>
  </si>
  <si>
    <t>ΠΕ33</t>
  </si>
  <si>
    <t>ΜΕΘΟΔΟΛΟΓΙΑΣ ΙΣΤΟΡΙΑΣ ΚΑΙ ΘΕΩΡΙΑΣ ΤΗΣ ΕΠΙΣΤΗΜΗΣ (ΜΙΘΕ)</t>
  </si>
  <si>
    <t>Πτυχίο Μεθοδολογίας- Ιστορίας και Θεωρίας της Επιστήμης Α.Ε.Ι. της ημεδαπής ή ισότιμο πτυχίο αντίστοιχης ειδικότητας της αλλοδαπής (2) .</t>
  </si>
  <si>
    <t>ΠΕ34.00</t>
  </si>
  <si>
    <t>ΙΤΑΛΙΚΗΣ ΦΙΛΟΛΟΓΙΑΣ</t>
  </si>
  <si>
    <t>Πτυχίο Ιταλικής Γλώσσας</t>
  </si>
  <si>
    <t>ή Ιταλικής και Ισπανικής Γλώσσας και Φιλολογίας (με κατεύθυνση Ιταλικής Γλώσσας και Φιλολογίας) Πανεπιστημίων της ημεδαπής</t>
  </si>
  <si>
    <t>ΠΕ40.00</t>
  </si>
  <si>
    <t>ΙΣΠΑΝΙΚΗΣ ΦΙΛΟΛΟΓΙΑΣ</t>
  </si>
  <si>
    <t>Πτυχίο Ισπανικής Γλώσσας και Φιλολογίας ή</t>
  </si>
  <si>
    <t>Ιταλικής και Ισπανικής Γλώσσας και Φιλολογίας (με κατεύθυνση Ισπανικής Γλώσσας και Φιλολογίας)</t>
  </si>
  <si>
    <t>ή Ξένων Γλωσσών Μετάφρασης και Διερμηνείας (Ιονίου Πανεπιστημίου με ειδίκευση Ισπανική Γλώσσα και Πολιτισμός και της Διδακτικής της ως Ξένης) Πανεπιστημίων της ημεδαπής</t>
  </si>
  <si>
    <t>ή ισότιμα πτυχία αντίστοιχης ειδικότητας της αλλοδαπής (2) .</t>
  </si>
  <si>
    <t>Πτυχίο προγράμματος σπουδών "Ισπανική Γλώσσα και Πολιτισμός" του ΕΑΠ.</t>
  </si>
  <si>
    <t>ΠΕ41</t>
  </si>
  <si>
    <t>ΘΕΩΡΙΑ ΚΑΙ ΙΣΤΟΡΙΑΣ ΤΗΣ ΤΕΧΝΗΣ</t>
  </si>
  <si>
    <t>Πτυχίο Τμήματος Θεωρίας και Ιστορίας της Τέχνης (πρώην Θεωρητικών Σπουδών Τέχνης) της Ανωτάτης Σχολής Καλών Τεχνών Αθήνας (6) ή ισότιμο πτυχίο αντίστοιχης ειδικότητας της αλλοδαπής (2).</t>
  </si>
  <si>
    <t>ΚΟΙΝΩΝΙΚΩΝ ΕΠΙΣΤΗΜΩΝ</t>
  </si>
  <si>
    <t>(Πρώην κλάδοι ΠΕ10, ΠΕ13)</t>
  </si>
  <si>
    <t>Πτυχίο Κοινωνιολογίας</t>
  </si>
  <si>
    <t>ή Κοινωνικής Πολιτικής και Κοινωνικής Ανθρωπολογίας</t>
  </si>
  <si>
    <t>ή Κοινωνικής Ανθρωπολογίας</t>
  </si>
  <si>
    <t>ή Κοινωνικής Ανθρωπολογίας και Ιστορίας</t>
  </si>
  <si>
    <t>ή Κοινωνικής Πολιτικής Πανεπιστημίων της ημεδαπής</t>
  </si>
  <si>
    <t>ή Εκπαιδευτικής και Κοινωνικής Πολιτικής του Πανεπιστημίου Μακεδονίας</t>
  </si>
  <si>
    <t>ή πτυχίο του τμήματος Ιστορίας, Αρχαιολογίας και Κοινωνικής Ανθρωπολογίας με κατεύθυνση Κοινωνικής Ανθρωπολογίας του Πανεπιστημίου Θεσσαλίας</t>
  </si>
  <si>
    <t>ή Πτυχίο Νομικής</t>
  </si>
  <si>
    <t>ή Πολιτικής Επιστήμης</t>
  </si>
  <si>
    <t>ή Πολιτικών Επιστημών</t>
  </si>
  <si>
    <t>ή Πολιτικής Επιστήμης και Δημόσιας Διοίκησης</t>
  </si>
  <si>
    <t>ή Πολιτικής Επιστήμης και Διεθνών Σπουδών</t>
  </si>
  <si>
    <t>ή Πολιτικής Επιστήμης και Διεθνών Σχέσεων</t>
  </si>
  <si>
    <t>ή Πολιτικής Επιστήμης και Ιστορίας</t>
  </si>
  <si>
    <t>ή Δημόσιας Διοίκησης (Παντείου Παν/μίου μέχρι 30/6/1984)</t>
  </si>
  <si>
    <t>ή Πτυχίο Δημόσιας Διοίκησης Παντείου Πανεπιστημίου Κοινωνικών και Πολιτικών Επιστημών Κατεύθυνσης «Δημοσίων Θεσμών», με ημερομηνία εισαγωγής των υποψηφίων από το ακαδημαϊκό έτος 1997-1998 και εφεξής (7),</t>
  </si>
  <si>
    <t>ή Διεθνών και Ευρωπαϊκών Σπουδών</t>
  </si>
  <si>
    <t>ή Διεθνών Ευρωπαϊκών και Περιφερειακών Σπουδών</t>
  </si>
  <si>
    <t>ή Διεθνών και Ευρωπαϊκών Οικονομικών και Πολιτικών Σπουδών του Παν/μίου Μακεδονίας (που από το Μάιο του 2008 μετονομάστηκε σε Διεθνών και Ευρωπαϊκών Σπουδών) με κατεύθυνση Πολιτικές Σπουδές και Διπλωματία</t>
  </si>
  <si>
    <t>ή Κοινωνικής Διοίκησης και Πολιτικής Επιστήμης κατεύθυνσης Πολιτικής Επιστήμης της ημεδαπής</t>
  </si>
  <si>
    <t>Για όλους τους ανωτέρω, απαιτείται και πτυχίο παιδαγωγικών σπουδών της Α.Σ.ΠΑΙ.Τ.Ε (πρώην ΣΕΛΕΤΕ) ή πτυχίο που αντικαθιστά αυτό της Α.Σ.ΠΑΙ.Τ.Ε. (1).</t>
  </si>
  <si>
    <t>ΠΕ 79</t>
  </si>
  <si>
    <t>Αναλύεται σε υποκλάδους</t>
  </si>
  <si>
    <t>ΠΕ79.01 ΜΟΥΣΙΚΗΣ ΕΠΙΣΤΗΜΗΣ</t>
  </si>
  <si>
    <t>ΠΕ79.02 ΤΕΧΝΟΛΟΓΟΙ ΜΟΥΣΙΚΗΣ ΤΕΧΝΟΛΟΓΙΑΣ, ΗΧΟΥ ΚΑΙ ΜΟΥΣΙΚΩΝ ΟΡΓΑΝΩΝ</t>
  </si>
  <si>
    <t>ΜΟΥΣΙΚΗΣ ΕΠΙΣΤΗΜΗΣ</t>
  </si>
  <si>
    <t>(Πρώην κλάδοι ΠΕ16.01, ΠΕ16.02)</t>
  </si>
  <si>
    <t>Πτυχίο τμήματος μουσικών σπουδών ή μουσικής επιστήμης και τέχνης πανεπιστημίου της ημεδαπής ή ισότιμο και αντίστοιχο πτυχίο ομοταγούς ιδρύματος της αλλοδαπής, εφόσον συντρέχουν και οι προϋποθέσεις της διάταξης της παρ. 10 του άρθρου 14 του ν.1566/1985</t>
  </si>
  <si>
    <t>Πτυχίο του τμήματος λαϊκής και παραδοσιακής μουσικής του Τεχνολογικού Εκπαιδευτικού Ιδρύματος Ηπείρου ή ισότιμο και αντίστοιχο πτυχίο ομοταγούς ιδρύματος της αλλοδαπής (2),</t>
  </si>
  <si>
    <t>εφόσον συντρέχουν και οι προϋποθέσεις της διάταξης της παρ. 10 του άρθρου 14 του ν. 1566/1985</t>
  </si>
  <si>
    <t>ΠΕ79.02</t>
  </si>
  <si>
    <t>ΤΕΧΝΟΛΟΓΟΙ ΜΟΥΣΙΚΗΣ ΤΕΧΝΟΛΟΓΙΑΣ, ΗΧΟΥ ΚΑΙ ΜΟΥΣΙΚΩΝ ΟΡΓΑΝΩΝ</t>
  </si>
  <si>
    <t>(Πρώην κλάδοι ΠΕ17.14, ΠΕ17.13)</t>
  </si>
  <si>
    <t>Πτυχίο τμήματος Τεχνολογίας Ήχου και Μουσικών Οργάνων της Σχολής Μουσικής Τεχνολογίας Τεχνολογικού Εκπαιδευτικού Ιδρύματος της ημεδαπής ή ισότιμων σχολών της αλλοδαπής αντίστοιχης ειδικότητας και πιστοποιητικό παιδαγωγικής και διδακτικής επάρκειας ή κάποιο ισοδύναμο προς αυτά της παρ. 4 του άρθρου 6 του ν. 2525/1997 (ΦΕΚ 188Α΄), όπως έχει τροποποιηθεί και ισχύει</t>
  </si>
  <si>
    <t>Πτυχίο τμήματος Μουσικής Τεχνολογίας και Ακουστικής της Σχολής Μουσικής Τεχνολογίας Τεχνολογικού Εκπαιδευτικού Ιδρύματος της ημεδαπής ή ισότιμων σχολών της αλλοδαπής αντίστοιχης ειδικότητας και πιστοποιητικό παιδαγωγικής και διδακτικής επάρκειας ή κάποιο ισοδύναμο προς αυτά της παρ. 4 του άρθρου 6 του ν.2525/1997 (ΦΕΚ 188Α΄), όπως έχει τροποποιηθεί και ισχύει</t>
  </si>
  <si>
    <t>ΠΕ80</t>
  </si>
  <si>
    <t>ΟΙΚΟΝΟΜΙΑΣ</t>
  </si>
  <si>
    <t>(Πρώην κλάδοι ΠΕ09, ΠΕ18.02, ΠΕ18.03, ΠΕ18.35, ΠΕ18.40, ΠΕ15)</t>
  </si>
  <si>
    <t>Πτυχίο Δημόσιας Διοίκησης με Κατεύθυνση "Δημόσια Οικονομική" του Παντείου Πανεπιστημίου Κοινωνικών και Πολιτικών Επιστημών, οι οποίοι εισήχθησαν για πρώτη φορά από το ακαδημαϊκό έτος 1997-1998 και εφεξής (8)</t>
  </si>
  <si>
    <t>ή Μηχανικών Οικονομίας και Διοίκησης της Σχολής Διοίκησης και Οικονομίας του Πανεπιστημίου Αιγαίου (9)</t>
  </si>
  <si>
    <t>ή Οικονομικών Επιστημών ή Οικονομικής Επιστήμης ή Διεθνών και Ευρωπαϊκών − Οικονομικών Σπουδών</t>
  </si>
  <si>
    <t>ή Διεθνών Οικονομικών Σχέσεων και Ανάπτυξης</t>
  </si>
  <si>
    <t>ή Οργάνωσης και Διοίκησης Επιχειρήσεων</t>
  </si>
  <si>
    <t>ή Διοίκησης Επιχειρήσεων</t>
  </si>
  <si>
    <t>ή Λογιστικής και Χρηματοοικονομικής</t>
  </si>
  <si>
    <t>ή Χρηματοοικονομικής και Τραπεζικής Διοικητικής</t>
  </si>
  <si>
    <t>ή Οικονομικής και Περιφερειακής Ανάπτυξης (πρώην Αστικής και Περιφερειακής Ανάπτυξης, μετονομασία με το Π.Δ. 162/1998 άρθρο 1)</t>
  </si>
  <si>
    <t>ή Επιχειρησιακής ΄Ερευνας και Μάρκετινγκ (μετονομάστηκε σε Μάρκετινγκ και Επικοινωνίας με το ν.3027/2002, άρθρο 3 παρ.1δ. αα.)</t>
  </si>
  <si>
    <t>ή Ναυτιλιακών Σπουδών</t>
  </si>
  <si>
    <t>ή Ναυτιλίας και Επιχειρηματικών Υπηρεσιών</t>
  </si>
  <si>
    <t>ή Στατιστικής</t>
  </si>
  <si>
    <t>ή Στατιστικής και Ασφαλιστικής Επιστήμης</t>
  </si>
  <si>
    <t>ή Διοίκησης Επιχειρήσεων και Οργανισμών</t>
  </si>
  <si>
    <t>ή Διοικητικής Επιστήμης και Τεχνολογίας</t>
  </si>
  <si>
    <t>ή Βιομηχανικής Διοίκησης και Τεχνολογίας (πρώην Τεχνολογίας και Συστημάτων Παραγωγής, μετονομασία με το Π.Δ. 113/2002) Πανεπιστημίων της ημεδαπής</t>
  </si>
  <si>
    <t>ή Διεθνών και Ευρωπαϊκών Σπουδών του Πανεπιστημίου Μακεδονίας με κατεύθυνση στις Διεθνείς και Ευρωπαϊκές Οικονομικές Σπουδές (πρώην Διεθνών και Ευρωπαϊκών Οικονομικών και Πολιτικών Σπουδών με κατεύθυνση στις Διεθνείς και Ευρωπαϊκές Οικονομικές Σπουδές, μετονομασία με το Π.Δ. 60/2008)</t>
  </si>
  <si>
    <t>ή Στατιστικής και Αναλογιστικών – Χρηματοοικονομικών Μαθηματικών του Πανεπιστημίου Αιγαίου (πρώην Στατιστικής και Αναλογιστικής Επιστήμης, μετονομασία με το Π.Δ. 24/2005 άρθρο 1)</t>
  </si>
  <si>
    <t>ή Περιφερειακής Οικονομικής Ανάπτυξης του καταργηθέντος Παν/μίου Στερεάς Ελλάδος, Δημόσιας Διοίκησης και Διοίκησης Επιχειρήσεων (όλες οι κατευθύνσεις)</t>
  </si>
  <si>
    <t>ή πτυχίο Οικονομικών του Πανεπιστημίου της Κύπρου (3)</t>
  </si>
  <si>
    <t>ή Διοίκησης Επιχειρήσεων και Οργανισμών του Ε.Α.Π</t>
  </si>
  <si>
    <t>ή πτυχίο Διοίκησης Επιχειρήσεων ΤΕΙ</t>
  </si>
  <si>
    <t>ή Γραμματέων, Στελεχών Διοίκησης, Στελεχών Εμπορίου &amp; Βιομηχανικών Επιχειρήσεων ΚΑΤΕΕ</t>
  </si>
  <si>
    <t>ή Στελεχών Διοίκησης ΚΑΤΕΕ</t>
  </si>
  <si>
    <t>ή Διοίκησης Συστημάτων Εφοδιασμού των ΤΕΙ Κεντρικής Μακεδονίας και Στερεάς Ελλάδας (10)</t>
  </si>
  <si>
    <t>ή Διοίκησης Μονάδων Υγείας και Πρόνοιας των ΤΕΙ Αθήνας και Πελοποννήσου (10),</t>
  </si>
  <si>
    <t>Λογιστικής ΤΕΙ</t>
  </si>
  <si>
    <t>ή Χρηματοοικονομικής και Ασφαλιστικής ΤΕΙ</t>
  </si>
  <si>
    <t>ή Χρηματοοικονομικών Εφαρμογών ΤΕΙ</t>
  </si>
  <si>
    <t>ή Χρηματοοικονομικής και Ελεγκτικής</t>
  </si>
  <si>
    <t>ή Λογιστικής και Χρηματοοικονομικής ΤΕΙ</t>
  </si>
  <si>
    <t>ή Στελεχών Λογιστηρίου, Στελεχών Εμπορίου και Βιομηχ. Επιχειρήσεων (κατευθ. Λογιστηρίου) ΚΑΤΕΕ</t>
  </si>
  <si>
    <t>ή Τουριστικών Επιχειρήσεων</t>
  </si>
  <si>
    <t>ή Διοίκησης Τουριστικών Επιχειρήσεων και Επιχειρήσεων Φιλοξενίας ΤΕΙ</t>
  </si>
  <si>
    <t>ή Σχολής Τουριστικών Επαγγελμάτων, Σχολής Στελεχών Επιχειρήσεων (τμήμα Στελεχών Τουριστικών Επιχειρήσεων) ΚΑΤΕΕ</t>
  </si>
  <si>
    <t>ή Ανώτερης Σχολής Τουριστικής Εκπαίδευσης (Α.Σ.Τ.Ε.Ρ. ή Α.Σ.Τ.Ε.Κ.) πτυχία μέχρι 10-02-2003,</t>
  </si>
  <si>
    <t>Εμπορίας και Διαφήμισης (ΜARKETING) ΤΕΙ</t>
  </si>
  <si>
    <t>ή Στελεχών Επιχειρήσεων (Κατεύθυνση Εμπορίας και Διαφήμισης Προϊόντων) ΚΑΤΕΕ της ημεδαπής</t>
  </si>
  <si>
    <t>Πτυχίο Οικιακής Οικονομίας ή Οικιακής Οικονομίας και Οικολογίας Πανεπιστημίων της ημεδαπής ή πτυχίο της πρώην Ανώτατης Σχολής Οικιακής Οικονομίας ή ισότιμα πτυχία αντίστοιχης ειδικότητας της αλλοδαπής (2).</t>
  </si>
  <si>
    <t>ΠΟΛ.ΜΗΧΑΝΙΚΩΝ-ΑΡΧΙΤΕΚΤΟΝΩΝ</t>
  </si>
  <si>
    <t>(Πρώην κλάδοι ΠΕ12.01, ΠΕ12.02, ΠΕ12.03, ΠΕ17.01, ΠΕ17.05, ΠΕ17.11)</t>
  </si>
  <si>
    <t>Πτυχίο Τεχνολόγων Πολιτικών ΑΣΕΤΕΜ-ΣΕΛΕΤΕ</t>
  </si>
  <si>
    <t>ή Εκπαιδευτικών Πολιτικών Δομικών Έργων</t>
  </si>
  <si>
    <t>ή Εκπαιδευτικών Πολιτικών Έργων Υποδομής</t>
  </si>
  <si>
    <t>ή Εκπαιδευτικών Πολιτικών Μηχανικών Α.Σ.ΠΑΙ.Τ.Ε. (πρώην ΣΕΛΕΤΕ) της ημεδαπής</t>
  </si>
  <si>
    <t>ή ισότιμα πτυχία αντίστοιχης ειδικότητας της αλλοδαπής(2).</t>
  </si>
  <si>
    <t>Πτυχίο Πολιτικών Μηχανικών Α.Ε.Ι.</t>
  </si>
  <si>
    <t>ή Αρχιτεκτόνων Μηχανικών Α.Ε.Ι.</t>
  </si>
  <si>
    <t>ή Αγρονόμων και Τοπογράφων Α.Ε.Ι.</t>
  </si>
  <si>
    <t>ή Πολιτικών Δομικών Έργων ή Πολιτικών Έργων Υποδομής</t>
  </si>
  <si>
    <t>ή Πολιτικών Μηχανικών Τ.Ε. ΤΕΙ-ΚΑΤΕΕ</t>
  </si>
  <si>
    <t>ή Τοπογραφίας ΤΕΙ-ΚΑΤΕΕ.</t>
  </si>
  <si>
    <t>ή Ανακαίνισης και Αποκατάστασης Κτιρίων του ΤΕΙ Πάτρας (10)</t>
  </si>
  <si>
    <t>ή με κατεύθυνση Μηχανικών Μορφολογίας και Αναστήλωσης Τ.Ε.του Τμήματος Πολιτικών Μηχανικών Τ.Ε. του ΤΕΙ Δυτικής Ελλάδας (10) της ημεδαπής</t>
  </si>
  <si>
    <t>ή ισότιμο πτυχίο αντίστοιχης ειδικότητας της αλλοδαπής (2)</t>
  </si>
  <si>
    <t>ΠΕ82</t>
  </si>
  <si>
    <t>ΜΗΧΑΝΟΛΟΓΩΝ</t>
  </si>
  <si>
    <t>(Πρώην κλάδοι ΠΕ12.04, ΠΕ12.07, ΠΕ12.11, ΠΕ17.02, ΠΕ17.06, ΠΕ18.18, ΠΕ18.31, ΠΕ18.32)</t>
  </si>
  <si>
    <t>Πτυχίο Τεχνολόγων Μηχανολόγων ΑΣΕΤΕΜ-ΣΕΛΕΤΕ</t>
  </si>
  <si>
    <t>ή Εκπαιδευτικών Μηχανολόγων Μηχανικών Α.Σ.ΠΑΙ.Τ.Ε. (πρώην ΣΕΛΕΤΕ) της ημεδαπής</t>
  </si>
  <si>
    <t>Πτυχίο Μηχανολόγων Μηχανικών</t>
  </si>
  <si>
    <t>ή Μηχανολόγων και Αεροναυπηγών Μηχανικών</t>
  </si>
  <si>
    <t>ή Μηχανολόγων Μηχανικών Βιομηχανίας (μετονομάστηκε σε Μηχανολόγων Μηχανικών)</t>
  </si>
  <si>
    <t>ή Μηχανικών Διαχείρισης Ενεργειακών Πόρων (μετονομάστηκε σε Μηχανολόγων Μηχανικών) Α.Ε.Ι.</t>
  </si>
  <si>
    <t>ή Ναυπηγών Μηχανολόγων Μηχανικών Α.Ε.Ι. ,</t>
  </si>
  <si>
    <t>Μηχανικών Παραγωγής και Διοίκησης Α.Ε.Ι.</t>
  </si>
  <si>
    <t>ή Μηχανολογίας,</t>
  </si>
  <si>
    <t>ή Μηχανολόγων Μηχανικών Τ.Ε.</t>
  </si>
  <si>
    <t>ή Ναυπηγικής</t>
  </si>
  <si>
    <t>ή Ναυπηγών Μηχανικών Τ.Ε.</t>
  </si>
  <si>
    <t>ή Ενεργειακής Τεχνικής</t>
  </si>
  <si>
    <t>ή Ενεργειακής Τεχνολογίας (με κατεύθυνση Ενεργειακού Μηχανολόγου)</t>
  </si>
  <si>
    <t>ή Μηχανικών Ενεργειακής Τεχνολογίας Τ.Ε. (με κατεύθυνση Ενεργειακής Μηχανολογίας) ΤΕΙ-ΚΑΤΕΕ</t>
  </si>
  <si>
    <t>ή πτυχίο Οχημάτων</t>
  </si>
  <si>
    <t>ή Μηχανολόγων Οχημάτων Τ.Ε. ΤΕΙ</t>
  </si>
  <si>
    <t>ή Μηχανικών Αυτοκινήτων ΚΑΤΕΕ</t>
  </si>
  <si>
    <t>ή Σχολής Μηχανικών (ΑΕΝ)</t>
  </si>
  <si>
    <t>ή Δοκίμων Αξιωματικών Μηχανής (ΑΔΣΕΝ)</t>
  </si>
  <si>
    <t>ή πτυχίο Μηχανοσυνθ. Αεροσκαφών</t>
  </si>
  <si>
    <t>ή Τεχνολόγων Αεροσκαφών</t>
  </si>
  <si>
    <t>ή Μηχανικών Τεχνολογίας Αεροσκαφών Τ.Ε. ΤΕΙ της ημεδαπής</t>
  </si>
  <si>
    <t>ή ισότιμα πτυχία αντίστοιχης ειδικότητας της αλλοδαπής (2)</t>
  </si>
  <si>
    <t>ΠΕ83</t>
  </si>
  <si>
    <t>ΗΛΕΚΤΡΟΛΟΓΩΝ</t>
  </si>
  <si>
    <t>(Πρώην κλάδοι ΠΕ12.05, ΠΕ17.03, ΠΕ17.07)</t>
  </si>
  <si>
    <t>Πτυχίο Τεχνολόγων Ηλεκτρολόγων ΑΣΕΤΕΜ-ΣΕΛΕΤΕ</t>
  </si>
  <si>
    <t>ή Εκπαιδευτικών Ηλεκτρολόγων Μηχανικών Α.Σ.ΠΑΙ.Τ.Ε. (πρώην ΣΕΛΕΤΕ) της ημεδαπής</t>
  </si>
  <si>
    <t>Πτυχίο Ηλεκτρολόγων Μηχανικών</t>
  </si>
  <si>
    <t>ή Ηλεκτρολόγων Μηχανικών και Μηχανικών Υπολογιστών</t>
  </si>
  <si>
    <t>ή Ηλεκτρολόγων Μηχανικών και Τεχνολογίας Υπολογιστών Α.Ε.Ι.,</t>
  </si>
  <si>
    <t>Ηλεκτρολογίας</t>
  </si>
  <si>
    <t>ή Ηλεκτρολόγων Μηχανικών Τ.Ε.</t>
  </si>
  <si>
    <t>ή Ενεργειακής Τεχνολογίας (με κατεύθυνση Ενεργειακού Ηλεκτρολόγου)</t>
  </si>
  <si>
    <t>ή Μηχανικών Ενεργειακής Τεχνολογίας Τ.Ε. (με κατεύθυνση Ενεργειακής Ηλεκτρολογίας) ΤΕΙ-ΚΑΤΕΕ της ημεδαπής</t>
  </si>
  <si>
    <t>ΠΕ84</t>
  </si>
  <si>
    <t>ΗΛΕΚΤΡΟΝΙΚΩΝ</t>
  </si>
  <si>
    <t>(Πρώην κλάδοι ΠΕ12.06, ΠΕ17.04, ΠΕ17.08, ΠΕ17.09)</t>
  </si>
  <si>
    <t>Πτυχίο Τεχνολόγων Ηλεκτρονικών ΑΣΕΤΕΜ-ΣΕΛΕΤΕ</t>
  </si>
  <si>
    <t>ή Εκπαιδευτικών Ηλεκτρονικών Μηχανικών Α.Σ.ΠΑΙ.Τ.Ε. (πρώην ΣΕΛΕΤΕ) της ημεδαπής</t>
  </si>
  <si>
    <t>Πτυχίο Ηλεκτρονικών Μηχανικών και Μηχανικών Υπολογιστών</t>
  </si>
  <si>
    <t>ή Ηλεκτρονικών Μηχανικών</t>
  </si>
  <si>
    <t>ή Ηλεκτρονικής και Μηχανικών Υπολογιστών Α.Ε.Ι.,</t>
  </si>
  <si>
    <t>Ηλεκτρονικής</t>
  </si>
  <si>
    <t>ή Ηλεκτρονικών Μηχανικών Τ.Ε. ΤΕΙ-ΚΑΤΕΕ,</t>
  </si>
  <si>
    <t>Τεχνολογίας Ιατρικών Οργάνων</t>
  </si>
  <si>
    <t>ή Μηχανικών Βιοϊατρικής Τεχνολογίας Τ.Ε. της ημεδαπής</t>
  </si>
  <si>
    <t>ΠΕ 85</t>
  </si>
  <si>
    <t>ΧΗΜΙΚΩΝ ΜΗΧΑΝΙΚΩΝ</t>
  </si>
  <si>
    <t>(Πρώην κλάδοι ΠΕ12.08, ΠΕ18.22, ΠΕ17.12)</t>
  </si>
  <si>
    <t>Πτυχίο Χημικών Μηχανικών</t>
  </si>
  <si>
    <t>ή Μεταλλειολόγων Μηχανικών</t>
  </si>
  <si>
    <t>ή Μηχανικών Μεταλλείων Μεταλλουργών</t>
  </si>
  <si>
    <t>ή Μηχανικών Ορυκτών Πόρων Α.Ε.Ι., Μεταλλειολόγων - Τεχνολόγων Ορυχείων ΤΕΙ</t>
  </si>
  <si>
    <t>ή Γεωτεχνολογίας και Περιβάλλοντος</t>
  </si>
  <si>
    <t>ή Μηχανικών Γεωτεχνολογίας και Περιβάλλοντος Τ.Ε.</t>
  </si>
  <si>
    <t>ΤΕΙ, Τεχνολογίας Πετρελαίου &amp; Φυσικού Αερίου (πρώην τμήμα Τεχνολογίας Πετρελαίου της Σχολής Τεχνολογικών Εφαρμογών του ΤΕΙ Καβάλας)</t>
  </si>
  <si>
    <t>ή Μηχανικών Τεχνολογίας Πετρελαίου και Φυσικού Αερίου Τ.Ε. ΤΕΙ της ημεδαπής</t>
  </si>
  <si>
    <t>ΠΛΗΡΟΦΟΡΙΚΗΣ</t>
  </si>
  <si>
    <t>(Πρώήν κλάδοι ΠΕ19, ΠΕ20)</t>
  </si>
  <si>
    <t>Πτυχίο ή Δίπλωμα Πληροφορικής</t>
  </si>
  <si>
    <t>ή Πληροφορικής και Τηλεπικοινωνιών</t>
  </si>
  <si>
    <t>ή Επιστήμης των Υπολογιστών</t>
  </si>
  <si>
    <t>ή Εφαρμοσμένης Πληροφορικής</t>
  </si>
  <si>
    <t>ή Εφαρμοσμένης Πληροφορικής με κατεύθυνση «Εφαρμοσμένης Πληροφορικής»</t>
  </si>
  <si>
    <t>ή Εφαρμοσμένης Πληροφορικής με κατεύθυνση «Διοίκηση Τεχνολογίας» του Πανεπιστημίου Μακεδονίας για τους αποφοίτους που εισήχθησαν μετά το ακαδημαϊκό έτος 2013-2014</t>
  </si>
  <si>
    <t>ή Μηχανικών Ηλεκτρονικών Υπολογιστών και Πληροφορικής</t>
  </si>
  <si>
    <t>ή Ηλεκτρολόγων Μηχανικών</t>
  </si>
  <si>
    <t>ή Ηλεκτρολόγων Μηχανικών και Μηχανικών Η.Υ.</t>
  </si>
  <si>
    <t>ή Ηλεκτρονικής και Μηχανικών Υπολογιστών</t>
  </si>
  <si>
    <t>ή Ηλεκτρονικών Μηχανικών και Μηχανικών Υπολογιστών</t>
  </si>
  <si>
    <t>ή Ηλεκτρολόγων Μηχανικών και Τεχνολογίας Υπολογιστών</t>
  </si>
  <si>
    <t>ή Διδακτικής της Τεχνολογίας και Ψηφιακών Συστημάτων</t>
  </si>
  <si>
    <t>ή Ψηφιακών Συστημάτων</t>
  </si>
  <si>
    <t>ή Μηχανικών Πληροφοριακών και Επικοινωνιακών Συστημάτων</t>
  </si>
  <si>
    <t>ή Μηχανικών Η/Υ Τηλ/ων και Δικτύων</t>
  </si>
  <si>
    <t>ή Μηχανικών Πληροφορικής και Τηλ/ων</t>
  </si>
  <si>
    <t>ή ΠΣΕ "Επιστήμες και Πολιτισμός" (με κατεύθυνση Ηλεκτρονικοί Υπολογιστές και Εφαρμογές τους)</t>
  </si>
  <si>
    <t>ή Πολιτισμικής Τεχνολογίας και Επικοινωνίας</t>
  </si>
  <si>
    <t>ή Επιστήμης και Τεχνολογίας Τηλεπικοινωνιών</t>
  </si>
  <si>
    <t>ή Επιστήμης και Τεχνολογίας Υπολογιστών</t>
  </si>
  <si>
    <t>ή Πληροφορικής με Εφαρμογές στη Βιοϊατρική</t>
  </si>
  <si>
    <t>ή Πληροφορικής και Τηλεματικής Α.Ε.Ι της ημεδαπής,</t>
  </si>
  <si>
    <t>ή Πτυχίο Πληροφορικής του Πανεπιστημίου Κύπρου (3)</t>
  </si>
  <si>
    <t>ή Πτυχίο ή Δίπλωμα Πληροφορικής ή</t>
  </si>
  <si>
    <t>Μηχανικών Πληροφορικής</t>
  </si>
  <si>
    <t>ή Ηλεκτρονικών Υπολογιστικών Συστημάτων</t>
  </si>
  <si>
    <t>ή Μηχανικών Ηλεκτρονικών Υπολογιστικών Συστημάτων</t>
  </si>
  <si>
    <t>ή Εφαρμοσμένης Πληροφορικής και Πολυμέσων,</t>
  </si>
  <si>
    <t>ή Πληροφορικής και Τεχνολογίας Υπολογιστών</t>
  </si>
  <si>
    <t>ή Πληροφορικής και Επικοινωνιών</t>
  </si>
  <si>
    <t>ή Επιχειρηματικού Σχεδιασμού και Πληροφοριακών Συστημάτων</t>
  </si>
  <si>
    <t>ή Εφαρμογών Πληροφορικής στη Διοίκηση και στην Οικονομία</t>
  </si>
  <si>
    <t>ή Διαχείρισης Πληροφοριών</t>
  </si>
  <si>
    <t>ή Τηλεπληροφορικής και Διοίκησης</t>
  </si>
  <si>
    <t>ή Γεωπληροφορικής και Τοπογραφίας</t>
  </si>
  <si>
    <t>ή Τεχνολογίας Πληροφορικής και Τηλεπικοινωνιών</t>
  </si>
  <si>
    <t>ή Βιομηχανικής Πληροφορικής</t>
  </si>
  <si>
    <t>ή Αυτοματισμού</t>
  </si>
  <si>
    <t>ή Μηχανικών Αυτοματισμού</t>
  </si>
  <si>
    <t>ή Τηλεπικοινωνιακών Συστημάτων και Δικτύων</t>
  </si>
  <si>
    <t>ή Πολιτικών Μηχανικών και Μηχανικών Τοπογραφίας &amp; Γεωπληροφορικής με κατεύθυνση «Μηχανικών Τοπογραφίας &amp; Γεωπληροφορικής» ΤΕΙ της ημεδαπής</t>
  </si>
  <si>
    <t>ΠΕ 87</t>
  </si>
  <si>
    <t>ΥΓΕΙΑΣ - ΠΡΟΝΟΙΑΣ - ΕΥΕΞΙΑΣ</t>
  </si>
  <si>
    <t>Αναλύεται σε από υποκλάδους</t>
  </si>
  <si>
    <t>ΠΕ87.01 ΙΑΤΡΙΚΗΣ</t>
  </si>
  <si>
    <t>ΠΕ87.02 ΝΟΣΗΛΕΥΤΙΚΗΣ</t>
  </si>
  <si>
    <t>ΠΕ87.03 ΑΙΣΘΗΤΙΚΗΣ</t>
  </si>
  <si>
    <t>ΠΕ87.04 ΙΑΤΡΙΚΩΝ ΕΡΓΑΣΤΗΡΙΩΝ</t>
  </si>
  <si>
    <t>ΠΕ87.05 ΟΔΟΝΤΟΤΕΧΝΙΚΗΣ</t>
  </si>
  <si>
    <t>ΠΕ87.06 ΚΟΙΝΩΝΙΚΗΣ ΕΡΓΑΣΙΑΣ</t>
  </si>
  <si>
    <t>ΠΕ87.07 ΡΑΔΙΟΛΟΠΑΣ - ΑΚΤΙΝΟΛΟΠΑΣ</t>
  </si>
  <si>
    <t>ΠΕ87.08 ΦΥΣΙΟΘΕΡΑΠΕΙΑΣ</t>
  </si>
  <si>
    <t>ΠΕ87.09 ΒΡΕΦΟΝΗΠΙΟΚΟΜΩΝ</t>
  </si>
  <si>
    <t>ΠΕ87.10 ΔΗΜΟΣΙΑΣ ΥΓΙΕΙΝΗΣ</t>
  </si>
  <si>
    <t>ΠΕ87.01</t>
  </si>
  <si>
    <t>ΙΑΤΡΙΚΗΣ</t>
  </si>
  <si>
    <t>(Πρώην κλάδοι ΠΕ14.01, ΠΕ14.02, ΠΕ14.03)</t>
  </si>
  <si>
    <t>Πτυχίο Ιατρικής</t>
  </si>
  <si>
    <t>ή Οδοντιατρικής</t>
  </si>
  <si>
    <t>ή Φαρμακευτικής Πανεπιστημίων της ημεδαπής</t>
  </si>
  <si>
    <t>ΠΕ87.02</t>
  </si>
  <si>
    <t>(Πρώην κλάδοι ΠΕ14.06, ΠΕ18.10, ΠΕ18.11, ΠΕ18.39)</t>
  </si>
  <si>
    <t>Πτυχίο Νοσηλευτικής Πανεπιστημίων</t>
  </si>
  <si>
    <t>ή πτυχίο Νοσηλευτικής ΤΕΙ</t>
  </si>
  <si>
    <t>ή Αδελφών Νοσοκόμων ΚΑΤΕΕ</t>
  </si>
  <si>
    <t>ή Σχολής Επισκεπτριών Αδελφών Νοσοκόμων</t>
  </si>
  <si>
    <t>ή Σχολής Αδελφών Νοσοκόμων Επισκεπτριών Ε.Ε.Σ.</t>
  </si>
  <si>
    <t>ή Σχολής Αδελφών Νοσοκόμων του Θεραπευτηρίου ΕΥΑΓΓΕΛΙΣΜΟΣ (Τμήμα Νοσηλευτών)</t>
  </si>
  <si>
    <t>ή Σχολής Αδελφών Νοσοκόμων του Νοσοκομείου Παίδων ΑΓΙΑ ΣΟΦΙΑ</t>
  </si>
  <si>
    <t>ή Σχολής Αδελφών Νοσοκόμων « Βασιλ. Όλγα»</t>
  </si>
  <si>
    <t>ή πτυχίο Μαιευτικής ΤΕΙ</t>
  </si>
  <si>
    <t>ή Δημόσιας Μαιευτικής Σχολής Θεσ/νίκης</t>
  </si>
  <si>
    <t>ή Επισκεπτών/τριών Υγείας ΤΕΙ της ημεδαπής</t>
  </si>
  <si>
    <t>ΠΕ87.03</t>
  </si>
  <si>
    <t>(Πρώην κλάδος ΠΕ18.04)</t>
  </si>
  <si>
    <t>Πτυχίο Αισθητικής και Κοσμητολογίας ΤΕΙ</t>
  </si>
  <si>
    <t>ή Αισθητικής ΚΑΤΕΕ της ημεδαπής</t>
  </si>
  <si>
    <t>ΠΕ87.04</t>
  </si>
  <si>
    <t>(Πρώην κλάδος ΠΕ18.07)</t>
  </si>
  <si>
    <t>Πτυχίο Ιατρικών Εργαστηρίων ΤΕΙ</t>
  </si>
  <si>
    <t>ή Τεχνολόγων Ιατρικών Εργαστηρίων ΚΑΤΕΕ της ημεδαπής</t>
  </si>
  <si>
    <t>ΠΕ87.05</t>
  </si>
  <si>
    <t>(Πρώην κλάδος ΠΕ18.08)</t>
  </si>
  <si>
    <t>Πτυχίο Οδοντικής Τεχνολογίας ΤΕΙ</t>
  </si>
  <si>
    <t>ή Τεχνολόγων Οδοντοτεχνικής ΚΑΤΕΕ της ημεδαπής</t>
  </si>
  <si>
    <t>ΠΕ87.06</t>
  </si>
  <si>
    <t>(Πρώην κλάδος ΠΕ18.09)</t>
  </si>
  <si>
    <t>Πτυχίο Κοινωνικής Εργασίας ΤΕΙ</t>
  </si>
  <si>
    <t>ή Κοινωνικών Λειτουργών (ΚΑΤΕΕ)</t>
  </si>
  <si>
    <t>ή Σχολής Προστασίας Ανηλίκων Αθηνών (Τμήμα Κοινων. Πρόνοιας)</t>
  </si>
  <si>
    <t>ή Διακονισσών της Αποστολικής Εκκλησίας της Ελλάδος της ημεδαπής</t>
  </si>
  <si>
    <t>ΠΕ87.07</t>
  </si>
  <si>
    <t>ΡΑΔΙΟΛΟΠΑΣ - ΑΚΤΙΝΟΛΟΠΑΣ</t>
  </si>
  <si>
    <t>(Πρώην κλάδος ΠΕ18.21)</t>
  </si>
  <si>
    <t>Πτυχίο Ραδιολογίας / Ακτινολογίας ΤΕΙ-ΚΑΤΕΕ της ημεδαπής ή ισότιμα πτυχία αντίστοιχης ειδικότητας της αλλοδαπής (2)</t>
  </si>
  <si>
    <t>ΠΕ87.08</t>
  </si>
  <si>
    <t>(Πρώην κλάδοι ΠΕ18.24, ΠΕ18.25)</t>
  </si>
  <si>
    <t>Πτυχίο Εργοθεραπείας ΤΕΙ-ΚΑΤΕΕ ,</t>
  </si>
  <si>
    <t>πτυχίο Φυσικοθεραπείας ΤΕΙ-ΚΑΤΕΕ της ημεδαπής</t>
  </si>
  <si>
    <t>ΠΕ87.09</t>
  </si>
  <si>
    <t>ΒΡΕΦΟΝΗΠΙΟΚΟΜΩΝ</t>
  </si>
  <si>
    <t>(Πρώην κλάδος ΠΕ18.33)</t>
  </si>
  <si>
    <t>Πτυχίο Βρεφονηπιοκομίας ΤΕΙ</t>
  </si>
  <si>
    <t>ή Προσχολικής Αγωγής ΤΕΙ</t>
  </si>
  <si>
    <t>ή Νηπιοκόμων ΚΑΤΕΕ</t>
  </si>
  <si>
    <t>ή Υπουργείου Κοινωνικών Υπηρεσιών (ΠΙΚΠΑ) της ημεδαπής</t>
  </si>
  <si>
    <t>ΠΕ87.10</t>
  </si>
  <si>
    <t>(Πρώην κλάδος ΠΕ18.37)</t>
  </si>
  <si>
    <t>Πτυχίο Δημόσιας Υγιεινής ή Δημόσιας Υγείας ΤΕΙ</t>
  </si>
  <si>
    <t>ή Εποπτών Δημόσιας Υγείας ΚΑΤΕΕ της ημεδαπής</t>
  </si>
  <si>
    <t>ΠΕ88</t>
  </si>
  <si>
    <t>ΓΕΩΠΟΝΙΑΣ, ΔΙΑΤΡΟΦΗΣ ΚΑΙ ΠΕΡΙΒΑΛΛΟΝΤΟΣ</t>
  </si>
  <si>
    <t>ΠΕ88.01 ΓΕΩΠΟΝΟΙ</t>
  </si>
  <si>
    <t>ΠΕ88.02 ΦΥΤΙΚΗΣ ΠΑΡΑΓΩΓΗΣ</t>
  </si>
  <si>
    <t>ΠΕ88.03 ΖΩΙΚΗΣ ΠΑΡΑΓΩΓΗΣ</t>
  </si>
  <si>
    <t>ΠΕ88.04 ΔΙΑΤΡΟΦΗΣ</t>
  </si>
  <si>
    <t>ΠΕ88.05 ΦΥΣΙΚΟΥ ΠΕΡΙΒΑΛΛΟΝΤΟΣ</t>
  </si>
  <si>
    <t>ΠΕ88.01</t>
  </si>
  <si>
    <t>(Πρώην κλάδος ΠΕ14.04)</t>
  </si>
  <si>
    <t>Πτυχίο Γεωπονίας</t>
  </si>
  <si>
    <t>ή Αγροτικής Οικονομίας και Ανάπτυξης</t>
  </si>
  <si>
    <t>ή Αγροτικής Ανάπτυξης</t>
  </si>
  <si>
    <t>ή Γεωργικής Οικονομίας</t>
  </si>
  <si>
    <t>ή Γεωργικών Βιομηχανιών</t>
  </si>
  <si>
    <t>ή Αξιοποίησης Φυσικών Πόρων και Γεωργικής Μηχανικής</t>
  </si>
  <si>
    <t>ή Εγγείων Βελτιώσεων και Γεωργικής Μηχανικής</t>
  </si>
  <si>
    <t>ή Γεωπονίας Φυτικής Παραγωγής και Αγροτικού Περιβάλλοντος</t>
  </si>
  <si>
    <t>ή Γεωπονίας Φυτικής και Ζωικής Παραγωγής</t>
  </si>
  <si>
    <t>ή Γεωπονίας, Ιχθυολογίας και Υδάτινου Περιβάλλοντος</t>
  </si>
  <si>
    <t>ή Γεωπονίας Ζωικής Παραγωγής και Υδάτινου Περιβάλλοντος</t>
  </si>
  <si>
    <t>ή Επιστήμης Ζωικής Παραγωγής και Υδατοκαλλιεργειών</t>
  </si>
  <si>
    <t>ή Ζωικής Παραγωγής</t>
  </si>
  <si>
    <t>ή Επιστήμης Φυτικής Παραγωγής</t>
  </si>
  <si>
    <t>ή Φυτικής Παραγωγής</t>
  </si>
  <si>
    <t>ή Επιστήμης και Τεχνολογίας Τροφίμων</t>
  </si>
  <si>
    <t>ή Επιστήμης Τροφίμων και Διατροφής του Ανθρώπου ή Βιοτεχνολογίας</t>
  </si>
  <si>
    <t>ή Γεωπονικής Βιοτεχνολογίας</t>
  </si>
  <si>
    <t>ή Γεωργικής Βιολογίας και Βιοτεχνολογίας Α.Ε.Ι. της ημεδαπής</t>
  </si>
  <si>
    <t>ΠΕ88.02</t>
  </si>
  <si>
    <t>(Πρώην κλάδοι ΠΕ18.12, ΠΕ18.15, ΠΕ18.17, ΠΕ18.30)</t>
  </si>
  <si>
    <t>Πτυχίο Φυτικής Παραγωγής ΤΕΙ-ΚΑΤΕΕ</t>
  </si>
  <si>
    <t>ή Τεχνολόγων Γεωπόνων ( κατεύθυνση Φυτικής Παραγωγής) ,</t>
  </si>
  <si>
    <t>πτυχίο Μηχανικής Βιοσυστημάτων</t>
  </si>
  <si>
    <t>ή Τεχνολόγων Γεωπόνων ( κατεύθυνση Μηχανικής Βιοσυστημάτων) ΤΕΙ</t>
  </si>
  <si>
    <t>ή Γεωργικών Μηχανών και Αρδεύσεων ΤΕΙ</t>
  </si>
  <si>
    <t>ή Τεχνολόγων Γεωργικών Μηχανημάτων και Αρδεύσεων ΚΑΤΕΕ ,</t>
  </si>
  <si>
    <t>πτυχίο Αγροτικής Ανάπτυξης και Διοίκησης Αγροτικών Επιχειρήσεων</t>
  </si>
  <si>
    <t>ή Διοίκησης Γεωργικών Εκμεταλλεύσεων ΤΕΙ ,</t>
  </si>
  <si>
    <t>πτυχίο Θερμοκηπιακών Καλλιεργειών και Ανθοκομίας</t>
  </si>
  <si>
    <t>ή Βιολογικών Καλλιεργειών και Ανθοκομίας ΤΕΙ-ΚΑΤΕΕ,</t>
  </si>
  <si>
    <t>πτυχίο Βιολογικής Γεωργίας του ΤΕΙ Ιονίων Νήσων (9),</t>
  </si>
  <si>
    <t>πτυχίο Εμπορίας και Ποιοτικού Ελέγχου Αγροτικών Προϊόντων του ΤΕΙ Δυτικής Μακεδονίας (9),</t>
  </si>
  <si>
    <t>πτυχίο Ανθοκομίας και Αρχιτεκτονικής Τοπίου του ΤΕΙ Ηπείρου (10) της ημεδαπής</t>
  </si>
  <si>
    <t>ΠΕ88.03</t>
  </si>
  <si>
    <t>(Πρώην κλάδοι ΠΕ18.13, ΠΕ18.14)</t>
  </si>
  <si>
    <t>Πτυχίο Ζωικής Παραγωγής</t>
  </si>
  <si>
    <t>ή Τεχνολόγων Γεωπόνων ( κατεύθυνση Ζωϊκής Παραγωγής) ΤΕΙ</t>
  </si>
  <si>
    <t>ή Κτηνοτροφικής Παραγωγής ΚΑΤΕΕ, πτυχίο Ιχθυοκομίας – Αλιείας</t>
  </si>
  <si>
    <t>ή Τεχνολογίας Αλιείας- Υδατοκαλλιεργειών ΤΕΙ της ημεδαπής</t>
  </si>
  <si>
    <t>ΠΕ88.04</t>
  </si>
  <si>
    <t>ΔΙΑΤΡΟΦΗΣ</t>
  </si>
  <si>
    <t>(Πρώην κλάδος ΠΕ18.36)</t>
  </si>
  <si>
    <t>Πτυχίο Τεχνολογίας Τροφίμων ΤΕΙ</t>
  </si>
  <si>
    <t>ή Οινολογίας και Τεχνολογίας Ποτών ΤΕΙ</t>
  </si>
  <si>
    <t>ή Διατροφής ή Διατροφής και Διαιτολόγιας ΤΕΙ/ΚΑΤΕΕ της ημεδαπής</t>
  </si>
  <si>
    <t>ΠΕ88.05</t>
  </si>
  <si>
    <t>ΦΥΣΙΚΟΥ ΠΕΡΙΒΑΛΛΟΝΤΟΣ</t>
  </si>
  <si>
    <t>(Πρώην κλάδοι ΠΕ12.13, ΠΕ14.05, ΠΕ18.16)</t>
  </si>
  <si>
    <t>Πτυχίο Περιβάλλοντος</t>
  </si>
  <si>
    <t>ή Μηχανικού Περιβάλλοντος</t>
  </si>
  <si>
    <t>ή Σχεδιασμού Νησιωτικού Περιβάλλοντος και Χαρτογραφίας (Περιβαλλοντικής Χαρτογραφίας (Π.Σ.Ε.)</t>
  </si>
  <si>
    <t>ή Επιστημών και Πολιτισμού (κατεύθυνση Επιστημών Περιβάλλοντος (ΠΣΕ) Α.Ε.Ι.</t>
  </si>
  <si>
    <t>ή πτυχίο Δασολογίας και Φυσικού Περιβάλλοντος</t>
  </si>
  <si>
    <t>ή Διαχείρισης Περιβάλλοντος και Φυσικών Πόρων</t>
  </si>
  <si>
    <t>ή Δασολογίας και Διαχείρισης Περιβάλλοντος και Φυσικών Πόρων Α.Ε.Ι.</t>
  </si>
  <si>
    <t>ή πτυχίο Δασοπονίας και Διαχείρισης Φυσικού Περιβάλλοντος ΤΕΙ</t>
  </si>
  <si>
    <t>ή Δασοπονίας ΤΕΙ-ΚΑΤΕΕ της ημεδαπής</t>
  </si>
  <si>
    <t>ΠΕ89</t>
  </si>
  <si>
    <t>ΕΦΑΡΜΟΣΜΕΝΩΝ ΤΕΧΝΩΝ</t>
  </si>
  <si>
    <t>ΠΕ89.01 ΚΑΛΛΙΤΕΧΝΙΚΩΝ ΣΠΟΥΔΩΝ</t>
  </si>
  <si>
    <t>ΠΕ89.02 ΣΧΕΔΙΑΣΜΟΥ ΚΑΙ ΠΑΡΑΓΩΓΗΣ ΠΡΟΪΟΝΤΩΝ</t>
  </si>
  <si>
    <t>ΠΕ89.01</t>
  </si>
  <si>
    <t>ΚΑΛΛΙΤΕΧΝΙΚΩΝ ΣΠΟΥΔΩΝ</t>
  </si>
  <si>
    <t>(Πρώην κλάδοι ΠΕ18.01, ΠΕ18.26, ΠΕ18.27, ΠΕ18.28, ΠΕ18.29)</t>
  </si>
  <si>
    <t>Πτυχίο Γραφικών Τεχνών</t>
  </si>
  <si>
    <t>ή Τεχνολογίας Γραφικών Τεχνών</t>
  </si>
  <si>
    <t>ή Εκτύπωσης Φωτογραφικής Αναπαραγωγής ΤΕΙ-ΚΑΤΕΕ,</t>
  </si>
  <si>
    <t>πτυχίο Γραφιστικής ΤΕΙ - ΚΑΤΕΕ ,</t>
  </si>
  <si>
    <t>πτυχίο Διακοσμητικής</t>
  </si>
  <si>
    <t>ή Εσωτερικής αρχιτεκτονικής διακόσμησης και σχεδιασμού αντικειμένων ΤΕΙ-ΚΑΤΕΕ,</t>
  </si>
  <si>
    <t>πτυχίο Συντηρητών Αρχαιοτήτων και Έργων Τέχνης ΤΕΙ,</t>
  </si>
  <si>
    <t>πτυχίο Φωτογραφίας ΤΕΙ</t>
  </si>
  <si>
    <t>ή Φωτογραφίας και Οπτικοακουστικών Μέσων ΤΕΙ της ημεδαπής</t>
  </si>
  <si>
    <t>ΠΕ89.02</t>
  </si>
  <si>
    <t>ΣΧΕΔΙΑΣΜΟΥ ΚΑΙ ΠΑΡΑΓΩΓΗΣ ΠΡΟΪΟΝΤΩΝ</t>
  </si>
  <si>
    <t>(Πρώην κλάδοι ΠΕ18.38, ΠΕ18.44, ΠΕ18.20)</t>
  </si>
  <si>
    <t>Πτυχίο Κεραμικής ΤΕΙ,</t>
  </si>
  <si>
    <t>πτυχίο Σχεδιασμού και Τεχνολογίας Ξύλου και Επίπλου ΤΕΙ ,</t>
  </si>
  <si>
    <t>πτυχίο Κλωστοϋφαντουργίαςή Κλωστοϋφαντουργών Μηχανικών Τ.Ε.ΤΕΙ</t>
  </si>
  <si>
    <t>ή Σχεδιασμού και Παραγωγής Ενδυμάτων</t>
  </si>
  <si>
    <t>ή Σχεδιασμού και Τεχνολογίας Ένδυσης ΤΕΙ της ημεδαπής</t>
  </si>
  <si>
    <t>ΠΕ90</t>
  </si>
  <si>
    <t>ΝΑΥΤΙΚΩΝ ΜΑΘΗΜΑΤΩΝ</t>
  </si>
  <si>
    <t>(Πρώην κλάδος ΠΕ18.23)</t>
  </si>
  <si>
    <t>Πτυχίο Σχολής Πλοιάρχων (ΑΕΝ) ή Ραδιοτηλεγραφητών, Δοκίμων Αξιωματικών Καταστρώματος, Δοκίμων Αξιωματικών Ασυρμάτου (ΑΔΣΕΝ) της ημεδαπής ή</t>
  </si>
  <si>
    <t>ισότιμα πτυχία αντίστοιχης ειδικότητας της αλλοδαπής (2)</t>
  </si>
  <si>
    <t>ΠΕ91</t>
  </si>
  <si>
    <t>ΘΕΑΤΡΙΚΗΣ ΑΓΩΓΗΣ</t>
  </si>
  <si>
    <t>Αναλύεται στους υποκλάδους</t>
  </si>
  <si>
    <t>ΠΕ91.01 ΘΕΑΤΡΙΚΩΝ ΣΠΟΥΔΩΝ</t>
  </si>
  <si>
    <t>ΠΕ91.02 ΔΡΑΜΑΤΙΚΗΣ ΤΕΧΝΗΣ</t>
  </si>
  <si>
    <t>(Πρώην κλάδος ΠΕ32)</t>
  </si>
  <si>
    <t>Πτυχίο Θεατρικών Σπουδών ή Θεάτρου Α.Ε.Ι. της ημεδαπής ή ισότιμα πτυχία αντίστοιχης ειδικότητας της αλλοδαπής (2).</t>
  </si>
  <si>
    <t>ΠΕ91.02</t>
  </si>
  <si>
    <t>(Πρώην κλάδος ΠΕ18.41)</t>
  </si>
  <si>
    <t>Πτυχίο ΤΕΙ Δραματικής Τέχνης ή ισότιμων Αναγνωρισμένων Σχολών Δραματικής Τέχνης της ημεδαπής ή ισότιμων πτυχίων αντίστοιχης ειδικότητας της αλλοδαπής (2)</t>
  </si>
  <si>
    <t>ΚΩΔΙΚΟΣ ΚΛΑΔΟΥ - ΕΙΔΙΚΟΤΗΤΑΣ</t>
  </si>
  <si>
    <t>ΠΕΡΙΒΑΛΛΟΝΤΟΛΟΓΩΝ</t>
  </si>
  <si>
    <t>Για τους ανωτέρω απαιτείται και πτυχίο παιδαγωγικών σπουδών της Α.Σ.ΠΑΙ.Τ.Ε. (πρώην ΣΕΛΕΤΕ) ή πτυχίο που αντικαθιστά αυτό της Α.Σ.ΠΑΙ.Τ.Ε. (1).</t>
  </si>
  <si>
    <t>ΚΑΙ πτυχίο παιδαγωγικών σπουδών της Α.Σ.ΠΑΙ.Τ.Ε (πρώην ΣΕΛΕΤΕ) ή πτυχίο που αντικαθιστά αυτό της Α.Σ.ΠΑΙ.Τ.Ε.</t>
  </si>
  <si>
    <t>ΚΑΙ πτυχίο παιδαγωγικών σπουδών της Α.Σ.ΠΑΙ.Τ.Ε (πρώην ΣΕΛΕΤΕ) ή πτυχίο που αντικαθιστά αυτό της Α.Σ.ΠΑΙ.Τ.Ε. (1).</t>
  </si>
  <si>
    <t>Επιπλέον, απαιτείται πτυχίο παιδαγωγικών σπουδών της Α.Σ.ΠΑΙ.Τ.Ε (πρώην ΣΕΛΕΤΕ) ή πτυχίο που αντικαθιστά αυτό της Α.Σ.ΠΑΙ.Τ.Ε.</t>
  </si>
  <si>
    <t>ΚΑΙ πτυχίο παιδαγωγικών σπουδών της Α.Σ.ΠΑΙ.Τ.Ε (πρώην ΣΕΛΕΤΕ) ή πτυχίο που αντικαθιστά αυτό της Α.Σ.ΠΑΙ.Τ.Ε</t>
  </si>
  <si>
    <t>και πτυχίο παιδαγωγικών σπουδών της Α.Σ.ΠΑΙ.Τ.Ε (πρώην ΣΕΛΕΤΕ) ή πτυχίο που αντικαθιστά αυτό της Α.Σ.ΠΑΙ.Τ.Ε..</t>
  </si>
  <si>
    <t>ΚΑΙ πτυχίο παιδαγωγικών σπουδών της Α.Σ.ΠΑΙ.Τ.Ε (πρώην ΣΕΛΕΤΕ) ή πτυχίο που αντικαθιστά αυτό της Α.Σ.ΠΑΙ.Τ.Ε..</t>
  </si>
  <si>
    <t>Η ισοτιμία των πτυχίων των Σχολών Δραματικής Τέχνης της ημεδαπής θα πρέπει να έχει χορηγηθεί από το Ινστιτούτο Τεχνολογικής Εκπαίδευσης (Ι.Τ.Ε.). Επίσης, πτυχίο “DIPLOME DE LICENCE EN ETUDES THEATRALES” από το UNIVERSITE DE PARIS III- SORBONNE NOUVELLE της Γαλλίας του οποίου η ισοτιμία με Α.Τ.Ε.Ι. έχει αναγνωρισθεί από τις αρμόδιες αρχές, θεωρείται προσόν διορισμού στον κλάδο ΠΕ 18.41 μέχρι να υπάρξουν πτυχιούχοι τμημάτων Δραματικής Τέχνης Α.Τ.Ε.Ι. (54379/Δ2/ 19-04-2013 Υ.Α. ΦΕΚ 1047 Β΄/29-04-2013)</t>
  </si>
  <si>
    <t>ΠΡΟΣΟΝΤΑ ΓΙΑ ΕΝΤΑΞΗ ΣΤΟΝ ΕΚΠΑΙΔΕΥΤΙΚΟ ΚΛΑΔΟ – ΕΙΔΙΚΟΤΗΤΑ
(γενικές παρατηρήσεις για ένταξη στον κλάδο αναφέρονται στο τέλος)</t>
  </si>
  <si>
    <t xml:space="preserve"> ΑΓΓΛΙΚΑ</t>
  </si>
  <si>
    <t xml:space="preserve"> ΓΑΛΛΙΚΑ</t>
  </si>
  <si>
    <t xml:space="preserve"> ΓΕΡΜΑΝΙΚΑ</t>
  </si>
  <si>
    <t>ΕΠΙΠΛΕΟΝ ΩΡΕΣ ΠΟΥ ΑΝΑΤΕΘΗΚΑΝ  ΩΣ Β ΑΝΑΘΕΣΗ</t>
  </si>
  <si>
    <t xml:space="preserve">ΠΙΝΑΚΑΣ ΚΛΑΔΩΝ KAI ΕΙΔΙΚΟΤΗΤΩΝ ΕΚΠΑΙΔΕΥΤΙΚΩΝ </t>
  </si>
  <si>
    <t>ΠΛΗΡΟΦΟΡΙΚΗ</t>
  </si>
  <si>
    <t>ΜΑΘΗΜΑΤΙΚΑ ΓΕΝΙΚΗΣ ΠΑΙΔΕΙΑΣ</t>
  </si>
  <si>
    <t>ΙΣΤΟΡΙΑ ΓΕΝΙΚΗΣ ΠΑΙΔΕΙΑΣ</t>
  </si>
  <si>
    <t>ΠΕ04.02, ΠΕ85 (με προτεραιότητα πρώην ΠΕ12.08)</t>
  </si>
  <si>
    <r>
      <t>ΩΡΑΡΙΟ</t>
    </r>
    <r>
      <rPr>
        <b/>
        <sz val="11"/>
        <color indexed="10"/>
        <rFont val="Calibri"/>
        <family val="2"/>
        <charset val="161"/>
      </rPr>
      <t>-</t>
    </r>
    <r>
      <rPr>
        <b/>
        <sz val="11"/>
        <color indexed="8"/>
        <rFont val="Calibri"/>
        <family val="2"/>
        <charset val="161"/>
      </rPr>
      <t>ΩΡΕΣ ΑΝΑΘΕΣΗΣ</t>
    </r>
  </si>
  <si>
    <r>
      <t xml:space="preserve">(+)ΠΛΕΟΝΑΣΜΑ ΩΡΩΝ ΑΝΑ ΕΙΔΙΚΟΤΗΤΑ             </t>
    </r>
    <r>
      <rPr>
        <b/>
        <sz val="11"/>
        <color indexed="10"/>
        <rFont val="Calibri"/>
        <family val="2"/>
        <charset val="161"/>
      </rPr>
      <t xml:space="preserve">(-)ΕΛΕΙΜΜΑ ΩΡΩΝ ΑΝΑ ΕΙΔΙΚΟΤΗΤΑ </t>
    </r>
  </si>
  <si>
    <r>
      <t xml:space="preserve">ΣΥΝΔΙΔΑΣΚΑΛΙΑ ΜΑΘΗΜΑΤΚΩΝ ΟΜΑΔΩΝ ΠΡΟΣΑΝΑΤΟΛΙΣΜΟΥ ΘΕΤΙΚΩΝ ΣΠΟΥΔΩΝ ΚΑΙ ΟΙΚΟΝΟΜΙΑΣ ΚΑΙ ΠΛΗΡΟΦΟΡΙΚΗΣ                </t>
    </r>
    <r>
      <rPr>
        <b/>
        <sz val="14"/>
        <color indexed="8"/>
        <rFont val="Calibri"/>
        <family val="2"/>
        <charset val="161"/>
      </rPr>
      <t>KAI</t>
    </r>
    <r>
      <rPr>
        <b/>
        <sz val="14"/>
        <color indexed="14"/>
        <rFont val="Calibri"/>
        <family val="2"/>
        <charset val="161"/>
      </rPr>
      <t xml:space="preserve"> </t>
    </r>
    <r>
      <rPr>
        <b/>
        <sz val="14"/>
        <color indexed="60"/>
        <rFont val="Calibri"/>
        <family val="2"/>
        <charset val="161"/>
      </rPr>
      <t>ΣΥΝΔΙΔΑΣΚΑΛΙΑ ΙΣΤΟΡΙΑΣ ΓΕΝΙΚΗΣ ΠΑΙΔΕΙΑΣ  ΟΜΑΔΩΝ ΠΡΟΣΑΝΑΤΟΛΙΣΜΟΥ                  ΘΕΤΙΚΩΝ ΣΠΟΥΔΩΝ ΚΑΙ ΟΙΚΟΝΟΜΙΑΣ</t>
    </r>
    <r>
      <rPr>
        <b/>
        <sz val="14"/>
        <color indexed="14"/>
        <rFont val="Calibri"/>
        <family val="2"/>
        <charset val="161"/>
      </rPr>
      <t xml:space="preserve"> </t>
    </r>
  </si>
  <si>
    <t>X</t>
  </si>
  <si>
    <t>Α2</t>
  </si>
  <si>
    <t>Γ ΥΓΕΙΑΣ 1</t>
  </si>
  <si>
    <t>ΜΠΑΝΙΑΣ</t>
  </si>
  <si>
    <t>ΓΕΩΡΓΙΟΣ</t>
  </si>
  <si>
    <t>ΠΕ05, ΠΕ06, ΠΕ07,ΠΕ78</t>
  </si>
  <si>
    <t>ΠΕ01, ΠΕ78</t>
  </si>
  <si>
    <t>ΠΕ04 (01, 02, 05), ΠΕ88.01 (Γ ΑΝΑΘΕΣΗ ΠΕ87.01)</t>
  </si>
  <si>
    <t>Α ΑΝΑΘΕΣΗ ΜΑΘΗΜΑΤΩΝ ΣΤΟ ΛΥΚΕΙΟ</t>
  </si>
  <si>
    <t>Β ΑΝΑΘΕΣΗ</t>
  </si>
  <si>
    <t>Β ΑΝΑΘΕΣΗ ( ΚΑΙ Γ ΑΝΑΘΕΣΗ ΣΤΗΝ ΒΙΟΛΟΓΙΑ)</t>
  </si>
  <si>
    <t xml:space="preserve">ΛΟΓΩ Β ΚΑΙ Γ ΑΝΑΘΕΣΗΣ ΠΟΥ ΔΕΝ ΛΗΦΘΗΚΕ ΥΠΟΨΙΝ, ΕΠΙΠΛΕΟΝ ΥΠΟΛΟΓΙΣΜΟΙ ΓΙΑ ΠΕ01, ΠΕ05, ΠΕ06, ΠΕ07, ΠΕ78, ΠΕ87.01, ΠΕ88.01 </t>
  </si>
  <si>
    <t xml:space="preserve"> ΗΜΕΡΗΣΙΟ ΓΕΝΙΚΟ ΛΥΚΕΙΟ  ΣΧΟΛ. ΕΤΟΣ 2023-24</t>
  </si>
  <si>
    <t>ΜΑΘΗΜΑΤΑ  Α ΛΥΚΕΙΟΥ 2023-2024</t>
  </si>
  <si>
    <t>ΜΑΘΗΜΑΤΑ  Β ΛΥΚΕΙΟΥ 2023-2024</t>
  </si>
  <si>
    <t>ΜΑΘΗΜΑΤΑ  Γ ΛΥΚΕΙΟΥ 2023-2024</t>
  </si>
  <si>
    <t xml:space="preserve">  ΗΜΕΡΗΣΙΟ ΓΕΝΙΚΟ ΛΥΚΕΙΟ ΜΥΤΙΚΑ</t>
  </si>
  <si>
    <t xml:space="preserve">  ΗΜΕΡΗΣΙΟ ΓΕΝΙΚΟ ΛΥΚΕΙΟ  ΜΥΤΙΚΑ</t>
  </si>
  <si>
    <t xml:space="preserve">ΦΙΛΟΛΟΛΟΓΟΣ </t>
  </si>
  <si>
    <t xml:space="preserve">ΜΑΘΗΜΑΤΙΚΟΣ </t>
  </si>
  <si>
    <t>ΟΙΚΟΝΟΜΟΛΟΓΟΣ(ΠΕ80)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</si>
</sst>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61"/>
      <scheme val="minor"/>
    </font>
    <font>
      <sz val="11"/>
      <color indexed="10"/>
      <name val="Calibri"/>
      <family val="2"/>
      <charset val="161"/>
    </font>
    <font>
      <sz val="10"/>
      <name val="Arial"/>
      <family val="2"/>
      <charset val="161"/>
    </font>
    <font>
      <sz val="10"/>
      <name val="Arial"/>
    </font>
    <font>
      <b/>
      <sz val="11"/>
      <color indexed="8"/>
      <name val="Calibri"/>
      <family val="2"/>
      <charset val="161"/>
    </font>
    <font>
      <b/>
      <sz val="14"/>
      <color indexed="8"/>
      <name val="Calibri"/>
      <family val="2"/>
      <charset val="161"/>
    </font>
    <font>
      <b/>
      <sz val="11"/>
      <color indexed="10"/>
      <name val="Calibri"/>
      <family val="2"/>
      <charset val="161"/>
    </font>
    <font>
      <b/>
      <sz val="11"/>
      <name val="Times New Roman"/>
      <family val="1"/>
      <charset val="161"/>
    </font>
    <font>
      <b/>
      <sz val="14"/>
      <color indexed="14"/>
      <name val="Calibri"/>
      <family val="2"/>
      <charset val="161"/>
    </font>
    <font>
      <b/>
      <sz val="14"/>
      <color indexed="60"/>
      <name val="Calibri"/>
      <family val="2"/>
      <charset val="161"/>
    </font>
    <font>
      <sz val="11"/>
      <color rgb="FFFF0000"/>
      <name val="Calibri"/>
      <family val="2"/>
      <charset val="161"/>
      <scheme val="minor"/>
    </font>
    <font>
      <b/>
      <sz val="11"/>
      <color theme="1"/>
      <name val="Calibri"/>
      <family val="2"/>
      <charset val="161"/>
      <scheme val="minor"/>
    </font>
    <font>
      <u/>
      <sz val="11"/>
      <color theme="10"/>
      <name val="Calibri"/>
      <family val="2"/>
      <charset val="161"/>
      <scheme val="minor"/>
    </font>
    <font>
      <sz val="7"/>
      <color theme="1"/>
      <name val="Arial"/>
      <family val="2"/>
      <charset val="161"/>
    </font>
    <font>
      <sz val="7"/>
      <color theme="1"/>
      <name val="Calibri"/>
      <family val="2"/>
      <charset val="161"/>
      <scheme val="minor"/>
    </font>
    <font>
      <sz val="11"/>
      <name val="Calibri"/>
      <family val="2"/>
      <charset val="161"/>
      <scheme val="minor"/>
    </font>
    <font>
      <b/>
      <sz val="11"/>
      <name val="Calibri"/>
      <family val="2"/>
      <charset val="161"/>
      <scheme val="minor"/>
    </font>
    <font>
      <b/>
      <sz val="7"/>
      <color theme="1"/>
      <name val="Calibri"/>
      <family val="2"/>
      <charset val="161"/>
      <scheme val="minor"/>
    </font>
    <font>
      <b/>
      <sz val="7"/>
      <color theme="1"/>
      <name val="Arial"/>
      <family val="2"/>
      <charset val="161"/>
    </font>
    <font>
      <sz val="9"/>
      <color theme="1"/>
      <name val="Calibri"/>
      <family val="2"/>
      <charset val="161"/>
      <scheme val="minor"/>
    </font>
    <font>
      <sz val="11"/>
      <color rgb="FF31B82E"/>
      <name val="Calibri"/>
      <family val="2"/>
      <charset val="161"/>
      <scheme val="minor"/>
    </font>
    <font>
      <b/>
      <sz val="14"/>
      <color theme="1"/>
      <name val="Calibri"/>
      <family val="2"/>
      <charset val="161"/>
      <scheme val="minor"/>
    </font>
    <font>
      <b/>
      <sz val="14"/>
      <color rgb="FFC00000"/>
      <name val="Calibri"/>
      <family val="2"/>
      <charset val="161"/>
      <scheme val="minor"/>
    </font>
    <font>
      <b/>
      <sz val="14"/>
      <color rgb="FFFF0000"/>
      <name val="Calibri"/>
      <family val="2"/>
      <charset val="161"/>
      <scheme val="minor"/>
    </font>
    <font>
      <sz val="14"/>
      <color theme="1"/>
      <name val="Calibri"/>
      <family val="2"/>
      <charset val="161"/>
      <scheme val="minor"/>
    </font>
    <font>
      <u/>
      <sz val="14"/>
      <color theme="10"/>
      <name val="Calibri"/>
      <family val="2"/>
      <charset val="161"/>
      <scheme val="minor"/>
    </font>
    <font>
      <sz val="14"/>
      <color rgb="FFD214B7"/>
      <name val="Calibri"/>
      <family val="2"/>
      <charset val="161"/>
      <scheme val="minor"/>
    </font>
    <font>
      <b/>
      <sz val="14"/>
      <color rgb="FFD214B7"/>
      <name val="Calibri"/>
      <family val="2"/>
      <charset val="161"/>
      <scheme val="minor"/>
    </font>
    <font>
      <sz val="14"/>
      <color rgb="FFC00000"/>
      <name val="Calibri"/>
      <family val="2"/>
      <charset val="161"/>
      <scheme val="minor"/>
    </font>
    <font>
      <b/>
      <sz val="14"/>
      <color rgb="FF7030A0"/>
      <name val="Calibri"/>
      <family val="2"/>
      <charset val="161"/>
      <scheme val="minor"/>
    </font>
    <font>
      <b/>
      <sz val="8"/>
      <color rgb="FFFF0000"/>
      <name val="Calibri"/>
      <family val="2"/>
      <charset val="161"/>
      <scheme val="minor"/>
    </font>
    <font>
      <b/>
      <sz val="11"/>
      <color rgb="FF31B82E"/>
      <name val="Calibri"/>
      <family val="2"/>
      <charset val="161"/>
      <scheme val="minor"/>
    </font>
    <font>
      <b/>
      <sz val="14"/>
      <color rgb="FFCC0099"/>
      <name val="Calibri"/>
      <family val="2"/>
      <charset val="161"/>
      <scheme val="minor"/>
    </font>
    <font>
      <b/>
      <sz val="11"/>
      <color rgb="FFFF0000"/>
      <name val="Calibri"/>
      <family val="2"/>
      <charset val="161"/>
      <scheme val="minor"/>
    </font>
    <font>
      <b/>
      <sz val="9"/>
      <color theme="1"/>
      <name val="Calibri"/>
      <family val="2"/>
      <charset val="161"/>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s>
  <cellStyleXfs count="4">
    <xf numFmtId="0" fontId="0" fillId="0" borderId="0"/>
    <xf numFmtId="0" fontId="2" fillId="0" borderId="0"/>
    <xf numFmtId="0" fontId="3" fillId="0" borderId="0"/>
    <xf numFmtId="0" fontId="12" fillId="0" borderId="0" applyNumberFormat="0" applyFill="0" applyBorder="0" applyAlignment="0" applyProtection="0"/>
  </cellStyleXfs>
  <cellXfs count="196">
    <xf numFmtId="0" fontId="0" fillId="0" borderId="0" xfId="0"/>
    <xf numFmtId="0" fontId="11" fillId="0" borderId="0" xfId="0" applyFont="1"/>
    <xf numFmtId="0" fontId="0" fillId="0" borderId="1" xfId="0" applyBorder="1"/>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xf>
    <xf numFmtId="0" fontId="11" fillId="0" borderId="1" xfId="0" applyFont="1" applyBorder="1" applyAlignment="1">
      <alignment horizontal="center" vertical="center" wrapText="1"/>
    </xf>
    <xf numFmtId="0" fontId="13" fillId="0" borderId="1" xfId="0" applyFont="1" applyBorder="1" applyAlignment="1">
      <alignment vertical="center" wrapText="1" shrinkToFit="1"/>
    </xf>
    <xf numFmtId="0" fontId="14" fillId="0" borderId="1" xfId="0" applyFont="1" applyBorder="1" applyAlignment="1">
      <alignment vertical="center" wrapText="1" shrinkToFit="1"/>
    </xf>
    <xf numFmtId="0" fontId="0" fillId="0" borderId="0" xfId="0" applyAlignment="1">
      <alignment wrapText="1" shrinkToFit="1"/>
    </xf>
    <xf numFmtId="0" fontId="11" fillId="0" borderId="0" xfId="0" applyFont="1" applyAlignment="1">
      <alignment wrapText="1" shrinkToFit="1"/>
    </xf>
    <xf numFmtId="0" fontId="11" fillId="0" borderId="0" xfId="0" applyFont="1" applyAlignment="1">
      <alignment horizontal="center" vertical="center" wrapText="1" shrinkToFit="1"/>
    </xf>
    <xf numFmtId="1" fontId="0" fillId="0" borderId="1" xfId="0" applyNumberFormat="1" applyBorder="1" applyAlignment="1">
      <alignment horizontal="center" vertical="center"/>
    </xf>
    <xf numFmtId="1"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1" fontId="0" fillId="0" borderId="1" xfId="0" applyNumberFormat="1" applyBorder="1" applyAlignment="1">
      <alignment vertical="center"/>
    </xf>
    <xf numFmtId="1" fontId="15" fillId="0" borderId="1" xfId="0" applyNumberFormat="1" applyFont="1" applyBorder="1" applyAlignment="1">
      <alignment vertical="center"/>
    </xf>
    <xf numFmtId="0" fontId="15" fillId="0" borderId="1" xfId="0" applyFont="1" applyBorder="1" applyAlignment="1">
      <alignment vertical="center"/>
    </xf>
    <xf numFmtId="0" fontId="0" fillId="0" borderId="2" xfId="0" applyBorder="1"/>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1" fontId="16" fillId="0" borderId="1" xfId="0" applyNumberFormat="1" applyFont="1" applyBorder="1" applyAlignment="1">
      <alignment horizontal="center" vertical="center"/>
    </xf>
    <xf numFmtId="0" fontId="17" fillId="0" borderId="1" xfId="0" applyFont="1" applyBorder="1" applyAlignment="1">
      <alignment vertical="center" wrapText="1" shrinkToFit="1"/>
    </xf>
    <xf numFmtId="0" fontId="0" fillId="0" borderId="3" xfId="0" applyBorder="1"/>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1" fontId="11" fillId="0" borderId="4" xfId="0" applyNumberFormat="1" applyFont="1" applyBorder="1" applyAlignment="1">
      <alignment horizontal="center" vertical="center"/>
    </xf>
    <xf numFmtId="0" fontId="16" fillId="0" borderId="4" xfId="0" applyFont="1" applyBorder="1" applyAlignment="1">
      <alignment horizontal="center" vertical="center"/>
    </xf>
    <xf numFmtId="0" fontId="18" fillId="0" borderId="4" xfId="0" applyFont="1" applyBorder="1" applyAlignment="1">
      <alignment vertical="center" wrapText="1" shrinkToFi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21" fillId="2" borderId="1" xfId="0" applyFont="1" applyFill="1" applyBorder="1" applyAlignment="1">
      <alignment horizontal="center" vertical="center" wrapText="1"/>
    </xf>
    <xf numFmtId="1" fontId="21" fillId="2" borderId="1" xfId="0" applyNumberFormat="1" applyFont="1" applyFill="1" applyBorder="1" applyAlignment="1">
      <alignment horizontal="center" vertical="center" wrapText="1"/>
    </xf>
    <xf numFmtId="0" fontId="0" fillId="3" borderId="1" xfId="0" applyFill="1" applyBorder="1"/>
    <xf numFmtId="0" fontId="11" fillId="3" borderId="1" xfId="0" applyFont="1" applyFill="1" applyBorder="1"/>
    <xf numFmtId="0" fontId="21"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0" fillId="3" borderId="1" xfId="0" applyFill="1" applyBorder="1" applyAlignment="1">
      <alignment horizontal="center" vertical="center"/>
    </xf>
    <xf numFmtId="0" fontId="24" fillId="3" borderId="6"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1" fillId="3" borderId="1" xfId="0" applyFont="1" applyFill="1" applyBorder="1" applyAlignment="1">
      <alignment horizontal="center"/>
    </xf>
    <xf numFmtId="0" fontId="2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1" fillId="3" borderId="1" xfId="0" applyFont="1" applyFill="1" applyBorder="1" applyAlignment="1">
      <alignment horizontal="center" vertical="center"/>
    </xf>
    <xf numFmtId="1" fontId="21" fillId="3" borderId="1" xfId="0" applyNumberFormat="1" applyFont="1" applyFill="1" applyBorder="1" applyAlignment="1">
      <alignment horizontal="center" vertical="center" wrapText="1"/>
    </xf>
    <xf numFmtId="1" fontId="24" fillId="3" borderId="1" xfId="0" applyNumberFormat="1" applyFont="1" applyFill="1" applyBorder="1" applyAlignment="1">
      <alignment horizontal="center" vertical="center"/>
    </xf>
    <xf numFmtId="1" fontId="24" fillId="3" borderId="1" xfId="0" applyNumberFormat="1" applyFont="1" applyFill="1" applyBorder="1" applyAlignment="1">
      <alignment horizontal="center" vertical="center" wrapText="1"/>
    </xf>
    <xf numFmtId="0" fontId="24" fillId="3" borderId="0" xfId="0" applyFont="1" applyFill="1" applyAlignment="1">
      <alignment horizontal="center" vertical="center"/>
    </xf>
    <xf numFmtId="0" fontId="21" fillId="3" borderId="0" xfId="0" applyFont="1" applyFill="1" applyAlignment="1">
      <alignment horizontal="center" vertical="center"/>
    </xf>
    <xf numFmtId="0" fontId="21" fillId="3" borderId="5" xfId="0" applyFont="1" applyFill="1" applyBorder="1" applyAlignment="1">
      <alignment horizontal="center" vertical="center" wrapText="1"/>
    </xf>
    <xf numFmtId="1" fontId="27" fillId="3"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xf>
    <xf numFmtId="0" fontId="21" fillId="2" borderId="5" xfId="0" applyFont="1" applyFill="1" applyBorder="1" applyAlignment="1">
      <alignment horizontal="center" vertical="center" wrapText="1"/>
    </xf>
    <xf numFmtId="0" fontId="0" fillId="3" borderId="1" xfId="0" applyFill="1" applyBorder="1" applyAlignment="1">
      <alignment horizontal="center" vertical="center" wrapText="1"/>
    </xf>
    <xf numFmtId="0" fontId="20" fillId="3" borderId="1"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0" fillId="2" borderId="1" xfId="0" applyFill="1" applyBorder="1"/>
    <xf numFmtId="0" fontId="0" fillId="2" borderId="1" xfId="0" applyFill="1" applyBorder="1" applyAlignment="1">
      <alignment horizontal="left" vertical="center"/>
    </xf>
    <xf numFmtId="0" fontId="15" fillId="2" borderId="1" xfId="0" applyFont="1" applyFill="1" applyBorder="1" applyAlignment="1">
      <alignment horizontal="center" vertical="center" wrapText="1" shrinkToFit="1"/>
    </xf>
    <xf numFmtId="0" fontId="0" fillId="2" borderId="0" xfId="0" applyFill="1"/>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10" fillId="2" borderId="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2" borderId="17" xfId="0"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20" xfId="0" applyFont="1" applyFill="1" applyBorder="1" applyAlignment="1">
      <alignment horizontal="left" vertical="center" wrapText="1"/>
    </xf>
    <xf numFmtId="0" fontId="11" fillId="2" borderId="20" xfId="0" applyFont="1" applyFill="1" applyBorder="1" applyAlignment="1">
      <alignment horizontal="center" vertical="center" wrapText="1"/>
    </xf>
    <xf numFmtId="0" fontId="11" fillId="2" borderId="17" xfId="0" applyFont="1" applyFill="1" applyBorder="1"/>
    <xf numFmtId="0" fontId="11" fillId="2" borderId="1" xfId="0" applyFont="1" applyFill="1" applyBorder="1"/>
    <xf numFmtId="0" fontId="11" fillId="2" borderId="1" xfId="0" applyFont="1" applyFill="1" applyBorder="1" applyAlignment="1">
      <alignment horizontal="left" vertical="center"/>
    </xf>
    <xf numFmtId="0" fontId="16" fillId="2" borderId="17" xfId="0" applyFont="1" applyFill="1" applyBorder="1" applyAlignment="1">
      <alignment horizontal="center" vertical="center" wrapText="1" shrinkToFit="1"/>
    </xf>
    <xf numFmtId="0" fontId="16" fillId="2" borderId="1" xfId="0" applyFont="1" applyFill="1" applyBorder="1" applyAlignment="1">
      <alignment horizontal="center" vertical="center" wrapText="1" shrinkToFit="1"/>
    </xf>
    <xf numFmtId="0" fontId="11" fillId="2" borderId="20" xfId="0" applyFont="1" applyFill="1" applyBorder="1"/>
    <xf numFmtId="49" fontId="7" fillId="2" borderId="1" xfId="2" applyNumberFormat="1" applyFont="1" applyFill="1" applyBorder="1" applyAlignment="1">
      <alignment horizontal="left" vertical="center" wrapText="1" shrinkToFit="1"/>
    </xf>
    <xf numFmtId="0" fontId="33" fillId="2" borderId="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1" fontId="24" fillId="2" borderId="1" xfId="0" applyNumberFormat="1" applyFont="1" applyFill="1" applyBorder="1" applyAlignment="1">
      <alignment horizontal="center" vertical="center"/>
    </xf>
    <xf numFmtId="0" fontId="21" fillId="3" borderId="6"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5" fillId="3" borderId="2" xfId="3" applyFont="1" applyFill="1" applyBorder="1" applyAlignment="1">
      <alignment horizontal="center" vertical="center" wrapText="1"/>
    </xf>
    <xf numFmtId="0" fontId="25" fillId="3" borderId="5" xfId="3" applyFont="1" applyFill="1" applyBorder="1" applyAlignment="1">
      <alignment horizontal="center" vertical="center" wrapText="1"/>
    </xf>
    <xf numFmtId="0" fontId="25" fillId="3" borderId="4" xfId="3" applyFont="1" applyFill="1" applyBorder="1" applyAlignment="1">
      <alignment horizontal="center" vertical="center" wrapText="1"/>
    </xf>
    <xf numFmtId="0" fontId="21" fillId="3" borderId="2"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9" fillId="3" borderId="6" xfId="0" applyFont="1" applyFill="1" applyBorder="1" applyAlignment="1">
      <alignment horizontal="center" vertical="center"/>
    </xf>
    <xf numFmtId="0" fontId="29" fillId="3" borderId="13" xfId="0" applyFont="1" applyFill="1" applyBorder="1" applyAlignment="1">
      <alignment horizontal="center" vertical="center"/>
    </xf>
    <xf numFmtId="0" fontId="29" fillId="3" borderId="3" xfId="0" applyFont="1" applyFill="1" applyBorder="1" applyAlignment="1">
      <alignment horizontal="center" vertical="center"/>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32" fillId="2" borderId="7" xfId="0" applyFont="1" applyFill="1" applyBorder="1" applyAlignment="1">
      <alignment horizontal="center" vertical="top" wrapText="1"/>
    </xf>
    <xf numFmtId="0" fontId="0" fillId="2" borderId="8" xfId="0" applyFill="1" applyBorder="1" applyAlignment="1">
      <alignment horizontal="center" vertical="top"/>
    </xf>
    <xf numFmtId="0" fontId="0" fillId="2" borderId="9" xfId="0" applyFill="1" applyBorder="1" applyAlignment="1">
      <alignment horizontal="center" vertical="top"/>
    </xf>
    <xf numFmtId="0" fontId="0" fillId="2" borderId="14" xfId="0" applyFill="1" applyBorder="1" applyAlignment="1">
      <alignment horizontal="center" vertical="top"/>
    </xf>
    <xf numFmtId="0" fontId="0" fillId="2" borderId="0" xfId="0" applyFill="1" applyAlignment="1">
      <alignment horizontal="center" vertical="top"/>
    </xf>
    <xf numFmtId="0" fontId="0" fillId="2" borderId="15" xfId="0" applyFill="1" applyBorder="1" applyAlignment="1">
      <alignment horizontal="center" vertical="top"/>
    </xf>
    <xf numFmtId="0" fontId="0" fillId="2" borderId="10" xfId="0" applyFill="1" applyBorder="1" applyAlignment="1">
      <alignment horizontal="center" vertical="top"/>
    </xf>
    <xf numFmtId="0" fontId="0" fillId="2" borderId="11" xfId="0" applyFill="1" applyBorder="1" applyAlignment="1">
      <alignment horizontal="center" vertical="top"/>
    </xf>
    <xf numFmtId="0" fontId="0" fillId="2" borderId="12" xfId="0" applyFill="1" applyBorder="1" applyAlignment="1">
      <alignment horizontal="center" vertical="top"/>
    </xf>
    <xf numFmtId="0" fontId="11" fillId="3" borderId="16"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0" xfId="0" applyFont="1" applyFill="1" applyBorder="1" applyAlignment="1">
      <alignment horizontal="center" vertical="center"/>
    </xf>
    <xf numFmtId="1" fontId="11" fillId="3" borderId="17" xfId="0" applyNumberFormat="1" applyFont="1" applyFill="1" applyBorder="1" applyAlignment="1">
      <alignment horizontal="center" vertical="center"/>
    </xf>
    <xf numFmtId="1" fontId="16" fillId="3" borderId="17" xfId="0" applyNumberFormat="1" applyFont="1" applyFill="1" applyBorder="1" applyAlignment="1">
      <alignment horizontal="center" vertical="center"/>
    </xf>
    <xf numFmtId="0" fontId="16" fillId="3" borderId="20"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 xfId="0" applyFont="1" applyFill="1" applyBorder="1" applyAlignment="1">
      <alignment horizontal="center" vertical="center"/>
    </xf>
    <xf numFmtId="1" fontId="11" fillId="3" borderId="17" xfId="0" applyNumberFormat="1" applyFont="1" applyFill="1" applyBorder="1" applyAlignment="1">
      <alignment horizontal="center" vertical="center" wrapText="1"/>
    </xf>
    <xf numFmtId="1" fontId="11" fillId="3" borderId="1" xfId="0" applyNumberFormat="1" applyFont="1" applyFill="1" applyBorder="1" applyAlignment="1">
      <alignment horizontal="center" vertical="center" wrapText="1"/>
    </xf>
    <xf numFmtId="1" fontId="11" fillId="3" borderId="20" xfId="0" applyNumberFormat="1" applyFont="1" applyFill="1" applyBorder="1" applyAlignment="1">
      <alignment horizontal="center" vertical="center" wrapText="1"/>
    </xf>
    <xf numFmtId="0" fontId="11" fillId="3" borderId="1" xfId="0" applyFont="1" applyFill="1" applyBorder="1" applyAlignment="1">
      <alignment horizontal="center"/>
    </xf>
    <xf numFmtId="0" fontId="16"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6" fillId="3" borderId="17" xfId="0" applyFont="1" applyFill="1" applyBorder="1" applyAlignment="1">
      <alignment horizontal="center" vertical="center"/>
    </xf>
    <xf numFmtId="0" fontId="19" fillId="0" borderId="2" xfId="0" applyFont="1" applyBorder="1" applyAlignment="1">
      <alignment horizontal="right" vertical="center" wrapText="1"/>
    </xf>
    <xf numFmtId="0" fontId="19" fillId="0" borderId="5" xfId="0" applyFont="1" applyBorder="1" applyAlignment="1">
      <alignment horizontal="right" vertical="center" wrapText="1"/>
    </xf>
    <xf numFmtId="0" fontId="19" fillId="0" borderId="4" xfId="0" applyFont="1" applyBorder="1" applyAlignment="1">
      <alignment horizontal="right" vertical="center" wrapText="1"/>
    </xf>
    <xf numFmtId="0" fontId="0" fillId="0" borderId="1" xfId="0" applyBorder="1" applyAlignment="1">
      <alignment horizontal="center" vertical="center" wrapText="1"/>
    </xf>
    <xf numFmtId="0" fontId="20" fillId="0" borderId="1" xfId="0" applyFont="1" applyBorder="1" applyAlignment="1">
      <alignment horizontal="center" vertical="center" wrapText="1"/>
    </xf>
    <xf numFmtId="1" fontId="0" fillId="3" borderId="2" xfId="0" applyNumberFormat="1" applyFill="1" applyBorder="1" applyAlignment="1">
      <alignment horizontal="center" vertical="center" wrapText="1"/>
    </xf>
    <xf numFmtId="1" fontId="0" fillId="3" borderId="5" xfId="0" applyNumberFormat="1" applyFill="1" applyBorder="1" applyAlignment="1">
      <alignment horizontal="center" vertical="center" wrapText="1"/>
    </xf>
    <xf numFmtId="0" fontId="0" fillId="2" borderId="1"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xf>
    <xf numFmtId="1"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0" fillId="3" borderId="5" xfId="0" applyFill="1" applyBorder="1" applyAlignment="1">
      <alignment horizontal="center" vertical="center"/>
    </xf>
    <xf numFmtId="0" fontId="0" fillId="2" borderId="2"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15" fillId="0" borderId="1" xfId="0" applyFont="1" applyBorder="1" applyAlignment="1">
      <alignment horizontal="center" vertical="center"/>
    </xf>
    <xf numFmtId="1" fontId="0" fillId="0" borderId="1" xfId="0" applyNumberFormat="1" applyBorder="1" applyAlignment="1">
      <alignment horizontal="center" vertical="center"/>
    </xf>
    <xf numFmtId="1" fontId="15" fillId="0" borderId="1" xfId="0" applyNumberFormat="1" applyFont="1" applyBorder="1" applyAlignment="1">
      <alignment horizontal="center" vertical="center"/>
    </xf>
    <xf numFmtId="0" fontId="10" fillId="2" borderId="1" xfId="0" applyFont="1" applyFill="1" applyBorder="1" applyAlignment="1">
      <alignment horizontal="center" vertical="center"/>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19" fillId="2" borderId="2" xfId="0" applyFont="1" applyFill="1" applyBorder="1" applyAlignment="1">
      <alignment horizontal="right" vertical="center" wrapText="1"/>
    </xf>
    <xf numFmtId="0" fontId="19" fillId="2" borderId="5" xfId="0" applyFont="1" applyFill="1" applyBorder="1" applyAlignment="1">
      <alignment horizontal="right" vertical="center" wrapText="1"/>
    </xf>
    <xf numFmtId="0" fontId="19" fillId="2" borderId="4" xfId="0" applyFont="1" applyFill="1" applyBorder="1" applyAlignment="1">
      <alignment horizontal="right" vertical="center" wrapText="1"/>
    </xf>
    <xf numFmtId="0" fontId="30" fillId="2" borderId="1" xfId="0" applyFont="1" applyFill="1" applyBorder="1" applyAlignment="1">
      <alignment horizontal="center" vertical="center" wrapText="1"/>
    </xf>
    <xf numFmtId="0" fontId="0" fillId="3" borderId="1" xfId="0" applyFill="1" applyBorder="1" applyAlignment="1">
      <alignment horizontal="center"/>
    </xf>
    <xf numFmtId="1" fontId="10" fillId="2" borderId="1" xfId="0" applyNumberFormat="1" applyFont="1" applyFill="1" applyBorder="1" applyAlignment="1">
      <alignment horizontal="center" vertical="center"/>
    </xf>
    <xf numFmtId="0" fontId="12" fillId="0" borderId="0" xfId="3" applyAlignment="1">
      <alignment horizontal="center" vertical="center"/>
    </xf>
    <xf numFmtId="0" fontId="11" fillId="0" borderId="0" xfId="0" applyFont="1" applyAlignment="1">
      <alignment horizontal="center" vertical="center"/>
    </xf>
    <xf numFmtId="1" fontId="33" fillId="2" borderId="1" xfId="0" applyNumberFormat="1" applyFont="1" applyFill="1" applyBorder="1" applyAlignment="1">
      <alignment vertical="center"/>
    </xf>
    <xf numFmtId="0" fontId="33" fillId="2" borderId="1" xfId="0" applyFont="1" applyFill="1" applyBorder="1" applyAlignment="1">
      <alignment vertical="center"/>
    </xf>
    <xf numFmtId="0" fontId="34" fillId="2" borderId="1" xfId="0" applyFont="1" applyFill="1" applyBorder="1" applyAlignment="1">
      <alignment vertical="center" wrapText="1"/>
    </xf>
    <xf numFmtId="0" fontId="11" fillId="2" borderId="1" xfId="0" applyFont="1" applyFill="1" applyBorder="1" applyAlignment="1">
      <alignment vertical="center"/>
    </xf>
  </cellXfs>
  <cellStyles count="4">
    <cellStyle name="Κανονικό" xfId="0" builtinId="0"/>
    <cellStyle name="Κανονικό 2" xfId="1" xr:uid="{00000000-0005-0000-0000-000001000000}"/>
    <cellStyle name="Κανονικό 3" xfId="2" xr:uid="{00000000-0005-0000-0000-000002000000}"/>
    <cellStyle name="Υπερ-σύνδεση"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du.klimaka.gr/ekpaideytikoi/wrario-anatheseis/1007-anatheseis-mathhmatwn-se-genika-lykeia" TargetMode="External"/><Relationship Id="rId2" Type="http://schemas.openxmlformats.org/officeDocument/2006/relationships/hyperlink" Target="https://dide-new.flo.sch.gr/anatheseis-mathimaton/" TargetMode="External"/><Relationship Id="rId1" Type="http://schemas.openxmlformats.org/officeDocument/2006/relationships/hyperlink" Target="https://edu.klimaka.gr/ekpaideytikoi/wrario-anatheseis/1007-anatheseis-mathhmatwn-se-genika-lykeia"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ide-new.flo.sch.gr/anatheseis-mathimaton/" TargetMode="External"/><Relationship Id="rId1" Type="http://schemas.openxmlformats.org/officeDocument/2006/relationships/hyperlink" Target="https://edu.klimaka.gr/ekpaideytikoi/wrario-anatheseis/1007-anatheseis-mathhmatwn-se-genika-lykei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du.klimaka.gr/ekpaideytikoi/wrario-anatheseis/1007-anatheseis-mathhmatwn-se-genika-lykeia" TargetMode="External"/><Relationship Id="rId1" Type="http://schemas.openxmlformats.org/officeDocument/2006/relationships/hyperlink" Target="https://dide-new.flo.sch.gr/anatheseis-mathimat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s://edu.klimaka.gr/ekpaideytikoi/genika/163-ekpaidevtikoi-kladoi-eidikothtes-lektiko-kwdiko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4"/>
  <sheetViews>
    <sheetView zoomScale="50" zoomScaleNormal="50" workbookViewId="0">
      <selection sqref="A1:R1"/>
    </sheetView>
  </sheetViews>
  <sheetFormatPr defaultRowHeight="14.4" x14ac:dyDescent="0.3"/>
  <cols>
    <col min="1" max="1" width="21.6640625" customWidth="1"/>
    <col min="2" max="2" width="24.44140625" customWidth="1"/>
    <col min="3" max="4" width="24.6640625" customWidth="1"/>
    <col min="5" max="5" width="11.33203125" customWidth="1"/>
    <col min="6" max="6" width="8.44140625" customWidth="1"/>
    <col min="7" max="7" width="13.5546875" customWidth="1"/>
    <col min="8" max="13" width="26.6640625" customWidth="1"/>
    <col min="14" max="14" width="10.44140625" customWidth="1"/>
    <col min="15" max="18" width="9.6640625" customWidth="1"/>
  </cols>
  <sheetData>
    <row r="1" spans="1:53" ht="28.35" customHeight="1" x14ac:dyDescent="0.3">
      <c r="A1" s="119" t="s">
        <v>775</v>
      </c>
      <c r="B1" s="119"/>
      <c r="C1" s="119"/>
      <c r="D1" s="119"/>
      <c r="E1" s="119"/>
      <c r="F1" s="119"/>
      <c r="G1" s="119"/>
      <c r="H1" s="119"/>
      <c r="I1" s="119"/>
      <c r="J1" s="119"/>
      <c r="K1" s="119"/>
      <c r="L1" s="119"/>
      <c r="M1" s="119"/>
      <c r="N1" s="119"/>
      <c r="O1" s="119"/>
      <c r="P1" s="119"/>
      <c r="Q1" s="119"/>
      <c r="R1" s="119"/>
      <c r="S1" s="37"/>
    </row>
    <row r="2" spans="1:53" ht="28.35" customHeight="1" x14ac:dyDescent="0.3">
      <c r="A2" s="102" t="s">
        <v>0</v>
      </c>
      <c r="B2" s="102"/>
      <c r="C2" s="102"/>
      <c r="D2" s="102"/>
      <c r="E2" s="102"/>
      <c r="F2" s="102"/>
      <c r="G2" s="102"/>
      <c r="H2" s="102"/>
      <c r="I2" s="102"/>
      <c r="J2" s="102"/>
      <c r="K2" s="102"/>
      <c r="L2" s="102"/>
      <c r="M2" s="102"/>
      <c r="N2" s="120" t="s">
        <v>52</v>
      </c>
      <c r="O2" s="120"/>
      <c r="P2" s="121"/>
      <c r="Q2" s="115" t="s">
        <v>750</v>
      </c>
      <c r="R2" s="121" t="s">
        <v>25</v>
      </c>
      <c r="S2" s="38"/>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28.35" customHeight="1" x14ac:dyDescent="0.3">
      <c r="A3" s="121" t="s">
        <v>772</v>
      </c>
      <c r="B3" s="121"/>
      <c r="C3" s="121"/>
      <c r="D3" s="121"/>
      <c r="E3" s="121"/>
      <c r="F3" s="121"/>
      <c r="G3" s="121"/>
      <c r="H3" s="121"/>
      <c r="I3" s="121"/>
      <c r="J3" s="121"/>
      <c r="K3" s="121"/>
      <c r="L3" s="121"/>
      <c r="M3" s="121"/>
      <c r="N3" s="120"/>
      <c r="O3" s="120"/>
      <c r="P3" s="121"/>
      <c r="Q3" s="107"/>
      <c r="R3" s="121"/>
      <c r="S3" s="38"/>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28.35" customHeight="1" x14ac:dyDescent="0.3">
      <c r="A4" s="109" t="s">
        <v>41</v>
      </c>
      <c r="B4" s="110"/>
      <c r="C4" s="103" t="s">
        <v>767</v>
      </c>
      <c r="D4" s="103" t="s">
        <v>768</v>
      </c>
      <c r="E4" s="102" t="s">
        <v>22</v>
      </c>
      <c r="F4" s="120" t="s">
        <v>23</v>
      </c>
      <c r="G4" s="121" t="s">
        <v>24</v>
      </c>
      <c r="H4" s="102" t="s">
        <v>19</v>
      </c>
      <c r="I4" s="102"/>
      <c r="J4" s="102"/>
      <c r="K4" s="102"/>
      <c r="L4" s="102"/>
      <c r="M4" s="102"/>
      <c r="N4" s="120"/>
      <c r="O4" s="120"/>
      <c r="P4" s="121"/>
      <c r="Q4" s="107"/>
      <c r="R4" s="121"/>
      <c r="S4" s="38"/>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4.4" customHeight="1" x14ac:dyDescent="0.3">
      <c r="A5" s="111"/>
      <c r="B5" s="112"/>
      <c r="C5" s="104"/>
      <c r="D5" s="104"/>
      <c r="E5" s="122"/>
      <c r="F5" s="120"/>
      <c r="G5" s="121"/>
      <c r="H5" s="121" t="s">
        <v>20</v>
      </c>
      <c r="I5" s="121"/>
      <c r="J5" s="121"/>
      <c r="K5" s="121"/>
      <c r="L5" s="121"/>
      <c r="M5" s="121"/>
      <c r="N5" s="120"/>
      <c r="O5" s="120"/>
      <c r="P5" s="121"/>
      <c r="Q5" s="107"/>
      <c r="R5" s="121"/>
      <c r="S5" s="38"/>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ht="71.400000000000006" customHeight="1" x14ac:dyDescent="0.3">
      <c r="A6" s="113"/>
      <c r="B6" s="114"/>
      <c r="C6" s="105"/>
      <c r="D6" s="105"/>
      <c r="E6" s="122"/>
      <c r="F6" s="120"/>
      <c r="G6" s="121"/>
      <c r="H6" s="35" t="s">
        <v>21</v>
      </c>
      <c r="I6" s="35" t="s">
        <v>760</v>
      </c>
      <c r="J6" s="35"/>
      <c r="K6" s="35"/>
      <c r="L6" s="35"/>
      <c r="M6" s="35"/>
      <c r="N6" s="120"/>
      <c r="O6" s="120"/>
      <c r="P6" s="121"/>
      <c r="Q6" s="108"/>
      <c r="R6" s="121"/>
      <c r="S6" s="37"/>
    </row>
    <row r="7" spans="1:53" ht="26.1" customHeight="1" x14ac:dyDescent="0.3">
      <c r="A7" s="102" t="s">
        <v>1</v>
      </c>
      <c r="B7" s="39" t="s">
        <v>2</v>
      </c>
      <c r="C7" s="39" t="s">
        <v>27</v>
      </c>
      <c r="D7" s="39"/>
      <c r="E7" s="39">
        <v>5</v>
      </c>
      <c r="F7" s="39">
        <f t="shared" ref="F7:F22" si="0">SUM(H7:M7)</f>
        <v>10</v>
      </c>
      <c r="G7" s="39"/>
      <c r="H7" s="36">
        <v>5</v>
      </c>
      <c r="I7" s="36">
        <v>5</v>
      </c>
      <c r="J7" s="36"/>
      <c r="K7" s="36"/>
      <c r="L7" s="36"/>
      <c r="M7" s="36"/>
      <c r="N7" s="40" t="s">
        <v>26</v>
      </c>
      <c r="O7" s="54">
        <f>SUM(F17)</f>
        <v>4</v>
      </c>
      <c r="P7" s="54"/>
      <c r="Q7" s="98"/>
      <c r="R7" s="40">
        <f>SUM(G17)</f>
        <v>0</v>
      </c>
      <c r="S7" s="37"/>
    </row>
    <row r="8" spans="1:53" ht="26.1" customHeight="1" x14ac:dyDescent="0.3">
      <c r="A8" s="102"/>
      <c r="B8" s="39" t="s">
        <v>3</v>
      </c>
      <c r="C8" s="39" t="s">
        <v>27</v>
      </c>
      <c r="D8" s="39"/>
      <c r="E8" s="39">
        <v>2</v>
      </c>
      <c r="F8" s="39">
        <f t="shared" si="0"/>
        <v>4</v>
      </c>
      <c r="G8" s="39"/>
      <c r="H8" s="36">
        <v>2</v>
      </c>
      <c r="I8" s="36">
        <v>2</v>
      </c>
      <c r="J8" s="36"/>
      <c r="K8" s="36"/>
      <c r="L8" s="36"/>
      <c r="M8" s="36"/>
      <c r="N8" s="40" t="s">
        <v>27</v>
      </c>
      <c r="O8" s="54">
        <f>SUM(F7:F9,F15)</f>
        <v>22</v>
      </c>
      <c r="P8" s="54"/>
      <c r="Q8" s="98"/>
      <c r="R8" s="40">
        <f>SUM(G7:G9,G15)</f>
        <v>0</v>
      </c>
      <c r="S8" s="37"/>
    </row>
    <row r="9" spans="1:53" ht="26.1" customHeight="1" x14ac:dyDescent="0.3">
      <c r="A9" s="102"/>
      <c r="B9" s="39" t="s">
        <v>4</v>
      </c>
      <c r="C9" s="39" t="s">
        <v>27</v>
      </c>
      <c r="D9" s="39"/>
      <c r="E9" s="39">
        <v>2</v>
      </c>
      <c r="F9" s="53">
        <f t="shared" si="0"/>
        <v>4</v>
      </c>
      <c r="G9" s="39"/>
      <c r="H9" s="36">
        <v>2</v>
      </c>
      <c r="I9" s="36">
        <v>2</v>
      </c>
      <c r="J9" s="36"/>
      <c r="K9" s="36"/>
      <c r="L9" s="36"/>
      <c r="M9" s="36"/>
      <c r="N9" s="40" t="s">
        <v>28</v>
      </c>
      <c r="O9" s="54">
        <f>SUM(F10:F11)</f>
        <v>10</v>
      </c>
      <c r="P9" s="54"/>
      <c r="Q9" s="98"/>
      <c r="R9" s="40">
        <f>SUM(G10:G11)</f>
        <v>0</v>
      </c>
      <c r="S9" s="37"/>
    </row>
    <row r="10" spans="1:53" ht="26.1" customHeight="1" x14ac:dyDescent="0.3">
      <c r="A10" s="102" t="s">
        <v>5</v>
      </c>
      <c r="B10" s="39" t="s">
        <v>6</v>
      </c>
      <c r="C10" s="39" t="s">
        <v>28</v>
      </c>
      <c r="D10" s="39"/>
      <c r="E10" s="39">
        <v>3</v>
      </c>
      <c r="F10" s="39">
        <f t="shared" si="0"/>
        <v>6</v>
      </c>
      <c r="G10" s="39"/>
      <c r="H10" s="36">
        <v>3</v>
      </c>
      <c r="I10" s="36">
        <v>3</v>
      </c>
      <c r="J10" s="36"/>
      <c r="K10" s="36"/>
      <c r="L10" s="36"/>
      <c r="M10" s="36"/>
      <c r="N10" s="40" t="s">
        <v>29</v>
      </c>
      <c r="O10" s="54">
        <f>SUM(F12:F14)</f>
        <v>12</v>
      </c>
      <c r="P10" s="54"/>
      <c r="Q10" s="98"/>
      <c r="R10" s="40">
        <f>SUM(G12:G14)</f>
        <v>0</v>
      </c>
      <c r="S10" s="37"/>
    </row>
    <row r="11" spans="1:53" ht="26.1" customHeight="1" x14ac:dyDescent="0.3">
      <c r="A11" s="102"/>
      <c r="B11" s="39" t="s">
        <v>7</v>
      </c>
      <c r="C11" s="39" t="s">
        <v>28</v>
      </c>
      <c r="D11" s="39"/>
      <c r="E11" s="39">
        <v>2</v>
      </c>
      <c r="F11" s="53">
        <f t="shared" si="0"/>
        <v>4</v>
      </c>
      <c r="G11" s="39"/>
      <c r="H11" s="36">
        <v>2</v>
      </c>
      <c r="I11" s="36">
        <v>2</v>
      </c>
      <c r="J11" s="36"/>
      <c r="K11" s="36"/>
      <c r="L11" s="36"/>
      <c r="M11" s="36"/>
      <c r="N11" s="40" t="s">
        <v>30</v>
      </c>
      <c r="O11" s="54">
        <f>SUM(F18)</f>
        <v>6</v>
      </c>
      <c r="P11" s="54"/>
      <c r="Q11" s="98"/>
      <c r="R11" s="40">
        <f>SUM(G18)</f>
        <v>0</v>
      </c>
      <c r="S11" s="37"/>
    </row>
    <row r="12" spans="1:53" ht="26.1" customHeight="1" x14ac:dyDescent="0.3">
      <c r="A12" s="102" t="s">
        <v>8</v>
      </c>
      <c r="B12" s="39" t="s">
        <v>9</v>
      </c>
      <c r="C12" s="39" t="s">
        <v>76</v>
      </c>
      <c r="D12" s="39" t="s">
        <v>77</v>
      </c>
      <c r="E12" s="39">
        <v>2</v>
      </c>
      <c r="F12" s="39">
        <f t="shared" si="0"/>
        <v>4</v>
      </c>
      <c r="G12" s="39"/>
      <c r="H12" s="36">
        <v>2</v>
      </c>
      <c r="I12" s="36">
        <v>2</v>
      </c>
      <c r="J12" s="36"/>
      <c r="K12" s="36"/>
      <c r="L12" s="36"/>
      <c r="M12" s="36"/>
      <c r="N12" s="40" t="s">
        <v>31</v>
      </c>
      <c r="O12" s="54">
        <f>SUM(F21)</f>
        <v>4</v>
      </c>
      <c r="P12" s="54"/>
      <c r="Q12" s="98"/>
      <c r="R12" s="40">
        <f>SUM(G21)</f>
        <v>0</v>
      </c>
      <c r="S12" s="37"/>
    </row>
    <row r="13" spans="1:53" ht="49.2" customHeight="1" x14ac:dyDescent="0.3">
      <c r="A13" s="102"/>
      <c r="B13" s="39" t="s">
        <v>10</v>
      </c>
      <c r="C13" s="39" t="s">
        <v>755</v>
      </c>
      <c r="D13" s="39" t="s">
        <v>78</v>
      </c>
      <c r="E13" s="39">
        <v>2</v>
      </c>
      <c r="F13" s="39">
        <f t="shared" si="0"/>
        <v>4</v>
      </c>
      <c r="G13" s="39"/>
      <c r="H13" s="36">
        <v>2</v>
      </c>
      <c r="I13" s="36">
        <v>2</v>
      </c>
      <c r="J13" s="36"/>
      <c r="K13" s="36"/>
      <c r="L13" s="36"/>
      <c r="M13" s="36"/>
      <c r="N13" s="40" t="s">
        <v>66</v>
      </c>
      <c r="O13" s="54">
        <f>SUM(F16)</f>
        <v>4</v>
      </c>
      <c r="P13" s="54"/>
      <c r="Q13" s="98"/>
      <c r="R13" s="40">
        <f>SUM(G16)</f>
        <v>0</v>
      </c>
      <c r="S13" s="37"/>
    </row>
    <row r="14" spans="1:53" ht="52.2" customHeight="1" x14ac:dyDescent="0.3">
      <c r="A14" s="102"/>
      <c r="B14" s="39" t="s">
        <v>11</v>
      </c>
      <c r="C14" s="39" t="s">
        <v>79</v>
      </c>
      <c r="D14" s="39" t="s">
        <v>80</v>
      </c>
      <c r="E14" s="39">
        <v>2</v>
      </c>
      <c r="F14" s="39">
        <f t="shared" si="0"/>
        <v>4</v>
      </c>
      <c r="G14" s="39"/>
      <c r="H14" s="36">
        <v>2</v>
      </c>
      <c r="I14" s="36">
        <v>2</v>
      </c>
      <c r="J14" s="36"/>
      <c r="K14" s="36"/>
      <c r="L14" s="36"/>
      <c r="M14" s="36"/>
      <c r="N14" s="40" t="s">
        <v>65</v>
      </c>
      <c r="O14" s="54">
        <f>SUM(F22)</f>
        <v>4</v>
      </c>
      <c r="P14" s="54"/>
      <c r="Q14" s="98"/>
      <c r="R14" s="40">
        <f>SUM(G22)</f>
        <v>0</v>
      </c>
      <c r="S14" s="37"/>
    </row>
    <row r="15" spans="1:53" ht="59.4" customHeight="1" x14ac:dyDescent="0.3">
      <c r="A15" s="39"/>
      <c r="B15" s="39" t="s">
        <v>12</v>
      </c>
      <c r="C15" s="39" t="s">
        <v>81</v>
      </c>
      <c r="D15" s="39" t="s">
        <v>764</v>
      </c>
      <c r="E15" s="39">
        <v>2</v>
      </c>
      <c r="F15" s="53">
        <f t="shared" si="0"/>
        <v>4</v>
      </c>
      <c r="G15" s="39"/>
      <c r="H15" s="36">
        <v>2</v>
      </c>
      <c r="I15" s="36">
        <v>2</v>
      </c>
      <c r="J15" s="36"/>
      <c r="K15" s="36"/>
      <c r="L15" s="36"/>
      <c r="M15" s="36"/>
      <c r="N15" s="40" t="s">
        <v>50</v>
      </c>
      <c r="O15" s="54">
        <f>SUM(F19)</f>
        <v>4</v>
      </c>
      <c r="P15" s="40"/>
      <c r="Q15" s="60"/>
      <c r="R15" s="40">
        <f>SUM(G19)</f>
        <v>0</v>
      </c>
      <c r="S15" s="37"/>
    </row>
    <row r="16" spans="1:53" ht="49.8" customHeight="1" x14ac:dyDescent="0.3">
      <c r="A16" s="39"/>
      <c r="B16" s="39" t="s">
        <v>13</v>
      </c>
      <c r="C16" s="39" t="s">
        <v>83</v>
      </c>
      <c r="D16" s="39" t="s">
        <v>27</v>
      </c>
      <c r="E16" s="39">
        <v>2</v>
      </c>
      <c r="F16" s="39">
        <f t="shared" si="0"/>
        <v>4</v>
      </c>
      <c r="G16" s="39"/>
      <c r="H16" s="36">
        <v>2</v>
      </c>
      <c r="I16" s="36">
        <v>2</v>
      </c>
      <c r="J16" s="36"/>
      <c r="K16" s="36"/>
      <c r="L16" s="36"/>
      <c r="M16" s="36"/>
      <c r="N16" s="40" t="s">
        <v>73</v>
      </c>
      <c r="O16" s="54">
        <f>SUM(F20)</f>
        <v>0</v>
      </c>
      <c r="P16" s="40"/>
      <c r="Q16" s="60"/>
      <c r="R16" s="40">
        <f>SUM(G20)</f>
        <v>0</v>
      </c>
      <c r="S16" s="37"/>
    </row>
    <row r="17" spans="1:19" ht="26.1" customHeight="1" x14ac:dyDescent="0.3">
      <c r="A17" s="39"/>
      <c r="B17" s="39" t="s">
        <v>14</v>
      </c>
      <c r="C17" s="39" t="s">
        <v>26</v>
      </c>
      <c r="D17" s="39"/>
      <c r="E17" s="39">
        <v>2</v>
      </c>
      <c r="F17" s="39">
        <f t="shared" si="0"/>
        <v>4</v>
      </c>
      <c r="G17" s="39"/>
      <c r="H17" s="36">
        <v>2</v>
      </c>
      <c r="I17" s="36">
        <v>2</v>
      </c>
      <c r="J17" s="36"/>
      <c r="K17" s="36"/>
      <c r="L17" s="36"/>
      <c r="M17" s="36"/>
      <c r="N17" s="40"/>
      <c r="O17" s="40"/>
      <c r="P17" s="40"/>
      <c r="Q17" s="40"/>
      <c r="R17" s="40"/>
      <c r="S17" s="37"/>
    </row>
    <row r="18" spans="1:19" ht="26.1" customHeight="1" x14ac:dyDescent="0.3">
      <c r="A18" s="106" t="s">
        <v>15</v>
      </c>
      <c r="B18" s="39" t="s">
        <v>747</v>
      </c>
      <c r="C18" s="39" t="s">
        <v>30</v>
      </c>
      <c r="D18" s="39"/>
      <c r="E18" s="39">
        <v>3</v>
      </c>
      <c r="F18" s="39">
        <f t="shared" si="0"/>
        <v>6</v>
      </c>
      <c r="G18" s="39"/>
      <c r="H18" s="36">
        <v>3</v>
      </c>
      <c r="I18" s="36">
        <v>3</v>
      </c>
      <c r="J18" s="36"/>
      <c r="K18" s="36"/>
      <c r="L18" s="36"/>
      <c r="M18" s="36"/>
      <c r="N18" s="40"/>
      <c r="O18" s="40"/>
      <c r="P18" s="40"/>
      <c r="Q18" s="40"/>
      <c r="R18" s="40"/>
      <c r="S18" s="37"/>
    </row>
    <row r="19" spans="1:19" ht="26.1" customHeight="1" x14ac:dyDescent="0.3">
      <c r="A19" s="107"/>
      <c r="B19" s="39" t="s">
        <v>748</v>
      </c>
      <c r="C19" s="39" t="s">
        <v>50</v>
      </c>
      <c r="D19" s="39"/>
      <c r="E19" s="39">
        <v>2</v>
      </c>
      <c r="F19" s="53">
        <f t="shared" si="0"/>
        <v>4</v>
      </c>
      <c r="G19" s="39"/>
      <c r="H19" s="36">
        <v>2</v>
      </c>
      <c r="I19" s="36">
        <v>2</v>
      </c>
      <c r="J19" s="36"/>
      <c r="K19" s="36"/>
      <c r="L19" s="36"/>
      <c r="M19" s="36"/>
      <c r="N19" s="40"/>
      <c r="O19" s="40"/>
      <c r="P19" s="40"/>
      <c r="Q19" s="40"/>
      <c r="R19" s="40"/>
      <c r="S19" s="37"/>
    </row>
    <row r="20" spans="1:19" ht="26.1" customHeight="1" x14ac:dyDescent="0.3">
      <c r="A20" s="108"/>
      <c r="B20" s="39" t="s">
        <v>749</v>
      </c>
      <c r="C20" s="39" t="s">
        <v>73</v>
      </c>
      <c r="D20" s="39"/>
      <c r="E20" s="39">
        <v>2</v>
      </c>
      <c r="F20" s="53">
        <f t="shared" si="0"/>
        <v>0</v>
      </c>
      <c r="G20" s="39"/>
      <c r="H20" s="36"/>
      <c r="I20" s="36"/>
      <c r="J20" s="36"/>
      <c r="K20" s="36"/>
      <c r="L20" s="36"/>
      <c r="M20" s="36"/>
      <c r="N20" s="40"/>
      <c r="O20" s="40"/>
      <c r="P20" s="54"/>
      <c r="Q20" s="40"/>
      <c r="R20" s="54"/>
      <c r="S20" s="37"/>
    </row>
    <row r="21" spans="1:19" ht="26.1" customHeight="1" x14ac:dyDescent="0.3">
      <c r="A21" s="39"/>
      <c r="B21" s="39" t="s">
        <v>16</v>
      </c>
      <c r="C21" s="39" t="s">
        <v>31</v>
      </c>
      <c r="D21" s="39"/>
      <c r="E21" s="39">
        <v>2</v>
      </c>
      <c r="F21" s="39">
        <f t="shared" si="0"/>
        <v>4</v>
      </c>
      <c r="G21" s="39"/>
      <c r="H21" s="36">
        <v>2</v>
      </c>
      <c r="I21" s="36">
        <v>2</v>
      </c>
      <c r="J21" s="36"/>
      <c r="K21" s="36"/>
      <c r="L21" s="36"/>
      <c r="M21" s="36"/>
      <c r="N21" s="40"/>
      <c r="O21" s="40"/>
      <c r="P21" s="40"/>
      <c r="Q21" s="45"/>
      <c r="R21" s="46">
        <f>SUM(R9:R20)</f>
        <v>0</v>
      </c>
      <c r="S21" s="37"/>
    </row>
    <row r="22" spans="1:19" ht="26.1" customHeight="1" x14ac:dyDescent="0.3">
      <c r="A22" s="73" t="s">
        <v>752</v>
      </c>
      <c r="B22" s="39" t="s">
        <v>17</v>
      </c>
      <c r="C22" s="39" t="s">
        <v>65</v>
      </c>
      <c r="D22" s="39"/>
      <c r="E22" s="39">
        <v>2</v>
      </c>
      <c r="F22" s="39">
        <f t="shared" si="0"/>
        <v>4</v>
      </c>
      <c r="G22" s="39"/>
      <c r="H22" s="35">
        <v>2</v>
      </c>
      <c r="I22" s="35">
        <v>2</v>
      </c>
      <c r="J22" s="35"/>
      <c r="K22" s="35"/>
      <c r="L22" s="35"/>
      <c r="M22" s="35"/>
      <c r="N22" s="40"/>
      <c r="O22" s="116" t="b">
        <f>SUM(O7:O20)=SUM(F23)</f>
        <v>1</v>
      </c>
      <c r="P22" s="117"/>
      <c r="Q22" s="117"/>
      <c r="R22" s="118"/>
      <c r="S22" s="37"/>
    </row>
    <row r="23" spans="1:19" ht="14.4" customHeight="1" x14ac:dyDescent="0.3">
      <c r="A23" s="99" t="s">
        <v>18</v>
      </c>
      <c r="B23" s="100"/>
      <c r="C23" s="101"/>
      <c r="D23" s="101"/>
      <c r="E23" s="39">
        <f>SUM(E7:E22)</f>
        <v>37</v>
      </c>
      <c r="F23" s="49">
        <f>SUM(F7:F22)</f>
        <v>70</v>
      </c>
      <c r="G23" s="39"/>
      <c r="H23" s="39"/>
      <c r="I23" s="39"/>
      <c r="J23" s="39"/>
      <c r="K23" s="39"/>
      <c r="L23" s="39"/>
      <c r="M23" s="39"/>
      <c r="N23" s="40"/>
      <c r="O23" s="40"/>
      <c r="P23" s="40"/>
      <c r="Q23" s="40"/>
      <c r="R23" s="40"/>
      <c r="S23" s="37"/>
    </row>
    <row r="24" spans="1:19" ht="18" x14ac:dyDescent="0.3">
      <c r="A24" s="39"/>
      <c r="B24" s="39"/>
      <c r="C24" s="39"/>
      <c r="D24" s="39"/>
      <c r="E24" s="39"/>
      <c r="F24" s="39"/>
      <c r="G24" s="39"/>
      <c r="H24" s="39"/>
      <c r="I24" s="39"/>
      <c r="J24" s="39"/>
      <c r="K24" s="39"/>
      <c r="L24" s="39"/>
      <c r="M24" s="39"/>
      <c r="N24" s="40"/>
      <c r="O24" s="40"/>
      <c r="P24" s="40"/>
      <c r="Q24" s="40"/>
      <c r="R24" s="40"/>
      <c r="S24" s="37"/>
    </row>
  </sheetData>
  <mergeCells count="21">
    <mergeCell ref="Q2:Q6"/>
    <mergeCell ref="O22:R22"/>
    <mergeCell ref="A1:R1"/>
    <mergeCell ref="N2:O6"/>
    <mergeCell ref="P2:P6"/>
    <mergeCell ref="R2:R6"/>
    <mergeCell ref="A2:M2"/>
    <mergeCell ref="A3:M3"/>
    <mergeCell ref="H5:M5"/>
    <mergeCell ref="H4:M4"/>
    <mergeCell ref="F4:F6"/>
    <mergeCell ref="G4:G6"/>
    <mergeCell ref="E4:E6"/>
    <mergeCell ref="A23:D23"/>
    <mergeCell ref="A7:A9"/>
    <mergeCell ref="C4:C6"/>
    <mergeCell ref="D4:D6"/>
    <mergeCell ref="A10:A11"/>
    <mergeCell ref="A12:A14"/>
    <mergeCell ref="A18:A20"/>
    <mergeCell ref="A4:B6"/>
  </mergeCells>
  <hyperlinks>
    <hyperlink ref="C4:C6" r:id="rId1" display="Α ΑΝΑΘΕΣΗ ΜΑΘΗΜΑΤΩΝ ΣΤΟ ΛΥΚΕΙΟ" xr:uid="{00000000-0004-0000-0000-000000000000}"/>
    <hyperlink ref="D4:D6" r:id="rId2" display="Β ΑΝΑΘΕΣΗ" xr:uid="{00000000-0004-0000-0000-000001000000}"/>
    <hyperlink ref="C4" r:id="rId3" display="https://edu.klimaka.gr/ekpaideytikoi/wrario-anatheseis/1007-anatheseis-mathhmatwn-se-genika-lykeia" xr:uid="{00000000-0004-0000-0000-000002000000}"/>
  </hyperlinks>
  <pageMargins left="0.19685039370078741" right="0.19685039370078741" top="0.19685039370078741" bottom="0.19685039370078741" header="0" footer="0"/>
  <pageSetup paperSize="9" scale="53"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32"/>
  <sheetViews>
    <sheetView zoomScale="50" zoomScaleNormal="50" workbookViewId="0">
      <selection activeCell="X11" sqref="X11"/>
    </sheetView>
  </sheetViews>
  <sheetFormatPr defaultRowHeight="14.4" x14ac:dyDescent="0.3"/>
  <cols>
    <col min="1" max="1" width="20.88671875" customWidth="1"/>
    <col min="2" max="2" width="21.77734375" customWidth="1"/>
    <col min="3" max="4" width="24.6640625" customWidth="1"/>
    <col min="5" max="5" width="10.88671875" customWidth="1"/>
    <col min="6" max="6" width="11.33203125" customWidth="1"/>
    <col min="7" max="7" width="9.5546875" customWidth="1"/>
    <col min="8" max="13" width="26.6640625" customWidth="1"/>
    <col min="14" max="18" width="9.6640625" customWidth="1"/>
  </cols>
  <sheetData>
    <row r="1" spans="1:53" ht="28.35" customHeight="1" x14ac:dyDescent="0.3">
      <c r="A1" s="119" t="s">
        <v>776</v>
      </c>
      <c r="B1" s="119"/>
      <c r="C1" s="119"/>
      <c r="D1" s="119"/>
      <c r="E1" s="119"/>
      <c r="F1" s="119"/>
      <c r="G1" s="119"/>
      <c r="H1" s="119"/>
      <c r="I1" s="119"/>
      <c r="J1" s="119"/>
      <c r="K1" s="119"/>
      <c r="L1" s="119"/>
      <c r="M1" s="119"/>
      <c r="N1" s="119"/>
      <c r="O1" s="119"/>
      <c r="P1" s="119"/>
      <c r="Q1" s="119"/>
      <c r="R1" s="119"/>
      <c r="S1" s="37"/>
    </row>
    <row r="2" spans="1:53" ht="28.35" customHeight="1" x14ac:dyDescent="0.3">
      <c r="A2" s="102" t="s">
        <v>0</v>
      </c>
      <c r="B2" s="102"/>
      <c r="C2" s="102"/>
      <c r="D2" s="102"/>
      <c r="E2" s="102"/>
      <c r="F2" s="102"/>
      <c r="G2" s="102"/>
      <c r="H2" s="102"/>
      <c r="I2" s="102"/>
      <c r="J2" s="102"/>
      <c r="K2" s="102"/>
      <c r="L2" s="102"/>
      <c r="M2" s="102"/>
      <c r="N2" s="120" t="s">
        <v>52</v>
      </c>
      <c r="O2" s="120"/>
      <c r="P2" s="121"/>
      <c r="Q2" s="115" t="s">
        <v>750</v>
      </c>
      <c r="R2" s="121" t="s">
        <v>25</v>
      </c>
      <c r="S2" s="38"/>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28.35" customHeight="1" x14ac:dyDescent="0.3">
      <c r="A3" s="121" t="s">
        <v>773</v>
      </c>
      <c r="B3" s="121"/>
      <c r="C3" s="121"/>
      <c r="D3" s="121"/>
      <c r="E3" s="121"/>
      <c r="F3" s="121"/>
      <c r="G3" s="121"/>
      <c r="H3" s="121"/>
      <c r="I3" s="121"/>
      <c r="J3" s="121"/>
      <c r="K3" s="121"/>
      <c r="L3" s="121"/>
      <c r="M3" s="121"/>
      <c r="N3" s="120"/>
      <c r="O3" s="120"/>
      <c r="P3" s="121"/>
      <c r="Q3" s="107"/>
      <c r="R3" s="121"/>
      <c r="S3" s="38"/>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28.35" customHeight="1" x14ac:dyDescent="0.3">
      <c r="A4" s="102" t="s">
        <v>41</v>
      </c>
      <c r="B4" s="122"/>
      <c r="C4" s="103" t="s">
        <v>767</v>
      </c>
      <c r="D4" s="103" t="s">
        <v>768</v>
      </c>
      <c r="E4" s="102" t="s">
        <v>22</v>
      </c>
      <c r="F4" s="120" t="s">
        <v>23</v>
      </c>
      <c r="G4" s="121" t="s">
        <v>24</v>
      </c>
      <c r="H4" s="102" t="s">
        <v>19</v>
      </c>
      <c r="I4" s="102"/>
      <c r="J4" s="102"/>
      <c r="K4" s="102"/>
      <c r="L4" s="102"/>
      <c r="M4" s="102"/>
      <c r="N4" s="120"/>
      <c r="O4" s="120"/>
      <c r="P4" s="121"/>
      <c r="Q4" s="107"/>
      <c r="R4" s="121"/>
      <c r="S4" s="38"/>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4.4" customHeight="1" x14ac:dyDescent="0.3">
      <c r="A5" s="122"/>
      <c r="B5" s="122"/>
      <c r="C5" s="104"/>
      <c r="D5" s="104"/>
      <c r="E5" s="122"/>
      <c r="F5" s="120"/>
      <c r="G5" s="121"/>
      <c r="H5" s="121" t="s">
        <v>20</v>
      </c>
      <c r="I5" s="121"/>
      <c r="J5" s="121"/>
      <c r="K5" s="121"/>
      <c r="L5" s="121"/>
      <c r="M5" s="121"/>
      <c r="N5" s="120"/>
      <c r="O5" s="120"/>
      <c r="P5" s="121"/>
      <c r="Q5" s="107"/>
      <c r="R5" s="121"/>
      <c r="S5" s="38"/>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ht="42.6" customHeight="1" x14ac:dyDescent="0.3">
      <c r="A6" s="122"/>
      <c r="B6" s="122"/>
      <c r="C6" s="105"/>
      <c r="D6" s="105"/>
      <c r="E6" s="122"/>
      <c r="F6" s="120"/>
      <c r="G6" s="121"/>
      <c r="H6" s="35" t="s">
        <v>34</v>
      </c>
      <c r="I6" s="35"/>
      <c r="J6" s="35"/>
      <c r="K6" s="35"/>
      <c r="L6" s="35"/>
      <c r="M6" s="35"/>
      <c r="N6" s="120"/>
      <c r="O6" s="120"/>
      <c r="P6" s="121"/>
      <c r="Q6" s="108"/>
      <c r="R6" s="121"/>
      <c r="S6" s="37"/>
    </row>
    <row r="7" spans="1:53" ht="26.1" customHeight="1" x14ac:dyDescent="0.3">
      <c r="A7" s="102" t="s">
        <v>1</v>
      </c>
      <c r="B7" s="39" t="s">
        <v>2</v>
      </c>
      <c r="C7" s="39" t="s">
        <v>27</v>
      </c>
      <c r="D7" s="39"/>
      <c r="E7" s="39">
        <v>2</v>
      </c>
      <c r="F7" s="39">
        <f t="shared" ref="F7:F13" si="0">SUM(H7:M7)</f>
        <v>2</v>
      </c>
      <c r="G7" s="39"/>
      <c r="H7" s="35">
        <v>2</v>
      </c>
      <c r="I7" s="35"/>
      <c r="J7" s="35"/>
      <c r="K7" s="35"/>
      <c r="L7" s="35"/>
      <c r="M7" s="35"/>
      <c r="N7" s="40" t="s">
        <v>26</v>
      </c>
      <c r="O7" s="40">
        <f>SUM(F18)</f>
        <v>2</v>
      </c>
      <c r="P7" s="40"/>
      <c r="Q7" s="60"/>
      <c r="R7" s="40">
        <f>SUM(G18)</f>
        <v>0</v>
      </c>
      <c r="S7" s="41"/>
    </row>
    <row r="8" spans="1:53" ht="26.1" customHeight="1" x14ac:dyDescent="0.3">
      <c r="A8" s="102"/>
      <c r="B8" s="39" t="s">
        <v>3</v>
      </c>
      <c r="C8" s="39" t="s">
        <v>27</v>
      </c>
      <c r="D8" s="39"/>
      <c r="E8" s="39">
        <v>2</v>
      </c>
      <c r="F8" s="39">
        <f t="shared" si="0"/>
        <v>2</v>
      </c>
      <c r="G8" s="39"/>
      <c r="H8" s="35">
        <v>2</v>
      </c>
      <c r="I8" s="35"/>
      <c r="J8" s="35"/>
      <c r="K8" s="35"/>
      <c r="L8" s="35"/>
      <c r="M8" s="35"/>
      <c r="N8" s="40" t="s">
        <v>27</v>
      </c>
      <c r="O8" s="40">
        <f>SUM(F7:F9,F16:F17,F26:F27)</f>
        <v>15</v>
      </c>
      <c r="P8" s="40"/>
      <c r="Q8" s="60"/>
      <c r="R8" s="40">
        <f>SUM(G7:G9,G16,G17,G26:G27)</f>
        <v>0</v>
      </c>
      <c r="S8" s="41"/>
    </row>
    <row r="9" spans="1:53" ht="26.1" customHeight="1" x14ac:dyDescent="0.3">
      <c r="A9" s="102"/>
      <c r="B9" s="39" t="s">
        <v>4</v>
      </c>
      <c r="C9" s="39" t="s">
        <v>27</v>
      </c>
      <c r="D9" s="39"/>
      <c r="E9" s="39">
        <v>2</v>
      </c>
      <c r="F9" s="39">
        <f t="shared" si="0"/>
        <v>2</v>
      </c>
      <c r="G9" s="39"/>
      <c r="H9" s="35">
        <v>2</v>
      </c>
      <c r="I9" s="35"/>
      <c r="J9" s="35"/>
      <c r="K9" s="35"/>
      <c r="L9" s="35"/>
      <c r="M9" s="35"/>
      <c r="N9" s="40" t="s">
        <v>28</v>
      </c>
      <c r="O9" s="40">
        <f>SUM(F10:F11,F30)</f>
        <v>8</v>
      </c>
      <c r="P9" s="40"/>
      <c r="Q9" s="60"/>
      <c r="R9" s="40">
        <f>SUM(G10:G11,G30)</f>
        <v>0</v>
      </c>
      <c r="S9" s="41"/>
    </row>
    <row r="10" spans="1:53" ht="26.1" customHeight="1" x14ac:dyDescent="0.3">
      <c r="A10" s="102" t="s">
        <v>5</v>
      </c>
      <c r="B10" s="39" t="s">
        <v>6</v>
      </c>
      <c r="C10" s="39" t="s">
        <v>28</v>
      </c>
      <c r="D10" s="39"/>
      <c r="E10" s="39">
        <v>3</v>
      </c>
      <c r="F10" s="39">
        <f t="shared" si="0"/>
        <v>3</v>
      </c>
      <c r="G10" s="39"/>
      <c r="H10" s="35">
        <v>3</v>
      </c>
      <c r="I10" s="35"/>
      <c r="J10" s="35"/>
      <c r="K10" s="35"/>
      <c r="L10" s="35"/>
      <c r="M10" s="35"/>
      <c r="N10" s="40" t="s">
        <v>29</v>
      </c>
      <c r="O10" s="42">
        <f>SUM(F12:F14,F29)</f>
        <v>8</v>
      </c>
      <c r="P10" s="40"/>
      <c r="Q10" s="60"/>
      <c r="R10" s="40">
        <f>SUM(G12:G14,G29)</f>
        <v>0</v>
      </c>
      <c r="S10" s="41"/>
    </row>
    <row r="11" spans="1:53" ht="26.1" customHeight="1" x14ac:dyDescent="0.3">
      <c r="A11" s="102"/>
      <c r="B11" s="39" t="s">
        <v>7</v>
      </c>
      <c r="C11" s="39" t="s">
        <v>28</v>
      </c>
      <c r="D11" s="39"/>
      <c r="E11" s="39">
        <v>2</v>
      </c>
      <c r="F11" s="39">
        <f t="shared" si="0"/>
        <v>2</v>
      </c>
      <c r="G11" s="39"/>
      <c r="H11" s="35">
        <v>2</v>
      </c>
      <c r="I11" s="35"/>
      <c r="J11" s="35"/>
      <c r="K11" s="35"/>
      <c r="L11" s="35"/>
      <c r="M11" s="35"/>
      <c r="N11" s="40" t="s">
        <v>30</v>
      </c>
      <c r="O11" s="40">
        <f>SUM(F19)</f>
        <v>2</v>
      </c>
      <c r="P11" s="40"/>
      <c r="Q11" s="60"/>
      <c r="R11" s="40">
        <f>SUM(G19)</f>
        <v>0</v>
      </c>
      <c r="S11" s="41"/>
    </row>
    <row r="12" spans="1:53" ht="26.1" customHeight="1" x14ac:dyDescent="0.3">
      <c r="A12" s="102" t="s">
        <v>8</v>
      </c>
      <c r="B12" s="39" t="s">
        <v>9</v>
      </c>
      <c r="C12" s="39" t="s">
        <v>76</v>
      </c>
      <c r="D12" s="39" t="s">
        <v>85</v>
      </c>
      <c r="E12" s="39">
        <v>2</v>
      </c>
      <c r="F12" s="39">
        <f t="shared" si="0"/>
        <v>2</v>
      </c>
      <c r="G12" s="39"/>
      <c r="H12" s="35">
        <v>2</v>
      </c>
      <c r="I12" s="35"/>
      <c r="J12" s="35"/>
      <c r="K12" s="35"/>
      <c r="L12" s="35"/>
      <c r="M12" s="35"/>
      <c r="N12" s="40" t="s">
        <v>50</v>
      </c>
      <c r="O12" s="43">
        <f>SUM(F20)</f>
        <v>1</v>
      </c>
      <c r="P12" s="40"/>
      <c r="Q12" s="60"/>
      <c r="R12" s="40">
        <f>SUM(G20)</f>
        <v>0</v>
      </c>
      <c r="S12" s="41"/>
    </row>
    <row r="13" spans="1:53" ht="59.4" customHeight="1" x14ac:dyDescent="0.3">
      <c r="A13" s="102"/>
      <c r="B13" s="39" t="s">
        <v>10</v>
      </c>
      <c r="C13" s="39" t="s">
        <v>755</v>
      </c>
      <c r="D13" s="39" t="s">
        <v>78</v>
      </c>
      <c r="E13" s="39">
        <v>2</v>
      </c>
      <c r="F13" s="39">
        <f t="shared" si="0"/>
        <v>2</v>
      </c>
      <c r="G13" s="39"/>
      <c r="H13" s="35">
        <v>2</v>
      </c>
      <c r="I13" s="35"/>
      <c r="J13" s="35"/>
      <c r="K13" s="35"/>
      <c r="L13" s="35"/>
      <c r="M13" s="35"/>
      <c r="N13" s="40" t="s">
        <v>73</v>
      </c>
      <c r="O13" s="43">
        <f>SUM(F21)</f>
        <v>0</v>
      </c>
      <c r="P13" s="43"/>
      <c r="Q13" s="96"/>
      <c r="R13" s="40">
        <f>SUM(G21)</f>
        <v>0</v>
      </c>
      <c r="S13" s="41"/>
    </row>
    <row r="14" spans="1:53" ht="40.200000000000003" customHeight="1" x14ac:dyDescent="0.3">
      <c r="A14" s="102"/>
      <c r="B14" s="39" t="s">
        <v>11</v>
      </c>
      <c r="C14" s="39" t="s">
        <v>79</v>
      </c>
      <c r="D14" s="39" t="s">
        <v>86</v>
      </c>
      <c r="E14" s="39">
        <v>2</v>
      </c>
      <c r="F14" s="39">
        <f>SUM(H14:M14)</f>
        <v>2</v>
      </c>
      <c r="G14" s="39"/>
      <c r="H14" s="35">
        <v>2</v>
      </c>
      <c r="I14" s="35"/>
      <c r="J14" s="35"/>
      <c r="K14" s="35"/>
      <c r="L14" s="35"/>
      <c r="M14" s="35"/>
      <c r="N14" s="40" t="s">
        <v>65</v>
      </c>
      <c r="O14" s="40">
        <f>SUM(F15)</f>
        <v>2</v>
      </c>
      <c r="P14" s="40"/>
      <c r="Q14" s="60"/>
      <c r="R14" s="40">
        <f>SUM(G15)</f>
        <v>0</v>
      </c>
      <c r="S14" s="41"/>
    </row>
    <row r="15" spans="1:53" ht="37.799999999999997" customHeight="1" x14ac:dyDescent="0.3">
      <c r="A15" s="39"/>
      <c r="B15" s="39" t="s">
        <v>32</v>
      </c>
      <c r="C15" s="39" t="s">
        <v>65</v>
      </c>
      <c r="D15" s="39"/>
      <c r="E15" s="39">
        <v>2</v>
      </c>
      <c r="F15" s="39">
        <f t="shared" ref="F15:F22" si="1">SUM(H15:M15)</f>
        <v>2</v>
      </c>
      <c r="G15" s="39"/>
      <c r="H15" s="35">
        <v>2</v>
      </c>
      <c r="I15" s="35"/>
      <c r="J15" s="35"/>
      <c r="K15" s="35"/>
      <c r="L15" s="35"/>
      <c r="M15" s="35"/>
      <c r="N15" s="40" t="s">
        <v>31</v>
      </c>
      <c r="O15" s="40">
        <f>SUM(F22)</f>
        <v>2</v>
      </c>
      <c r="P15" s="40"/>
      <c r="Q15" s="60"/>
      <c r="R15" s="40">
        <f>SUM(G22)</f>
        <v>0</v>
      </c>
      <c r="S15" s="41"/>
    </row>
    <row r="16" spans="1:53" ht="26.1" customHeight="1" x14ac:dyDescent="0.35">
      <c r="A16" s="39"/>
      <c r="B16" s="39" t="s">
        <v>12</v>
      </c>
      <c r="C16" s="39" t="s">
        <v>81</v>
      </c>
      <c r="D16" s="39" t="s">
        <v>82</v>
      </c>
      <c r="E16" s="39">
        <v>2</v>
      </c>
      <c r="F16" s="39">
        <f t="shared" si="1"/>
        <v>2</v>
      </c>
      <c r="G16" s="39"/>
      <c r="H16" s="35">
        <v>2</v>
      </c>
      <c r="I16" s="35"/>
      <c r="J16" s="35"/>
      <c r="K16" s="35"/>
      <c r="L16" s="35"/>
      <c r="M16" s="35"/>
      <c r="N16" s="44"/>
      <c r="O16" s="44"/>
      <c r="P16" s="44"/>
      <c r="Q16" s="44"/>
      <c r="R16" s="44"/>
      <c r="S16" s="37"/>
    </row>
    <row r="17" spans="1:19" ht="26.1" customHeight="1" x14ac:dyDescent="0.3">
      <c r="A17" s="39"/>
      <c r="B17" s="39" t="s">
        <v>33</v>
      </c>
      <c r="C17" s="39" t="s">
        <v>81</v>
      </c>
      <c r="D17" s="39" t="s">
        <v>765</v>
      </c>
      <c r="E17" s="39">
        <v>2</v>
      </c>
      <c r="F17" s="39">
        <f t="shared" si="1"/>
        <v>2</v>
      </c>
      <c r="G17" s="39"/>
      <c r="H17" s="35">
        <v>2</v>
      </c>
      <c r="I17" s="35"/>
      <c r="J17" s="35"/>
      <c r="K17" s="35"/>
      <c r="L17" s="35"/>
      <c r="M17" s="35"/>
      <c r="N17" s="40"/>
      <c r="O17" s="40"/>
      <c r="P17" s="43"/>
      <c r="Q17" s="43"/>
      <c r="R17" s="40"/>
      <c r="S17" s="41"/>
    </row>
    <row r="18" spans="1:19" ht="26.1" customHeight="1" x14ac:dyDescent="0.3">
      <c r="A18" s="39"/>
      <c r="B18" s="39" t="s">
        <v>14</v>
      </c>
      <c r="C18" s="39" t="s">
        <v>26</v>
      </c>
      <c r="D18" s="39"/>
      <c r="E18" s="39">
        <v>2</v>
      </c>
      <c r="F18" s="39">
        <f t="shared" si="1"/>
        <v>2</v>
      </c>
      <c r="G18" s="39"/>
      <c r="H18" s="35">
        <v>2</v>
      </c>
      <c r="I18" s="35"/>
      <c r="J18" s="35"/>
      <c r="K18" s="35"/>
      <c r="L18" s="35"/>
      <c r="M18" s="35"/>
      <c r="N18" s="40"/>
      <c r="O18" s="40"/>
      <c r="P18" s="40"/>
      <c r="Q18" s="40"/>
      <c r="R18" s="40"/>
      <c r="S18" s="41"/>
    </row>
    <row r="19" spans="1:19" ht="26.1" customHeight="1" x14ac:dyDescent="0.35">
      <c r="A19" s="106" t="s">
        <v>15</v>
      </c>
      <c r="B19" s="39" t="s">
        <v>747</v>
      </c>
      <c r="C19" s="39" t="s">
        <v>30</v>
      </c>
      <c r="D19" s="39"/>
      <c r="E19" s="39">
        <v>2</v>
      </c>
      <c r="F19" s="39">
        <f t="shared" si="1"/>
        <v>2</v>
      </c>
      <c r="G19" s="39"/>
      <c r="H19" s="35">
        <v>2</v>
      </c>
      <c r="I19" s="35"/>
      <c r="J19" s="35"/>
      <c r="K19" s="35"/>
      <c r="L19" s="35"/>
      <c r="M19" s="35"/>
      <c r="N19" s="44"/>
      <c r="O19" s="132">
        <f>SUM(O7:O18)</f>
        <v>40</v>
      </c>
      <c r="P19" s="132"/>
      <c r="Q19" s="45"/>
      <c r="R19" s="46">
        <f>SUM(R7:R18)</f>
        <v>0</v>
      </c>
      <c r="S19" s="37"/>
    </row>
    <row r="20" spans="1:19" ht="26.1" customHeight="1" x14ac:dyDescent="0.35">
      <c r="A20" s="107"/>
      <c r="B20" s="39" t="s">
        <v>71</v>
      </c>
      <c r="C20" s="39" t="s">
        <v>50</v>
      </c>
      <c r="D20" s="39"/>
      <c r="E20" s="39">
        <v>1</v>
      </c>
      <c r="F20" s="39">
        <f>SUM(H20:M20)</f>
        <v>1</v>
      </c>
      <c r="G20" s="39"/>
      <c r="H20" s="35">
        <v>1</v>
      </c>
      <c r="I20" s="35"/>
      <c r="J20" s="35"/>
      <c r="K20" s="35"/>
      <c r="L20" s="35"/>
      <c r="M20" s="35"/>
      <c r="N20" s="44"/>
      <c r="O20" s="45"/>
      <c r="P20" s="45"/>
      <c r="Q20" s="45"/>
      <c r="R20" s="46"/>
      <c r="S20" s="37"/>
    </row>
    <row r="21" spans="1:19" ht="26.1" customHeight="1" x14ac:dyDescent="0.35">
      <c r="A21" s="108"/>
      <c r="B21" s="39" t="s">
        <v>72</v>
      </c>
      <c r="C21" s="39" t="s">
        <v>73</v>
      </c>
      <c r="D21" s="39"/>
      <c r="E21" s="39">
        <v>1</v>
      </c>
      <c r="F21" s="39">
        <f>SUM(H21:M21)</f>
        <v>0</v>
      </c>
      <c r="G21" s="39"/>
      <c r="H21" s="35"/>
      <c r="I21" s="35"/>
      <c r="J21" s="35"/>
      <c r="K21" s="35"/>
      <c r="L21" s="35"/>
      <c r="M21" s="35"/>
      <c r="N21" s="44"/>
      <c r="O21" s="45"/>
      <c r="P21" s="45"/>
      <c r="Q21" s="45"/>
      <c r="R21" s="46"/>
      <c r="S21" s="37"/>
    </row>
    <row r="22" spans="1:19" ht="26.1" customHeight="1" x14ac:dyDescent="0.35">
      <c r="A22" s="39"/>
      <c r="B22" s="39" t="s">
        <v>16</v>
      </c>
      <c r="C22" s="39" t="s">
        <v>31</v>
      </c>
      <c r="D22" s="39"/>
      <c r="E22" s="39">
        <v>2</v>
      </c>
      <c r="F22" s="39">
        <f t="shared" si="1"/>
        <v>2</v>
      </c>
      <c r="G22" s="39"/>
      <c r="H22" s="35">
        <v>2</v>
      </c>
      <c r="I22" s="35"/>
      <c r="J22" s="35"/>
      <c r="K22" s="35"/>
      <c r="L22" s="35"/>
      <c r="M22" s="35"/>
      <c r="N22" s="44"/>
      <c r="O22" s="125" t="b">
        <f>SUM(O7:O18)=SUM(F31)</f>
        <v>1</v>
      </c>
      <c r="P22" s="125"/>
      <c r="Q22" s="125"/>
      <c r="R22" s="125"/>
      <c r="S22" s="37"/>
    </row>
    <row r="23" spans="1:19" ht="26.1" customHeight="1" x14ac:dyDescent="0.35">
      <c r="A23" s="109" t="s">
        <v>87</v>
      </c>
      <c r="B23" s="126"/>
      <c r="C23" s="126"/>
      <c r="D23" s="127"/>
      <c r="E23" s="102" t="s">
        <v>22</v>
      </c>
      <c r="F23" s="120" t="s">
        <v>23</v>
      </c>
      <c r="G23" s="121" t="s">
        <v>24</v>
      </c>
      <c r="H23" s="121" t="s">
        <v>35</v>
      </c>
      <c r="I23" s="121"/>
      <c r="J23" s="121"/>
      <c r="K23" s="121"/>
      <c r="L23" s="121"/>
      <c r="M23" s="121"/>
      <c r="N23" s="44"/>
      <c r="O23" s="44"/>
      <c r="P23" s="44"/>
      <c r="Q23" s="44"/>
      <c r="R23" s="44"/>
      <c r="S23" s="37"/>
    </row>
    <row r="24" spans="1:19" ht="62.4" customHeight="1" x14ac:dyDescent="0.35">
      <c r="A24" s="128"/>
      <c r="B24" s="129"/>
      <c r="C24" s="129"/>
      <c r="D24" s="130"/>
      <c r="E24" s="122"/>
      <c r="F24" s="131"/>
      <c r="G24" s="121"/>
      <c r="H24" s="121"/>
      <c r="I24" s="121"/>
      <c r="J24" s="121"/>
      <c r="K24" s="121"/>
      <c r="L24" s="121"/>
      <c r="M24" s="121"/>
      <c r="N24" s="44"/>
      <c r="O24" s="44"/>
      <c r="P24" s="44"/>
      <c r="Q24" s="44"/>
      <c r="R24" s="44"/>
      <c r="S24" s="37"/>
    </row>
    <row r="25" spans="1:19" ht="25.65" customHeight="1" x14ac:dyDescent="0.35">
      <c r="A25" s="123"/>
      <c r="B25" s="101"/>
      <c r="C25" s="101"/>
      <c r="D25" s="101"/>
      <c r="E25" s="101"/>
      <c r="F25" s="101"/>
      <c r="G25" s="124"/>
      <c r="H25" s="35" t="s">
        <v>38</v>
      </c>
      <c r="I25" s="35"/>
      <c r="J25" s="35"/>
      <c r="K25" s="51"/>
      <c r="L25" s="51"/>
      <c r="M25" s="51"/>
      <c r="N25" s="44"/>
      <c r="O25" s="44"/>
      <c r="P25" s="44"/>
      <c r="Q25" s="44"/>
      <c r="R25" s="44"/>
      <c r="S25" s="37"/>
    </row>
    <row r="26" spans="1:19" ht="35.4" customHeight="1" x14ac:dyDescent="0.35">
      <c r="A26" s="102" t="s">
        <v>36</v>
      </c>
      <c r="B26" s="39" t="s">
        <v>2</v>
      </c>
      <c r="C26" s="39" t="s">
        <v>27</v>
      </c>
      <c r="D26" s="39"/>
      <c r="E26" s="39">
        <v>3</v>
      </c>
      <c r="F26" s="39">
        <f>SUM(H26:M26)</f>
        <v>3</v>
      </c>
      <c r="G26" s="39"/>
      <c r="H26" s="35">
        <v>3</v>
      </c>
      <c r="I26" s="35"/>
      <c r="J26" s="35"/>
      <c r="K26" s="35"/>
      <c r="L26" s="35"/>
      <c r="M26" s="35"/>
      <c r="N26" s="44"/>
      <c r="O26" s="44"/>
      <c r="P26" s="44"/>
      <c r="Q26" s="44"/>
      <c r="R26" s="44"/>
      <c r="S26" s="37"/>
    </row>
    <row r="27" spans="1:19" ht="37.799999999999997" customHeight="1" x14ac:dyDescent="0.35">
      <c r="A27" s="102"/>
      <c r="B27" s="39" t="s">
        <v>70</v>
      </c>
      <c r="C27" s="39" t="s">
        <v>27</v>
      </c>
      <c r="D27" s="48"/>
      <c r="E27" s="39">
        <v>2</v>
      </c>
      <c r="F27" s="39">
        <f>SUM(H27:M27)</f>
        <v>2</v>
      </c>
      <c r="G27" s="39"/>
      <c r="H27" s="35">
        <v>2</v>
      </c>
      <c r="I27" s="35"/>
      <c r="J27" s="35"/>
      <c r="K27" s="35"/>
      <c r="L27" s="35"/>
      <c r="M27" s="35"/>
      <c r="N27" s="44"/>
      <c r="O27" s="44"/>
      <c r="P27" s="44"/>
      <c r="Q27" s="44"/>
      <c r="R27" s="44"/>
      <c r="S27" s="37"/>
    </row>
    <row r="28" spans="1:19" ht="26.1" customHeight="1" x14ac:dyDescent="0.35">
      <c r="A28" s="122"/>
      <c r="B28" s="122"/>
      <c r="C28" s="122"/>
      <c r="D28" s="122"/>
      <c r="E28" s="122"/>
      <c r="F28" s="122"/>
      <c r="G28" s="122"/>
      <c r="H28" s="35" t="s">
        <v>39</v>
      </c>
      <c r="I28" s="35"/>
      <c r="J28" s="35"/>
      <c r="K28" s="35"/>
      <c r="L28" s="35"/>
      <c r="M28" s="35"/>
      <c r="N28" s="44"/>
      <c r="O28" s="44"/>
      <c r="P28" s="44"/>
      <c r="Q28" s="44"/>
      <c r="R28" s="44"/>
      <c r="S28" s="37"/>
    </row>
    <row r="29" spans="1:19" ht="41.4" customHeight="1" x14ac:dyDescent="0.35">
      <c r="A29" s="102" t="s">
        <v>37</v>
      </c>
      <c r="B29" s="39" t="s">
        <v>9</v>
      </c>
      <c r="C29" s="39" t="s">
        <v>76</v>
      </c>
      <c r="D29" s="39" t="s">
        <v>85</v>
      </c>
      <c r="E29" s="39">
        <v>2</v>
      </c>
      <c r="F29" s="39">
        <f>SUM(H29:M29)</f>
        <v>2</v>
      </c>
      <c r="G29" s="39"/>
      <c r="H29" s="35">
        <v>2</v>
      </c>
      <c r="I29" s="35"/>
      <c r="J29" s="35"/>
      <c r="K29" s="35"/>
      <c r="L29" s="35"/>
      <c r="M29" s="35"/>
      <c r="N29" s="44"/>
      <c r="O29" s="44"/>
      <c r="P29" s="44"/>
      <c r="Q29" s="44"/>
      <c r="R29" s="44"/>
      <c r="S29" s="37"/>
    </row>
    <row r="30" spans="1:19" ht="28.2" customHeight="1" x14ac:dyDescent="0.35">
      <c r="A30" s="102"/>
      <c r="B30" s="39" t="s">
        <v>5</v>
      </c>
      <c r="C30" s="39" t="s">
        <v>28</v>
      </c>
      <c r="D30" s="39"/>
      <c r="E30" s="39">
        <v>3</v>
      </c>
      <c r="F30" s="39">
        <f>SUM(H30:M30)</f>
        <v>3</v>
      </c>
      <c r="G30" s="39"/>
      <c r="H30" s="35">
        <v>3</v>
      </c>
      <c r="I30" s="35"/>
      <c r="J30" s="35"/>
      <c r="K30" s="35"/>
      <c r="L30" s="35"/>
      <c r="M30" s="35"/>
      <c r="N30" s="44"/>
      <c r="O30" s="44"/>
      <c r="P30" s="44"/>
      <c r="Q30" s="44"/>
      <c r="R30" s="44"/>
      <c r="S30" s="37"/>
    </row>
    <row r="31" spans="1:19" ht="14.4" customHeight="1" x14ac:dyDescent="0.35">
      <c r="A31" s="99" t="s">
        <v>18</v>
      </c>
      <c r="B31" s="100"/>
      <c r="C31" s="101"/>
      <c r="D31" s="101"/>
      <c r="E31" s="39">
        <f>SUM(E29:E30,E26:E27,E7:E22)</f>
        <v>41</v>
      </c>
      <c r="F31" s="49">
        <f>SUM(F29:F30,F26:F27,F7:F22)</f>
        <v>40</v>
      </c>
      <c r="G31" s="39"/>
      <c r="H31" s="39"/>
      <c r="I31" s="39"/>
      <c r="J31" s="39"/>
      <c r="K31" s="39"/>
      <c r="L31" s="39"/>
      <c r="M31" s="39"/>
      <c r="N31" s="44"/>
      <c r="O31" s="44"/>
      <c r="P31" s="44"/>
      <c r="Q31" s="44"/>
      <c r="R31" s="44"/>
      <c r="S31" s="37"/>
    </row>
    <row r="32" spans="1:19" x14ac:dyDescent="0.3">
      <c r="A32" s="50"/>
      <c r="B32" s="50"/>
      <c r="C32" s="50"/>
      <c r="D32" s="50"/>
      <c r="E32" s="50"/>
      <c r="F32" s="50"/>
      <c r="G32" s="50"/>
      <c r="H32" s="50"/>
      <c r="I32" s="50"/>
      <c r="J32" s="50"/>
      <c r="K32" s="50"/>
      <c r="L32" s="50"/>
      <c r="M32" s="50"/>
      <c r="N32" s="37"/>
      <c r="O32" s="37"/>
      <c r="P32" s="37"/>
      <c r="Q32" s="37"/>
      <c r="R32" s="37"/>
      <c r="S32" s="37"/>
    </row>
  </sheetData>
  <mergeCells count="31">
    <mergeCell ref="Q2:Q6"/>
    <mergeCell ref="C4:C6"/>
    <mergeCell ref="D4:D6"/>
    <mergeCell ref="A1:R1"/>
    <mergeCell ref="A2:M2"/>
    <mergeCell ref="N2:O6"/>
    <mergeCell ref="P2:P6"/>
    <mergeCell ref="R2:R6"/>
    <mergeCell ref="A3:M3"/>
    <mergeCell ref="A4:B6"/>
    <mergeCell ref="E4:E6"/>
    <mergeCell ref="F4:F6"/>
    <mergeCell ref="G4:G6"/>
    <mergeCell ref="H4:M4"/>
    <mergeCell ref="H5:M5"/>
    <mergeCell ref="A19:A21"/>
    <mergeCell ref="O19:P19"/>
    <mergeCell ref="A7:A9"/>
    <mergeCell ref="A10:A11"/>
    <mergeCell ref="A12:A14"/>
    <mergeCell ref="A31:D31"/>
    <mergeCell ref="A25:G25"/>
    <mergeCell ref="O22:R22"/>
    <mergeCell ref="A26:A27"/>
    <mergeCell ref="H23:M24"/>
    <mergeCell ref="A23:D24"/>
    <mergeCell ref="A29:A30"/>
    <mergeCell ref="A28:G28"/>
    <mergeCell ref="E23:E24"/>
    <mergeCell ref="F23:F24"/>
    <mergeCell ref="G23:G24"/>
  </mergeCells>
  <hyperlinks>
    <hyperlink ref="C4:C6" r:id="rId1" display="Α ΑΝΑΘΕΣΗ ΜΑΘΗΜΑΤΩΝ ΣΤΟ ΛΥΚΕΙΟ" xr:uid="{00000000-0004-0000-0100-000000000000}"/>
    <hyperlink ref="D4:D6" r:id="rId2" display="Β ΑΝΑΘΕΣΗ" xr:uid="{00000000-0004-0000-0100-000001000000}"/>
  </hyperlinks>
  <pageMargins left="0.19685039370078741" right="0.19685039370078741" top="0.19685039370078741" bottom="0.19685039370078741" header="0" footer="0"/>
  <pageSetup paperSize="9" scale="53"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37"/>
  <sheetViews>
    <sheetView zoomScale="50" zoomScaleNormal="50" workbookViewId="0">
      <selection activeCell="V8" sqref="V8"/>
    </sheetView>
  </sheetViews>
  <sheetFormatPr defaultRowHeight="14.4" x14ac:dyDescent="0.3"/>
  <cols>
    <col min="1" max="1" width="19.44140625" customWidth="1"/>
    <col min="2" max="2" width="23.5546875" customWidth="1"/>
    <col min="3" max="3" width="27.77734375" customWidth="1"/>
    <col min="4" max="4" width="24.6640625" customWidth="1"/>
    <col min="5" max="5" width="11.88671875" customWidth="1"/>
    <col min="6" max="6" width="11.109375" customWidth="1"/>
    <col min="7" max="7" width="12.5546875" customWidth="1"/>
    <col min="8" max="13" width="26.6640625" customWidth="1"/>
    <col min="14" max="16" width="9.6640625" customWidth="1"/>
    <col min="17" max="17" width="12.88671875" customWidth="1"/>
  </cols>
  <sheetData>
    <row r="1" spans="1:52" ht="28.35" customHeight="1" x14ac:dyDescent="0.3">
      <c r="A1" s="119" t="s">
        <v>775</v>
      </c>
      <c r="B1" s="119"/>
      <c r="C1" s="119"/>
      <c r="D1" s="119"/>
      <c r="E1" s="119"/>
      <c r="F1" s="119"/>
      <c r="G1" s="119"/>
      <c r="H1" s="119"/>
      <c r="I1" s="119"/>
      <c r="J1" s="119"/>
      <c r="K1" s="119"/>
      <c r="L1" s="119"/>
      <c r="M1" s="119"/>
      <c r="N1" s="119"/>
      <c r="O1" s="119"/>
      <c r="P1" s="119"/>
      <c r="Q1" s="119"/>
      <c r="R1" s="119"/>
    </row>
    <row r="2" spans="1:52" ht="28.35" customHeight="1" x14ac:dyDescent="0.3">
      <c r="A2" s="102" t="s">
        <v>0</v>
      </c>
      <c r="B2" s="102"/>
      <c r="C2" s="102"/>
      <c r="D2" s="102"/>
      <c r="E2" s="102"/>
      <c r="F2" s="102"/>
      <c r="G2" s="102"/>
      <c r="H2" s="102"/>
      <c r="I2" s="102"/>
      <c r="J2" s="102"/>
      <c r="K2" s="102"/>
      <c r="L2" s="102"/>
      <c r="M2" s="102"/>
      <c r="N2" s="120" t="s">
        <v>52</v>
      </c>
      <c r="O2" s="120"/>
      <c r="P2" s="121" t="s">
        <v>750</v>
      </c>
      <c r="Q2" s="121" t="s">
        <v>25</v>
      </c>
      <c r="R2" s="52"/>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8.35" customHeight="1" x14ac:dyDescent="0.3">
      <c r="A3" s="121" t="s">
        <v>774</v>
      </c>
      <c r="B3" s="121"/>
      <c r="C3" s="121"/>
      <c r="D3" s="121"/>
      <c r="E3" s="121"/>
      <c r="F3" s="121"/>
      <c r="G3" s="121"/>
      <c r="H3" s="121"/>
      <c r="I3" s="121"/>
      <c r="J3" s="121"/>
      <c r="K3" s="121"/>
      <c r="L3" s="121"/>
      <c r="M3" s="121"/>
      <c r="N3" s="120"/>
      <c r="O3" s="120"/>
      <c r="P3" s="121"/>
      <c r="Q3" s="121"/>
      <c r="R3" s="52"/>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8.35" customHeight="1" x14ac:dyDescent="0.3">
      <c r="A4" s="102" t="s">
        <v>41</v>
      </c>
      <c r="B4" s="122"/>
      <c r="C4" s="103" t="s">
        <v>767</v>
      </c>
      <c r="D4" s="103" t="s">
        <v>769</v>
      </c>
      <c r="E4" s="102" t="s">
        <v>22</v>
      </c>
      <c r="F4" s="120" t="s">
        <v>23</v>
      </c>
      <c r="G4" s="121" t="s">
        <v>24</v>
      </c>
      <c r="H4" s="102" t="s">
        <v>19</v>
      </c>
      <c r="I4" s="102"/>
      <c r="J4" s="102"/>
      <c r="K4" s="102"/>
      <c r="L4" s="102"/>
      <c r="M4" s="102"/>
      <c r="N4" s="120"/>
      <c r="O4" s="120"/>
      <c r="P4" s="121"/>
      <c r="Q4" s="121"/>
      <c r="R4" s="52"/>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4.4" customHeight="1" x14ac:dyDescent="0.3">
      <c r="A5" s="122"/>
      <c r="B5" s="122"/>
      <c r="C5" s="104"/>
      <c r="D5" s="104"/>
      <c r="E5" s="122"/>
      <c r="F5" s="120"/>
      <c r="G5" s="121"/>
      <c r="H5" s="121" t="s">
        <v>20</v>
      </c>
      <c r="I5" s="121"/>
      <c r="J5" s="121"/>
      <c r="K5" s="121"/>
      <c r="L5" s="121"/>
      <c r="M5" s="121"/>
      <c r="N5" s="120"/>
      <c r="O5" s="120"/>
      <c r="P5" s="121"/>
      <c r="Q5" s="121"/>
      <c r="R5" s="52"/>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63.6" customHeight="1" x14ac:dyDescent="0.3">
      <c r="A6" s="122"/>
      <c r="B6" s="122"/>
      <c r="C6" s="105"/>
      <c r="D6" s="105"/>
      <c r="E6" s="122"/>
      <c r="F6" s="120"/>
      <c r="G6" s="121"/>
      <c r="H6" s="35" t="s">
        <v>40</v>
      </c>
      <c r="I6" s="35"/>
      <c r="J6" s="35"/>
      <c r="K6" s="35"/>
      <c r="L6" s="35"/>
      <c r="M6" s="35"/>
      <c r="N6" s="120"/>
      <c r="O6" s="120"/>
      <c r="P6" s="121"/>
      <c r="Q6" s="121"/>
      <c r="R6" s="40"/>
    </row>
    <row r="7" spans="1:52" ht="25.05" customHeight="1" x14ac:dyDescent="0.3">
      <c r="A7" s="122"/>
      <c r="B7" s="39" t="s">
        <v>14</v>
      </c>
      <c r="C7" s="39" t="s">
        <v>26</v>
      </c>
      <c r="D7" s="39"/>
      <c r="E7" s="39">
        <v>1</v>
      </c>
      <c r="F7" s="53">
        <f>SUM(H7:M7)</f>
        <v>1</v>
      </c>
      <c r="G7" s="47"/>
      <c r="H7" s="36">
        <v>1</v>
      </c>
      <c r="I7" s="36"/>
      <c r="J7" s="36"/>
      <c r="K7" s="36"/>
      <c r="L7" s="36"/>
      <c r="M7" s="35"/>
      <c r="N7" s="40" t="s">
        <v>26</v>
      </c>
      <c r="O7" s="43">
        <f>SUM(F7)</f>
        <v>1</v>
      </c>
      <c r="P7" s="51"/>
      <c r="Q7" s="39">
        <f>SUM(G7)</f>
        <v>0</v>
      </c>
      <c r="R7" s="40"/>
    </row>
    <row r="8" spans="1:52" ht="39.9" customHeight="1" x14ac:dyDescent="0.3">
      <c r="A8" s="122"/>
      <c r="B8" s="39" t="s">
        <v>67</v>
      </c>
      <c r="C8" s="39" t="s">
        <v>27</v>
      </c>
      <c r="D8" s="39"/>
      <c r="E8" s="39">
        <v>6</v>
      </c>
      <c r="F8" s="53">
        <f>SUM(H8:M8)</f>
        <v>6</v>
      </c>
      <c r="G8" s="39"/>
      <c r="H8" s="36">
        <v>6</v>
      </c>
      <c r="I8" s="36"/>
      <c r="J8" s="36"/>
      <c r="K8" s="36"/>
      <c r="L8" s="36"/>
      <c r="M8" s="35"/>
      <c r="N8" s="40" t="s">
        <v>27</v>
      </c>
      <c r="O8" s="54">
        <f>SUM(F8,F19:F20,F29,F34,F21)</f>
        <v>26</v>
      </c>
      <c r="P8" s="60"/>
      <c r="Q8" s="40">
        <f>SUM(G8,G19:G20,G29,G34)</f>
        <v>0</v>
      </c>
      <c r="R8" s="40"/>
    </row>
    <row r="9" spans="1:52" ht="26.1" customHeight="1" x14ac:dyDescent="0.3">
      <c r="A9" s="122"/>
      <c r="B9" s="39" t="s">
        <v>16</v>
      </c>
      <c r="C9" s="39" t="s">
        <v>31</v>
      </c>
      <c r="D9" s="39"/>
      <c r="E9" s="39">
        <v>3</v>
      </c>
      <c r="F9" s="53">
        <f>SUM(H9:M9)</f>
        <v>3</v>
      </c>
      <c r="G9" s="39"/>
      <c r="H9" s="36">
        <v>3</v>
      </c>
      <c r="I9" s="36"/>
      <c r="J9" s="36"/>
      <c r="K9" s="36"/>
      <c r="L9" s="36"/>
      <c r="M9" s="35"/>
      <c r="N9" s="40" t="s">
        <v>28</v>
      </c>
      <c r="O9" s="40">
        <f>SUM(F25,F31,F22)</f>
        <v>8</v>
      </c>
      <c r="P9" s="60"/>
      <c r="Q9" s="40">
        <f>SUM(G25,G31,G22)</f>
        <v>0</v>
      </c>
      <c r="R9" s="40"/>
    </row>
    <row r="10" spans="1:52" ht="26.1" customHeight="1" x14ac:dyDescent="0.3">
      <c r="A10" s="122"/>
      <c r="B10" s="39" t="s">
        <v>68</v>
      </c>
      <c r="C10" s="39" t="s">
        <v>30</v>
      </c>
      <c r="D10" s="39"/>
      <c r="E10" s="39">
        <v>2</v>
      </c>
      <c r="F10" s="53">
        <f>SUM(H10:M10)</f>
        <v>2</v>
      </c>
      <c r="G10" s="39"/>
      <c r="H10" s="36">
        <v>2</v>
      </c>
      <c r="I10" s="36"/>
      <c r="J10" s="36"/>
      <c r="K10" s="36"/>
      <c r="L10" s="36"/>
      <c r="M10" s="35"/>
      <c r="N10" s="40" t="s">
        <v>29</v>
      </c>
      <c r="O10" s="40">
        <f>SUM(F26:F28)</f>
        <v>24</v>
      </c>
      <c r="P10" s="60"/>
      <c r="Q10" s="40">
        <f>SUM(G26:G28)</f>
        <v>0</v>
      </c>
      <c r="R10" s="40"/>
    </row>
    <row r="11" spans="1:52" ht="26.1" customHeight="1" x14ac:dyDescent="0.3">
      <c r="A11" s="122"/>
      <c r="B11" s="39"/>
      <c r="C11" s="39"/>
      <c r="D11" s="39"/>
      <c r="E11" s="39"/>
      <c r="F11" s="53"/>
      <c r="G11" s="39"/>
      <c r="H11" s="36"/>
      <c r="I11" s="36"/>
      <c r="J11" s="36"/>
      <c r="K11" s="36"/>
      <c r="L11" s="36"/>
      <c r="M11" s="35"/>
      <c r="N11" s="40" t="s">
        <v>30</v>
      </c>
      <c r="O11" s="55">
        <f>SUM(F10)</f>
        <v>2</v>
      </c>
      <c r="P11" s="96"/>
      <c r="Q11" s="40">
        <f>SUM(G10)</f>
        <v>0</v>
      </c>
      <c r="R11" s="40"/>
    </row>
    <row r="12" spans="1:52" ht="26.1" customHeight="1" x14ac:dyDescent="0.3">
      <c r="A12" s="122"/>
      <c r="B12" s="39"/>
      <c r="C12" s="39"/>
      <c r="D12" s="39"/>
      <c r="E12" s="39"/>
      <c r="F12" s="53"/>
      <c r="G12" s="39"/>
      <c r="H12" s="36"/>
      <c r="I12" s="36"/>
      <c r="J12" s="36"/>
      <c r="K12" s="36"/>
      <c r="L12" s="36"/>
      <c r="M12" s="35"/>
      <c r="N12" s="40" t="s">
        <v>31</v>
      </c>
      <c r="O12" s="43">
        <f>SUM(F9)</f>
        <v>3</v>
      </c>
      <c r="P12" s="96"/>
      <c r="Q12" s="40">
        <f>SUM(G9)</f>
        <v>0</v>
      </c>
      <c r="R12" s="40"/>
    </row>
    <row r="13" spans="1:52" ht="26.1" customHeight="1" x14ac:dyDescent="0.3">
      <c r="A13" s="122"/>
      <c r="B13" s="39"/>
      <c r="C13" s="39"/>
      <c r="D13" s="39"/>
      <c r="E13" s="39"/>
      <c r="F13" s="53"/>
      <c r="G13" s="39"/>
      <c r="H13" s="36"/>
      <c r="I13" s="36"/>
      <c r="J13" s="36"/>
      <c r="K13" s="36"/>
      <c r="L13" s="36"/>
      <c r="M13" s="35"/>
      <c r="N13" s="40" t="s">
        <v>66</v>
      </c>
      <c r="O13" s="43">
        <f>SUM(F32)</f>
        <v>6</v>
      </c>
      <c r="P13" s="51"/>
      <c r="Q13" s="39">
        <f>SUM(G21,G32)</f>
        <v>0</v>
      </c>
      <c r="R13" s="40"/>
    </row>
    <row r="14" spans="1:52" ht="26.1" customHeight="1" x14ac:dyDescent="0.3">
      <c r="A14" s="122"/>
      <c r="B14" s="39"/>
      <c r="C14" s="39"/>
      <c r="D14" s="39"/>
      <c r="E14" s="39"/>
      <c r="F14" s="53"/>
      <c r="G14" s="39"/>
      <c r="H14" s="36"/>
      <c r="I14" s="36"/>
      <c r="J14" s="36"/>
      <c r="K14" s="36"/>
      <c r="L14" s="36"/>
      <c r="M14" s="35"/>
      <c r="N14" s="40" t="s">
        <v>65</v>
      </c>
      <c r="O14" s="43">
        <f>SUM(F33)</f>
        <v>6</v>
      </c>
      <c r="P14" s="97"/>
      <c r="Q14" s="40">
        <f>SUM(G33)</f>
        <v>0</v>
      </c>
      <c r="R14" s="40"/>
    </row>
    <row r="15" spans="1:52" ht="26.1" customHeight="1" x14ac:dyDescent="0.3">
      <c r="A15" s="122"/>
      <c r="B15" s="40"/>
      <c r="C15" s="40"/>
      <c r="D15" s="40"/>
      <c r="E15" s="40"/>
      <c r="F15" s="40"/>
      <c r="G15" s="40"/>
      <c r="H15" s="60"/>
      <c r="I15" s="60"/>
      <c r="J15" s="60"/>
      <c r="K15" s="60"/>
      <c r="L15" s="36"/>
      <c r="M15" s="35"/>
      <c r="N15" s="40"/>
      <c r="O15" s="43"/>
      <c r="P15" s="49"/>
      <c r="Q15" s="39"/>
      <c r="R15" s="40"/>
    </row>
    <row r="16" spans="1:52" ht="26.1" customHeight="1" x14ac:dyDescent="0.3">
      <c r="A16" s="102" t="s">
        <v>41</v>
      </c>
      <c r="B16" s="122"/>
      <c r="C16" s="43"/>
      <c r="D16" s="43"/>
      <c r="E16" s="102" t="s">
        <v>22</v>
      </c>
      <c r="F16" s="120" t="s">
        <v>23</v>
      </c>
      <c r="G16" s="121" t="s">
        <v>24</v>
      </c>
      <c r="H16" s="121" t="s">
        <v>42</v>
      </c>
      <c r="I16" s="121"/>
      <c r="J16" s="121"/>
      <c r="K16" s="121"/>
      <c r="L16" s="121"/>
      <c r="M16" s="121"/>
      <c r="N16" s="116" t="b">
        <f>SUM(O7:O15)=SUM(F36)</f>
        <v>1</v>
      </c>
      <c r="O16" s="117"/>
      <c r="P16" s="117"/>
      <c r="Q16" s="117"/>
      <c r="R16" s="118"/>
    </row>
    <row r="17" spans="1:18" ht="73.650000000000006" customHeight="1" x14ac:dyDescent="0.3">
      <c r="A17" s="122"/>
      <c r="B17" s="122"/>
      <c r="C17" s="43"/>
      <c r="D17" s="43"/>
      <c r="E17" s="122"/>
      <c r="F17" s="131"/>
      <c r="G17" s="121"/>
      <c r="H17" s="121"/>
      <c r="I17" s="121"/>
      <c r="J17" s="121"/>
      <c r="K17" s="121"/>
      <c r="L17" s="121"/>
      <c r="M17" s="121"/>
      <c r="N17" s="133" t="s">
        <v>758</v>
      </c>
      <c r="O17" s="134"/>
      <c r="P17" s="134"/>
      <c r="Q17" s="134"/>
      <c r="R17" s="135"/>
    </row>
    <row r="18" spans="1:18" ht="25.65" customHeight="1" x14ac:dyDescent="0.3">
      <c r="A18" s="43"/>
      <c r="B18" s="43"/>
      <c r="C18" s="43"/>
      <c r="D18" s="43"/>
      <c r="E18" s="43"/>
      <c r="F18" s="43"/>
      <c r="G18" s="43"/>
      <c r="H18" s="35" t="s">
        <v>44</v>
      </c>
      <c r="I18" s="35"/>
      <c r="J18" s="35"/>
      <c r="K18" s="51"/>
      <c r="L18" s="51"/>
      <c r="M18" s="51"/>
      <c r="N18" s="136"/>
      <c r="O18" s="137"/>
      <c r="P18" s="137"/>
      <c r="Q18" s="137"/>
      <c r="R18" s="138"/>
    </row>
    <row r="19" spans="1:18" ht="37.65" customHeight="1" x14ac:dyDescent="0.3">
      <c r="A19" s="102" t="s">
        <v>43</v>
      </c>
      <c r="B19" s="39" t="s">
        <v>47</v>
      </c>
      <c r="C19" s="39" t="s">
        <v>27</v>
      </c>
      <c r="D19" s="39"/>
      <c r="E19" s="39">
        <v>6</v>
      </c>
      <c r="F19" s="39">
        <f>SUM(H19:M19)</f>
        <v>6</v>
      </c>
      <c r="G19" s="39"/>
      <c r="H19" s="35">
        <v>6</v>
      </c>
      <c r="I19" s="35"/>
      <c r="J19" s="35"/>
      <c r="K19" s="35"/>
      <c r="L19" s="35"/>
      <c r="M19" s="35"/>
      <c r="N19" s="136"/>
      <c r="O19" s="137"/>
      <c r="P19" s="137"/>
      <c r="Q19" s="137"/>
      <c r="R19" s="138"/>
    </row>
    <row r="20" spans="1:18" ht="26.1" customHeight="1" x14ac:dyDescent="0.3">
      <c r="A20" s="102"/>
      <c r="B20" s="52" t="s">
        <v>12</v>
      </c>
      <c r="C20" s="52" t="s">
        <v>27</v>
      </c>
      <c r="D20" s="52"/>
      <c r="E20" s="39">
        <v>6</v>
      </c>
      <c r="F20" s="39">
        <f>SUM(H20:M20)</f>
        <v>6</v>
      </c>
      <c r="G20" s="39"/>
      <c r="H20" s="35">
        <v>6</v>
      </c>
      <c r="I20" s="35"/>
      <c r="J20" s="35"/>
      <c r="K20" s="35"/>
      <c r="L20" s="35"/>
      <c r="M20" s="35"/>
      <c r="N20" s="136"/>
      <c r="O20" s="137"/>
      <c r="P20" s="137"/>
      <c r="Q20" s="137"/>
      <c r="R20" s="138"/>
    </row>
    <row r="21" spans="1:18" ht="48.6" customHeight="1" x14ac:dyDescent="0.3">
      <c r="A21" s="102"/>
      <c r="B21" s="52" t="s">
        <v>70</v>
      </c>
      <c r="C21" s="39" t="s">
        <v>27</v>
      </c>
      <c r="D21" s="39"/>
      <c r="E21" s="39">
        <v>6</v>
      </c>
      <c r="F21" s="39">
        <f>SUM(H21:M21)</f>
        <v>6</v>
      </c>
      <c r="G21" s="39"/>
      <c r="H21" s="35">
        <v>6</v>
      </c>
      <c r="I21" s="35"/>
      <c r="J21" s="35"/>
      <c r="K21" s="35"/>
      <c r="L21" s="35"/>
      <c r="M21" s="35"/>
      <c r="N21" s="136"/>
      <c r="O21" s="137"/>
      <c r="P21" s="137"/>
      <c r="Q21" s="137"/>
      <c r="R21" s="138"/>
    </row>
    <row r="22" spans="1:18" ht="34.200000000000003" customHeight="1" x14ac:dyDescent="0.3">
      <c r="A22" s="102"/>
      <c r="B22" s="39" t="s">
        <v>753</v>
      </c>
      <c r="C22" s="52" t="s">
        <v>28</v>
      </c>
      <c r="D22" s="52"/>
      <c r="E22" s="39">
        <v>2</v>
      </c>
      <c r="F22" s="39">
        <f>SUM(H22:M22)</f>
        <v>2</v>
      </c>
      <c r="G22" s="39"/>
      <c r="H22" s="35">
        <v>2</v>
      </c>
      <c r="I22" s="35"/>
      <c r="J22" s="35"/>
      <c r="K22" s="35"/>
      <c r="L22" s="35"/>
      <c r="M22" s="35"/>
      <c r="N22" s="136"/>
      <c r="O22" s="137"/>
      <c r="P22" s="137"/>
      <c r="Q22" s="137"/>
      <c r="R22" s="138"/>
    </row>
    <row r="23" spans="1:18" ht="26.1" customHeight="1" x14ac:dyDescent="0.3">
      <c r="A23" s="102"/>
      <c r="B23" s="56"/>
      <c r="C23" s="56"/>
      <c r="D23" s="56"/>
      <c r="E23" s="56"/>
      <c r="F23" s="56"/>
      <c r="G23" s="56"/>
      <c r="H23" s="56"/>
      <c r="I23" s="56"/>
      <c r="J23" s="56"/>
      <c r="K23" s="39"/>
      <c r="L23" s="39"/>
      <c r="M23" s="39"/>
      <c r="N23" s="136"/>
      <c r="O23" s="137"/>
      <c r="P23" s="137"/>
      <c r="Q23" s="137"/>
      <c r="R23" s="138"/>
    </row>
    <row r="24" spans="1:18" ht="26.1" customHeight="1" x14ac:dyDescent="0.3">
      <c r="A24" s="122"/>
      <c r="B24" s="122"/>
      <c r="C24" s="122"/>
      <c r="D24" s="122"/>
      <c r="E24" s="122"/>
      <c r="F24" s="122"/>
      <c r="G24" s="122"/>
      <c r="H24" s="35" t="s">
        <v>45</v>
      </c>
      <c r="I24" s="35" t="s">
        <v>761</v>
      </c>
      <c r="J24" s="51"/>
      <c r="K24" s="35"/>
      <c r="L24" s="35"/>
      <c r="M24" s="35"/>
      <c r="N24" s="136"/>
      <c r="O24" s="137"/>
      <c r="P24" s="137"/>
      <c r="Q24" s="137"/>
      <c r="R24" s="138"/>
    </row>
    <row r="25" spans="1:18" ht="26.1" customHeight="1" x14ac:dyDescent="0.3">
      <c r="A25" s="102" t="s">
        <v>69</v>
      </c>
      <c r="B25" s="39" t="s">
        <v>5</v>
      </c>
      <c r="C25" s="39" t="s">
        <v>28</v>
      </c>
      <c r="D25" s="39"/>
      <c r="E25" s="39">
        <v>6</v>
      </c>
      <c r="F25" s="39">
        <f>SUM(H25:M25)</f>
        <v>6</v>
      </c>
      <c r="G25" s="39"/>
      <c r="H25" s="35">
        <v>6</v>
      </c>
      <c r="I25" s="35">
        <v>0</v>
      </c>
      <c r="J25" s="35"/>
      <c r="K25" s="35"/>
      <c r="L25" s="35"/>
      <c r="M25" s="35"/>
      <c r="N25" s="136"/>
      <c r="O25" s="137"/>
      <c r="P25" s="137"/>
      <c r="Q25" s="137"/>
      <c r="R25" s="138"/>
    </row>
    <row r="26" spans="1:18" ht="26.1" customHeight="1" x14ac:dyDescent="0.3">
      <c r="A26" s="102"/>
      <c r="B26" s="39" t="s">
        <v>9</v>
      </c>
      <c r="C26" s="39" t="s">
        <v>76</v>
      </c>
      <c r="D26" s="39" t="s">
        <v>85</v>
      </c>
      <c r="E26" s="39">
        <v>6</v>
      </c>
      <c r="F26" s="39">
        <f>SUM(H26:M26)</f>
        <v>6</v>
      </c>
      <c r="G26" s="39"/>
      <c r="H26" s="35">
        <v>6</v>
      </c>
      <c r="I26" s="35">
        <v>0</v>
      </c>
      <c r="J26" s="35"/>
      <c r="K26" s="35"/>
      <c r="L26" s="35"/>
      <c r="M26" s="35"/>
      <c r="N26" s="136"/>
      <c r="O26" s="137"/>
      <c r="P26" s="137"/>
      <c r="Q26" s="137"/>
      <c r="R26" s="138"/>
    </row>
    <row r="27" spans="1:18" ht="54.6" customHeight="1" x14ac:dyDescent="0.3">
      <c r="A27" s="102"/>
      <c r="B27" s="39" t="s">
        <v>10</v>
      </c>
      <c r="C27" s="39" t="s">
        <v>755</v>
      </c>
      <c r="D27" s="39" t="s">
        <v>78</v>
      </c>
      <c r="E27" s="39">
        <v>6</v>
      </c>
      <c r="F27" s="39">
        <f>SUM(H27:M27)</f>
        <v>6</v>
      </c>
      <c r="G27" s="39"/>
      <c r="H27" s="35">
        <v>6</v>
      </c>
      <c r="I27" s="35">
        <v>0</v>
      </c>
      <c r="J27" s="35"/>
      <c r="K27" s="35"/>
      <c r="L27" s="35"/>
      <c r="M27" s="35"/>
      <c r="N27" s="136"/>
      <c r="O27" s="137"/>
      <c r="P27" s="137"/>
      <c r="Q27" s="137"/>
      <c r="R27" s="138"/>
    </row>
    <row r="28" spans="1:18" ht="60.6" customHeight="1" x14ac:dyDescent="0.3">
      <c r="A28" s="102"/>
      <c r="B28" s="39" t="s">
        <v>11</v>
      </c>
      <c r="C28" s="39" t="s">
        <v>79</v>
      </c>
      <c r="D28" s="39" t="s">
        <v>766</v>
      </c>
      <c r="E28" s="39">
        <v>6</v>
      </c>
      <c r="F28" s="39">
        <f>SUM(H28:M28)</f>
        <v>12</v>
      </c>
      <c r="G28" s="39"/>
      <c r="H28" s="35">
        <v>6</v>
      </c>
      <c r="I28" s="35">
        <v>6</v>
      </c>
      <c r="J28" s="35"/>
      <c r="K28" s="35"/>
      <c r="L28" s="35"/>
      <c r="M28" s="35"/>
      <c r="N28" s="136"/>
      <c r="O28" s="137"/>
      <c r="P28" s="137"/>
      <c r="Q28" s="137"/>
      <c r="R28" s="138"/>
    </row>
    <row r="29" spans="1:18" ht="31.8" customHeight="1" x14ac:dyDescent="0.3">
      <c r="A29" s="102"/>
      <c r="B29" s="39" t="s">
        <v>754</v>
      </c>
      <c r="C29" s="39" t="s">
        <v>27</v>
      </c>
      <c r="D29" s="39" t="s">
        <v>82</v>
      </c>
      <c r="E29" s="39">
        <v>2</v>
      </c>
      <c r="F29" s="39">
        <f>SUM(H29:M29)</f>
        <v>2</v>
      </c>
      <c r="G29" s="39"/>
      <c r="H29" s="35">
        <v>2</v>
      </c>
      <c r="I29" s="35">
        <v>0</v>
      </c>
      <c r="J29" s="35"/>
      <c r="K29" s="35"/>
      <c r="L29" s="35"/>
      <c r="M29" s="35"/>
      <c r="N29" s="136"/>
      <c r="O29" s="137"/>
      <c r="P29" s="137"/>
      <c r="Q29" s="137"/>
      <c r="R29" s="138"/>
    </row>
    <row r="30" spans="1:18" ht="26.1" customHeight="1" x14ac:dyDescent="0.3">
      <c r="A30" s="43"/>
      <c r="B30" s="43"/>
      <c r="C30" s="43"/>
      <c r="D30" s="43"/>
      <c r="E30" s="43"/>
      <c r="F30" s="43"/>
      <c r="G30" s="43"/>
      <c r="H30" s="35" t="s">
        <v>51</v>
      </c>
      <c r="I30" s="35"/>
      <c r="J30" s="51"/>
      <c r="K30" s="51"/>
      <c r="L30" s="51"/>
      <c r="M30" s="51"/>
      <c r="N30" s="136"/>
      <c r="O30" s="137"/>
      <c r="P30" s="137"/>
      <c r="Q30" s="137"/>
      <c r="R30" s="138"/>
    </row>
    <row r="31" spans="1:18" ht="26.1" customHeight="1" x14ac:dyDescent="0.3">
      <c r="A31" s="102" t="s">
        <v>46</v>
      </c>
      <c r="B31" s="39" t="s">
        <v>5</v>
      </c>
      <c r="C31" s="39" t="s">
        <v>28</v>
      </c>
      <c r="D31" s="39"/>
      <c r="E31" s="39">
        <v>6</v>
      </c>
      <c r="F31" s="39">
        <f>SUM(H31:M31)</f>
        <v>0</v>
      </c>
      <c r="G31" s="39"/>
      <c r="H31" s="35">
        <v>0</v>
      </c>
      <c r="I31" s="35"/>
      <c r="J31" s="35"/>
      <c r="K31" s="35"/>
      <c r="L31" s="35"/>
      <c r="M31" s="35"/>
      <c r="N31" s="136"/>
      <c r="O31" s="137"/>
      <c r="P31" s="137"/>
      <c r="Q31" s="137"/>
      <c r="R31" s="138"/>
    </row>
    <row r="32" spans="1:18" ht="58.2" customHeight="1" x14ac:dyDescent="0.3">
      <c r="A32" s="102"/>
      <c r="B32" s="39" t="s">
        <v>49</v>
      </c>
      <c r="C32" s="39" t="s">
        <v>88</v>
      </c>
      <c r="D32" s="39" t="s">
        <v>82</v>
      </c>
      <c r="E32" s="39">
        <v>6</v>
      </c>
      <c r="F32" s="39">
        <f>SUM(H32:M32)</f>
        <v>6</v>
      </c>
      <c r="G32" s="39"/>
      <c r="H32" s="35">
        <v>6</v>
      </c>
      <c r="I32" s="35"/>
      <c r="J32" s="35"/>
      <c r="K32" s="35"/>
      <c r="L32" s="35"/>
      <c r="M32" s="35"/>
      <c r="N32" s="136"/>
      <c r="O32" s="137"/>
      <c r="P32" s="137"/>
      <c r="Q32" s="137"/>
      <c r="R32" s="138"/>
    </row>
    <row r="33" spans="1:18" ht="26.1" customHeight="1" x14ac:dyDescent="0.3">
      <c r="A33" s="102"/>
      <c r="B33" s="39" t="s">
        <v>48</v>
      </c>
      <c r="C33" s="39" t="s">
        <v>65</v>
      </c>
      <c r="D33" s="39"/>
      <c r="E33" s="39">
        <v>6</v>
      </c>
      <c r="F33" s="39">
        <f>SUM(H33:M33)</f>
        <v>6</v>
      </c>
      <c r="G33" s="39"/>
      <c r="H33" s="35">
        <v>6</v>
      </c>
      <c r="I33" s="35"/>
      <c r="J33" s="35"/>
      <c r="K33" s="35"/>
      <c r="L33" s="35"/>
      <c r="M33" s="35"/>
      <c r="N33" s="136"/>
      <c r="O33" s="137"/>
      <c r="P33" s="137"/>
      <c r="Q33" s="137"/>
      <c r="R33" s="138"/>
    </row>
    <row r="34" spans="1:18" ht="36.6" customHeight="1" x14ac:dyDescent="0.3">
      <c r="A34" s="102"/>
      <c r="B34" s="39" t="s">
        <v>754</v>
      </c>
      <c r="C34" s="39" t="s">
        <v>27</v>
      </c>
      <c r="D34" s="56"/>
      <c r="E34" s="57">
        <v>2</v>
      </c>
      <c r="F34" s="58">
        <f>SUM(H34:M34)</f>
        <v>0</v>
      </c>
      <c r="G34" s="56"/>
      <c r="H34" s="61">
        <v>0</v>
      </c>
      <c r="I34" s="35"/>
      <c r="J34" s="35"/>
      <c r="K34" s="35"/>
      <c r="L34" s="35"/>
      <c r="M34" s="35"/>
      <c r="N34" s="136"/>
      <c r="O34" s="137"/>
      <c r="P34" s="137"/>
      <c r="Q34" s="137"/>
      <c r="R34" s="138"/>
    </row>
    <row r="35" spans="1:18" ht="26.1" customHeight="1" x14ac:dyDescent="0.3">
      <c r="A35" s="102"/>
      <c r="B35" s="39"/>
      <c r="C35" s="39"/>
      <c r="D35" s="39"/>
      <c r="E35" s="39"/>
      <c r="F35" s="39"/>
      <c r="G35" s="39"/>
      <c r="H35" s="35"/>
      <c r="I35" s="35"/>
      <c r="J35" s="35"/>
      <c r="K35" s="35"/>
      <c r="L35" s="35"/>
      <c r="M35" s="35"/>
      <c r="N35" s="136"/>
      <c r="O35" s="137"/>
      <c r="P35" s="137"/>
      <c r="Q35" s="137"/>
      <c r="R35" s="138"/>
    </row>
    <row r="36" spans="1:18" ht="26.4" customHeight="1" x14ac:dyDescent="0.3">
      <c r="A36" s="102" t="s">
        <v>18</v>
      </c>
      <c r="B36" s="102"/>
      <c r="C36" s="39"/>
      <c r="D36" s="39"/>
      <c r="E36" s="39">
        <f>SUM(E31:E35,E25:E29,E19:E22,E8:E14,E7)</f>
        <v>78</v>
      </c>
      <c r="F36" s="59">
        <f>SUM(F31:F35,F25:F29,F19:F22,F7:F14)</f>
        <v>76</v>
      </c>
      <c r="G36" s="39"/>
      <c r="H36" s="39"/>
      <c r="I36" s="39"/>
      <c r="J36" s="39"/>
      <c r="K36" s="39"/>
      <c r="L36" s="39"/>
      <c r="M36" s="39"/>
      <c r="N36" s="136"/>
      <c r="O36" s="137"/>
      <c r="P36" s="137"/>
      <c r="Q36" s="137"/>
      <c r="R36" s="138"/>
    </row>
    <row r="37" spans="1:18" ht="18" x14ac:dyDescent="0.3">
      <c r="A37" s="39"/>
      <c r="B37" s="39"/>
      <c r="C37" s="39"/>
      <c r="D37" s="39"/>
      <c r="E37" s="39"/>
      <c r="F37" s="39"/>
      <c r="G37" s="39"/>
      <c r="H37" s="39"/>
      <c r="I37" s="39"/>
      <c r="J37" s="39"/>
      <c r="K37" s="39"/>
      <c r="L37" s="39"/>
      <c r="M37" s="39"/>
      <c r="N37" s="139"/>
      <c r="O37" s="140"/>
      <c r="P37" s="140"/>
      <c r="Q37" s="140"/>
      <c r="R37" s="141"/>
    </row>
  </sheetData>
  <mergeCells count="27">
    <mergeCell ref="G4:G6"/>
    <mergeCell ref="F16:F17"/>
    <mergeCell ref="N17:R37"/>
    <mergeCell ref="A7:A15"/>
    <mergeCell ref="A19:A23"/>
    <mergeCell ref="H16:M17"/>
    <mergeCell ref="A24:G24"/>
    <mergeCell ref="A36:B36"/>
    <mergeCell ref="A25:A29"/>
    <mergeCell ref="A31:A35"/>
    <mergeCell ref="A16:B17"/>
    <mergeCell ref="A1:R1"/>
    <mergeCell ref="C4:C6"/>
    <mergeCell ref="D4:D6"/>
    <mergeCell ref="E4:E6"/>
    <mergeCell ref="G16:G17"/>
    <mergeCell ref="H4:M4"/>
    <mergeCell ref="H5:M5"/>
    <mergeCell ref="N16:R16"/>
    <mergeCell ref="A2:M2"/>
    <mergeCell ref="N2:O6"/>
    <mergeCell ref="E16:E17"/>
    <mergeCell ref="P2:P6"/>
    <mergeCell ref="Q2:Q6"/>
    <mergeCell ref="A3:M3"/>
    <mergeCell ref="A4:B6"/>
    <mergeCell ref="F4:F6"/>
  </mergeCells>
  <hyperlinks>
    <hyperlink ref="D4:D6" r:id="rId1" display="Β ΑΝΑΘΕΣΗ ΚΑΙ Γ ΑΝΑΘΕΣΗ ΣΤΗΝ ΒΙΟΛΟΓΙΑ" xr:uid="{00000000-0004-0000-0200-000000000000}"/>
    <hyperlink ref="C4:C6" r:id="rId2" display="Α ΑΝΑΘΕΣΗ ΜΑΘΗΜΑΤΩΝ ΣΤΟ ΛΥΚΕΙΟ" xr:uid="{00000000-0004-0000-0200-000001000000}"/>
  </hyperlinks>
  <pageMargins left="0.19685039370078741" right="0.19685039370078741" top="0.19685039370078741" bottom="0.19685039370078741" header="0" footer="0"/>
  <pageSetup paperSize="9" scale="53"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7"/>
  <sheetViews>
    <sheetView tabSelected="1" zoomScaleNormal="100" workbookViewId="0">
      <selection activeCell="P3" sqref="P3"/>
    </sheetView>
  </sheetViews>
  <sheetFormatPr defaultRowHeight="14.4" x14ac:dyDescent="0.3"/>
  <cols>
    <col min="1" max="1" width="10.88671875" customWidth="1"/>
    <col min="2" max="2" width="6.109375" customWidth="1"/>
    <col min="3" max="3" width="22.109375" customWidth="1"/>
    <col min="4" max="4" width="14.44140625" customWidth="1"/>
    <col min="5" max="5" width="8.6640625" customWidth="1"/>
    <col min="6" max="6" width="11" customWidth="1"/>
    <col min="7" max="7" width="11.109375" customWidth="1"/>
    <col min="8" max="8" width="11.33203125" customWidth="1"/>
    <col min="9" max="9" width="11.109375" customWidth="1"/>
    <col min="10" max="10" width="10.6640625" customWidth="1"/>
    <col min="11" max="11" width="16.44140625" customWidth="1"/>
    <col min="12" max="12" width="29.33203125" customWidth="1"/>
    <col min="13" max="14" width="2.6640625" customWidth="1"/>
    <col min="15" max="15" width="11.6640625" customWidth="1"/>
  </cols>
  <sheetData>
    <row r="1" spans="1:15" x14ac:dyDescent="0.3">
      <c r="A1" s="150" t="s">
        <v>771</v>
      </c>
      <c r="B1" s="150"/>
      <c r="C1" s="150"/>
      <c r="D1" s="150"/>
      <c r="E1" s="150"/>
      <c r="F1" s="150"/>
      <c r="G1" s="150"/>
      <c r="H1" s="150"/>
      <c r="I1" s="150"/>
      <c r="J1" s="150"/>
      <c r="K1" s="150"/>
      <c r="L1" s="150"/>
      <c r="M1" s="2"/>
      <c r="N1" s="2"/>
      <c r="O1" s="2"/>
    </row>
    <row r="2" spans="1:15" x14ac:dyDescent="0.3">
      <c r="A2" s="154" t="s">
        <v>60</v>
      </c>
      <c r="B2" s="154"/>
      <c r="C2" s="154"/>
      <c r="D2" s="154"/>
      <c r="E2" s="154"/>
      <c r="F2" s="154"/>
      <c r="G2" s="154"/>
      <c r="H2" s="154"/>
      <c r="I2" s="154"/>
      <c r="J2" s="154"/>
      <c r="K2" s="154"/>
      <c r="L2" s="154"/>
      <c r="M2" s="2"/>
      <c r="N2" s="2"/>
      <c r="O2" s="2"/>
    </row>
    <row r="3" spans="1:15" ht="101.4" thickBot="1" x14ac:dyDescent="0.35">
      <c r="A3" s="74" t="s">
        <v>53</v>
      </c>
      <c r="B3" s="75" t="s">
        <v>56</v>
      </c>
      <c r="C3" s="74" t="s">
        <v>61</v>
      </c>
      <c r="D3" s="74" t="s">
        <v>62</v>
      </c>
      <c r="E3" s="74" t="s">
        <v>54</v>
      </c>
      <c r="F3" s="75" t="s">
        <v>55</v>
      </c>
      <c r="G3" s="75" t="s">
        <v>756</v>
      </c>
      <c r="H3" s="75" t="s">
        <v>57</v>
      </c>
      <c r="I3" s="75" t="s">
        <v>58</v>
      </c>
      <c r="J3" s="75" t="s">
        <v>59</v>
      </c>
      <c r="K3" s="76" t="s">
        <v>757</v>
      </c>
      <c r="L3" s="95" t="s">
        <v>770</v>
      </c>
      <c r="M3" s="2"/>
      <c r="N3" s="2"/>
      <c r="O3" s="2"/>
    </row>
    <row r="4" spans="1:15" ht="15" thickTop="1" x14ac:dyDescent="0.3">
      <c r="A4" s="142" t="s">
        <v>26</v>
      </c>
      <c r="B4" s="77">
        <v>1</v>
      </c>
      <c r="C4" s="82"/>
      <c r="D4" s="82"/>
      <c r="E4" s="83"/>
      <c r="F4" s="78"/>
      <c r="G4" s="78"/>
      <c r="H4" s="144">
        <f>SUM(E4:E6)</f>
        <v>0</v>
      </c>
      <c r="I4" s="146">
        <f>'Α ΛΥΚΕΙΟΥ'!O7+'B ΛΥΚΕΙΟΥ '!O7+'Γ ΛΥΚΕΙΟΥ  '!O7</f>
        <v>7</v>
      </c>
      <c r="J4" s="144"/>
      <c r="K4" s="147">
        <f>H4-I4</f>
        <v>-7</v>
      </c>
      <c r="L4" s="192"/>
      <c r="M4" s="26"/>
      <c r="N4" s="2"/>
      <c r="O4" s="2"/>
    </row>
    <row r="5" spans="1:15" x14ac:dyDescent="0.3">
      <c r="A5" s="149"/>
      <c r="B5" s="79">
        <v>2</v>
      </c>
      <c r="C5" s="84"/>
      <c r="D5" s="84"/>
      <c r="E5" s="85"/>
      <c r="F5" s="50"/>
      <c r="G5" s="50"/>
      <c r="H5" s="150"/>
      <c r="I5" s="150"/>
      <c r="J5" s="150"/>
      <c r="K5" s="155"/>
      <c r="L5" s="193"/>
      <c r="M5" s="26"/>
      <c r="N5" s="2"/>
      <c r="O5" s="2"/>
    </row>
    <row r="6" spans="1:15" ht="15" thickBot="1" x14ac:dyDescent="0.35">
      <c r="A6" s="143"/>
      <c r="B6" s="80">
        <v>3</v>
      </c>
      <c r="C6" s="86"/>
      <c r="D6" s="86"/>
      <c r="E6" s="87"/>
      <c r="F6" s="81"/>
      <c r="G6" s="81"/>
      <c r="H6" s="145"/>
      <c r="I6" s="145"/>
      <c r="J6" s="145"/>
      <c r="K6" s="148"/>
      <c r="L6" s="193"/>
      <c r="M6" s="26"/>
      <c r="N6" s="2"/>
      <c r="O6" s="2"/>
    </row>
    <row r="7" spans="1:15" ht="15" customHeight="1" thickTop="1" x14ac:dyDescent="0.3">
      <c r="A7" s="142" t="s">
        <v>27</v>
      </c>
      <c r="B7" s="77">
        <v>1</v>
      </c>
      <c r="C7" s="88" t="s">
        <v>777</v>
      </c>
      <c r="D7" s="88">
        <v>1</v>
      </c>
      <c r="E7" s="83">
        <v>23</v>
      </c>
      <c r="F7" s="78"/>
      <c r="G7" s="78"/>
      <c r="H7" s="144">
        <f>SUM(E7:E18)</f>
        <v>23</v>
      </c>
      <c r="I7" s="151">
        <f>'Α ΛΥΚΕΙΟΥ'!O8+'B ΛΥΚΕΙΟΥ '!O8+'Γ ΛΥΚΕΙΟΥ  '!O8</f>
        <v>63</v>
      </c>
      <c r="J7" s="144"/>
      <c r="K7" s="147">
        <f>H7-I7</f>
        <v>-40</v>
      </c>
      <c r="L7" s="194"/>
      <c r="M7" s="26"/>
      <c r="N7" s="2"/>
      <c r="O7" s="159"/>
    </row>
    <row r="8" spans="1:15" x14ac:dyDescent="0.3">
      <c r="A8" s="149"/>
      <c r="B8" s="79">
        <v>2</v>
      </c>
      <c r="C8" s="89"/>
      <c r="D8" s="89"/>
      <c r="E8" s="85"/>
      <c r="F8" s="50"/>
      <c r="G8" s="50"/>
      <c r="H8" s="150"/>
      <c r="I8" s="156"/>
      <c r="J8" s="150"/>
      <c r="K8" s="155"/>
      <c r="L8" s="194"/>
      <c r="M8" s="26"/>
      <c r="N8" s="2"/>
      <c r="O8" s="160"/>
    </row>
    <row r="9" spans="1:15" x14ac:dyDescent="0.3">
      <c r="A9" s="149"/>
      <c r="B9" s="79">
        <v>3</v>
      </c>
      <c r="C9" s="89"/>
      <c r="D9" s="89"/>
      <c r="E9" s="85"/>
      <c r="F9" s="50"/>
      <c r="G9" s="50"/>
      <c r="H9" s="150"/>
      <c r="I9" s="156"/>
      <c r="J9" s="150"/>
      <c r="K9" s="155"/>
      <c r="L9" s="194"/>
      <c r="M9" s="26"/>
      <c r="N9" s="2"/>
      <c r="O9" s="160"/>
    </row>
    <row r="10" spans="1:15" x14ac:dyDescent="0.3">
      <c r="A10" s="149"/>
      <c r="B10" s="79">
        <v>4</v>
      </c>
      <c r="C10" s="89"/>
      <c r="D10" s="89"/>
      <c r="E10" s="85"/>
      <c r="F10" s="50"/>
      <c r="G10" s="50"/>
      <c r="H10" s="150"/>
      <c r="I10" s="156"/>
      <c r="J10" s="150"/>
      <c r="K10" s="155"/>
      <c r="L10" s="194"/>
      <c r="M10" s="26"/>
      <c r="N10" s="2"/>
      <c r="O10" s="160"/>
    </row>
    <row r="11" spans="1:15" ht="14.4" customHeight="1" x14ac:dyDescent="0.3">
      <c r="A11" s="149"/>
      <c r="B11" s="79">
        <v>5</v>
      </c>
      <c r="C11" s="89"/>
      <c r="D11" s="89"/>
      <c r="E11" s="85"/>
      <c r="F11" s="50"/>
      <c r="G11" s="50"/>
      <c r="H11" s="150"/>
      <c r="I11" s="156"/>
      <c r="J11" s="150"/>
      <c r="K11" s="155"/>
      <c r="L11" s="194"/>
      <c r="M11" s="26"/>
      <c r="N11" s="2"/>
      <c r="O11" s="160"/>
    </row>
    <row r="12" spans="1:15" x14ac:dyDescent="0.3">
      <c r="A12" s="149"/>
      <c r="B12" s="79">
        <v>6</v>
      </c>
      <c r="C12" s="89"/>
      <c r="D12" s="89"/>
      <c r="E12" s="85"/>
      <c r="F12" s="50"/>
      <c r="G12" s="50"/>
      <c r="H12" s="150"/>
      <c r="I12" s="156"/>
      <c r="J12" s="150"/>
      <c r="K12" s="155"/>
      <c r="L12" s="194"/>
      <c r="M12" s="26"/>
      <c r="N12" s="2"/>
      <c r="O12" s="160"/>
    </row>
    <row r="13" spans="1:15" x14ac:dyDescent="0.3">
      <c r="A13" s="149"/>
      <c r="B13" s="79">
        <v>7</v>
      </c>
      <c r="C13" s="89"/>
      <c r="D13" s="89"/>
      <c r="E13" s="85"/>
      <c r="F13" s="50"/>
      <c r="G13" s="50"/>
      <c r="H13" s="150"/>
      <c r="I13" s="156"/>
      <c r="J13" s="150"/>
      <c r="K13" s="155"/>
      <c r="L13" s="194"/>
      <c r="M13" s="26"/>
      <c r="N13" s="2"/>
      <c r="O13" s="160"/>
    </row>
    <row r="14" spans="1:15" x14ac:dyDescent="0.3">
      <c r="A14" s="149"/>
      <c r="B14" s="79">
        <v>8</v>
      </c>
      <c r="C14" s="89"/>
      <c r="D14" s="89"/>
      <c r="E14" s="85"/>
      <c r="F14" s="50"/>
      <c r="G14" s="50"/>
      <c r="H14" s="150"/>
      <c r="I14" s="156"/>
      <c r="J14" s="150"/>
      <c r="K14" s="155"/>
      <c r="L14" s="194"/>
      <c r="M14" s="26"/>
      <c r="N14" s="2"/>
      <c r="O14" s="160"/>
    </row>
    <row r="15" spans="1:15" x14ac:dyDescent="0.3">
      <c r="A15" s="149"/>
      <c r="B15" s="79">
        <v>9</v>
      </c>
      <c r="C15" s="89"/>
      <c r="D15" s="89"/>
      <c r="E15" s="85"/>
      <c r="F15" s="50"/>
      <c r="G15" s="50"/>
      <c r="H15" s="150"/>
      <c r="I15" s="156"/>
      <c r="J15" s="150"/>
      <c r="K15" s="155"/>
      <c r="L15" s="194"/>
      <c r="M15" s="26"/>
      <c r="N15" s="2"/>
      <c r="O15" s="160"/>
    </row>
    <row r="16" spans="1:15" x14ac:dyDescent="0.3">
      <c r="A16" s="149"/>
      <c r="B16" s="79">
        <v>10</v>
      </c>
      <c r="C16" s="90"/>
      <c r="D16" s="90"/>
      <c r="E16" s="85"/>
      <c r="F16" s="50"/>
      <c r="G16" s="50"/>
      <c r="H16" s="150"/>
      <c r="I16" s="156"/>
      <c r="J16" s="150"/>
      <c r="K16" s="155"/>
      <c r="L16" s="194"/>
      <c r="M16" s="26"/>
      <c r="N16" s="2"/>
      <c r="O16" s="160"/>
    </row>
    <row r="17" spans="1:15" x14ac:dyDescent="0.3">
      <c r="A17" s="149"/>
      <c r="B17" s="79">
        <v>11</v>
      </c>
      <c r="C17" s="90"/>
      <c r="D17" s="90"/>
      <c r="E17" s="85"/>
      <c r="F17" s="50"/>
      <c r="G17" s="50"/>
      <c r="H17" s="150"/>
      <c r="I17" s="156"/>
      <c r="J17" s="150"/>
      <c r="K17" s="155"/>
      <c r="L17" s="194"/>
      <c r="M17" s="26"/>
      <c r="N17" s="2"/>
      <c r="O17" s="160"/>
    </row>
    <row r="18" spans="1:15" ht="17.399999999999999" customHeight="1" thickBot="1" x14ac:dyDescent="0.35">
      <c r="A18" s="143"/>
      <c r="B18" s="80">
        <v>12</v>
      </c>
      <c r="C18" s="86"/>
      <c r="D18" s="86"/>
      <c r="E18" s="87"/>
      <c r="F18" s="81"/>
      <c r="G18" s="81"/>
      <c r="H18" s="145"/>
      <c r="I18" s="157"/>
      <c r="J18" s="145"/>
      <c r="K18" s="148"/>
      <c r="L18" s="194"/>
      <c r="M18" s="26"/>
      <c r="N18" s="2"/>
      <c r="O18" s="161"/>
    </row>
    <row r="19" spans="1:15" ht="15" thickTop="1" x14ac:dyDescent="0.3">
      <c r="A19" s="142" t="s">
        <v>28</v>
      </c>
      <c r="B19" s="77">
        <v>1</v>
      </c>
      <c r="C19" s="88" t="s">
        <v>778</v>
      </c>
      <c r="D19" s="88">
        <v>1</v>
      </c>
      <c r="E19" s="91">
        <v>23</v>
      </c>
      <c r="F19" s="78"/>
      <c r="G19" s="78"/>
      <c r="H19" s="144">
        <f>SUM(E19:E26)</f>
        <v>23</v>
      </c>
      <c r="I19" s="146">
        <f>'Α ΛΥΚΕΙΟΥ'!O9+'B ΛΥΚΕΙΟΥ '!O9+'Γ ΛΥΚΕΙΟΥ  '!O9</f>
        <v>26</v>
      </c>
      <c r="J19" s="144"/>
      <c r="K19" s="147">
        <f>H19-I19</f>
        <v>-3</v>
      </c>
      <c r="L19" s="193"/>
      <c r="M19" s="26"/>
      <c r="N19" s="2"/>
      <c r="O19" s="2"/>
    </row>
    <row r="20" spans="1:15" x14ac:dyDescent="0.3">
      <c r="A20" s="149"/>
      <c r="B20" s="79">
        <v>2</v>
      </c>
      <c r="C20" s="89"/>
      <c r="D20" s="89"/>
      <c r="E20" s="92"/>
      <c r="F20" s="50"/>
      <c r="G20" s="50"/>
      <c r="H20" s="150"/>
      <c r="I20" s="150"/>
      <c r="J20" s="150"/>
      <c r="K20" s="155"/>
      <c r="L20" s="193"/>
      <c r="M20" s="26"/>
      <c r="N20" s="2"/>
      <c r="O20" s="2"/>
    </row>
    <row r="21" spans="1:15" x14ac:dyDescent="0.3">
      <c r="A21" s="149"/>
      <c r="B21" s="79">
        <v>3</v>
      </c>
      <c r="C21" s="89"/>
      <c r="D21" s="89"/>
      <c r="E21" s="85"/>
      <c r="F21" s="50"/>
      <c r="G21" s="50"/>
      <c r="H21" s="150"/>
      <c r="I21" s="150"/>
      <c r="J21" s="150"/>
      <c r="K21" s="155"/>
      <c r="L21" s="193"/>
      <c r="M21" s="26"/>
      <c r="N21" s="2"/>
      <c r="O21" s="2"/>
    </row>
    <row r="22" spans="1:15" x14ac:dyDescent="0.3">
      <c r="A22" s="149"/>
      <c r="B22" s="79">
        <v>4</v>
      </c>
      <c r="C22" s="89"/>
      <c r="D22" s="89"/>
      <c r="E22" s="89"/>
      <c r="F22" s="50"/>
      <c r="G22" s="50"/>
      <c r="H22" s="150"/>
      <c r="I22" s="150"/>
      <c r="J22" s="150"/>
      <c r="K22" s="155"/>
      <c r="L22" s="193"/>
      <c r="M22" s="26"/>
      <c r="N22" s="2"/>
      <c r="O22" s="2"/>
    </row>
    <row r="23" spans="1:15" x14ac:dyDescent="0.3">
      <c r="A23" s="149"/>
      <c r="B23" s="79">
        <v>5</v>
      </c>
      <c r="C23" s="89"/>
      <c r="D23" s="89"/>
      <c r="E23" s="89"/>
      <c r="F23" s="50"/>
      <c r="G23" s="50"/>
      <c r="H23" s="150"/>
      <c r="I23" s="150"/>
      <c r="J23" s="150"/>
      <c r="K23" s="155"/>
      <c r="L23" s="193"/>
      <c r="M23" s="26"/>
      <c r="N23" s="2"/>
      <c r="O23" s="2"/>
    </row>
    <row r="24" spans="1:15" x14ac:dyDescent="0.3">
      <c r="A24" s="149"/>
      <c r="B24" s="79">
        <v>6</v>
      </c>
      <c r="C24" s="84"/>
      <c r="D24" s="84"/>
      <c r="E24" s="85"/>
      <c r="F24" s="50"/>
      <c r="G24" s="50"/>
      <c r="H24" s="150"/>
      <c r="I24" s="150"/>
      <c r="J24" s="150"/>
      <c r="K24" s="155"/>
      <c r="L24" s="193"/>
      <c r="M24" s="26"/>
      <c r="N24" s="2"/>
      <c r="O24" s="2"/>
    </row>
    <row r="25" spans="1:15" x14ac:dyDescent="0.3">
      <c r="A25" s="149"/>
      <c r="B25" s="79">
        <v>7</v>
      </c>
      <c r="C25" s="84"/>
      <c r="D25" s="84"/>
      <c r="E25" s="85"/>
      <c r="F25" s="50"/>
      <c r="G25" s="50"/>
      <c r="H25" s="150"/>
      <c r="I25" s="150"/>
      <c r="J25" s="150"/>
      <c r="K25" s="155"/>
      <c r="L25" s="193"/>
      <c r="M25" s="26"/>
      <c r="N25" s="2"/>
      <c r="O25" s="2"/>
    </row>
    <row r="26" spans="1:15" ht="15" thickBot="1" x14ac:dyDescent="0.35">
      <c r="A26" s="143"/>
      <c r="B26" s="80">
        <v>8</v>
      </c>
      <c r="C26" s="86"/>
      <c r="D26" s="86"/>
      <c r="E26" s="87"/>
      <c r="F26" s="81"/>
      <c r="G26" s="81"/>
      <c r="H26" s="145"/>
      <c r="I26" s="145"/>
      <c r="J26" s="145"/>
      <c r="K26" s="148"/>
      <c r="L26" s="193"/>
      <c r="M26" s="26"/>
      <c r="N26" s="2"/>
      <c r="O26" s="2"/>
    </row>
    <row r="27" spans="1:15" ht="15" thickTop="1" x14ac:dyDescent="0.3">
      <c r="A27" s="142" t="s">
        <v>29</v>
      </c>
      <c r="B27" s="77">
        <v>1</v>
      </c>
      <c r="C27" s="88" t="s">
        <v>762</v>
      </c>
      <c r="D27" s="88" t="s">
        <v>763</v>
      </c>
      <c r="E27" s="83">
        <v>10</v>
      </c>
      <c r="F27" s="78"/>
      <c r="G27" s="78"/>
      <c r="H27" s="144">
        <f>SUM(E27:E33)</f>
        <v>10</v>
      </c>
      <c r="I27" s="146">
        <f>'Α ΛΥΚΕΙΟΥ'!O10+'B ΛΥΚΕΙΟΥ '!O10+'Γ ΛΥΚΕΙΟΥ  '!O10</f>
        <v>44</v>
      </c>
      <c r="J27" s="144"/>
      <c r="K27" s="147">
        <f>H27-I27</f>
        <v>-34</v>
      </c>
      <c r="L27" s="195"/>
      <c r="M27" s="26"/>
      <c r="N27" s="2"/>
      <c r="O27" s="2"/>
    </row>
    <row r="28" spans="1:15" x14ac:dyDescent="0.3">
      <c r="A28" s="149"/>
      <c r="B28" s="79">
        <v>2</v>
      </c>
      <c r="C28" s="89"/>
      <c r="D28" s="89"/>
      <c r="E28" s="85"/>
      <c r="F28" s="50"/>
      <c r="G28" s="50"/>
      <c r="H28" s="150"/>
      <c r="I28" s="150"/>
      <c r="J28" s="150"/>
      <c r="K28" s="155"/>
      <c r="L28" s="195"/>
      <c r="M28" s="26"/>
      <c r="N28" s="2"/>
      <c r="O28" s="2"/>
    </row>
    <row r="29" spans="1:15" x14ac:dyDescent="0.3">
      <c r="A29" s="149"/>
      <c r="B29" s="79">
        <v>3</v>
      </c>
      <c r="C29" s="89"/>
      <c r="D29" s="89"/>
      <c r="E29" s="85"/>
      <c r="F29" s="50"/>
      <c r="G29" s="50"/>
      <c r="H29" s="150"/>
      <c r="I29" s="150"/>
      <c r="J29" s="150"/>
      <c r="K29" s="155"/>
      <c r="L29" s="195"/>
      <c r="M29" s="26"/>
      <c r="N29" s="2"/>
      <c r="O29" s="2"/>
    </row>
    <row r="30" spans="1:15" x14ac:dyDescent="0.3">
      <c r="A30" s="149"/>
      <c r="B30" s="79">
        <v>4</v>
      </c>
      <c r="C30" s="89"/>
      <c r="D30" s="89"/>
      <c r="E30" s="85"/>
      <c r="F30" s="50"/>
      <c r="G30" s="50"/>
      <c r="H30" s="150"/>
      <c r="I30" s="150"/>
      <c r="J30" s="150"/>
      <c r="K30" s="155"/>
      <c r="L30" s="195"/>
      <c r="M30" s="26"/>
      <c r="N30" s="2"/>
      <c r="O30" s="2"/>
    </row>
    <row r="31" spans="1:15" x14ac:dyDescent="0.3">
      <c r="A31" s="149"/>
      <c r="B31" s="79">
        <v>5</v>
      </c>
      <c r="C31" s="89"/>
      <c r="D31" s="89"/>
      <c r="E31" s="89"/>
      <c r="F31" s="50"/>
      <c r="G31" s="50"/>
      <c r="H31" s="150"/>
      <c r="I31" s="150"/>
      <c r="J31" s="150"/>
      <c r="K31" s="155"/>
      <c r="L31" s="195"/>
      <c r="M31" s="26"/>
      <c r="N31" s="2"/>
      <c r="O31" s="2"/>
    </row>
    <row r="32" spans="1:15" x14ac:dyDescent="0.3">
      <c r="A32" s="149"/>
      <c r="B32" s="79">
        <v>6</v>
      </c>
      <c r="C32" s="84"/>
      <c r="D32" s="84"/>
      <c r="E32" s="85"/>
      <c r="F32" s="50"/>
      <c r="G32" s="50"/>
      <c r="H32" s="150"/>
      <c r="I32" s="150"/>
      <c r="J32" s="150"/>
      <c r="K32" s="155"/>
      <c r="L32" s="195"/>
      <c r="M32" s="26"/>
      <c r="N32" s="2"/>
      <c r="O32" s="2"/>
    </row>
    <row r="33" spans="1:15" ht="15" thickBot="1" x14ac:dyDescent="0.35">
      <c r="A33" s="143"/>
      <c r="B33" s="80">
        <v>7</v>
      </c>
      <c r="C33" s="86"/>
      <c r="D33" s="86"/>
      <c r="E33" s="87"/>
      <c r="F33" s="81"/>
      <c r="G33" s="81"/>
      <c r="H33" s="145"/>
      <c r="I33" s="145"/>
      <c r="J33" s="145"/>
      <c r="K33" s="148"/>
      <c r="L33" s="195"/>
      <c r="M33" s="26"/>
      <c r="N33" s="2"/>
      <c r="O33" s="2"/>
    </row>
    <row r="34" spans="1:15" ht="15" thickTop="1" x14ac:dyDescent="0.3">
      <c r="A34" s="142" t="s">
        <v>50</v>
      </c>
      <c r="B34" s="77">
        <v>1</v>
      </c>
      <c r="C34" s="82"/>
      <c r="D34" s="82"/>
      <c r="E34" s="83"/>
      <c r="F34" s="78"/>
      <c r="G34" s="78"/>
      <c r="H34" s="146">
        <f>SUM(E34:E35)</f>
        <v>0</v>
      </c>
      <c r="I34" s="146">
        <f>'Α ΛΥΚΕΙΟΥ'!O15+'B ΛΥΚΕΙΟΥ '!O12</f>
        <v>5</v>
      </c>
      <c r="J34" s="144"/>
      <c r="K34" s="158">
        <f>H34-I34</f>
        <v>-5</v>
      </c>
      <c r="L34" s="193"/>
      <c r="M34" s="26"/>
      <c r="N34" s="2"/>
      <c r="O34" s="2"/>
    </row>
    <row r="35" spans="1:15" ht="15" thickBot="1" x14ac:dyDescent="0.35">
      <c r="A35" s="143"/>
      <c r="B35" s="80">
        <v>2</v>
      </c>
      <c r="C35" s="86"/>
      <c r="D35" s="86"/>
      <c r="E35" s="87"/>
      <c r="F35" s="81"/>
      <c r="G35" s="81"/>
      <c r="H35" s="145"/>
      <c r="I35" s="145"/>
      <c r="J35" s="145"/>
      <c r="K35" s="148"/>
      <c r="L35" s="193"/>
      <c r="M35" s="26"/>
      <c r="N35" s="2"/>
      <c r="O35" s="2"/>
    </row>
    <row r="36" spans="1:15" ht="15" thickTop="1" x14ac:dyDescent="0.3">
      <c r="A36" s="142" t="s">
        <v>30</v>
      </c>
      <c r="B36" s="77">
        <v>1</v>
      </c>
      <c r="C36" s="88"/>
      <c r="D36" s="88"/>
      <c r="E36" s="83"/>
      <c r="F36" s="78"/>
      <c r="G36" s="78"/>
      <c r="H36" s="144">
        <f>SUM(E36:E37)</f>
        <v>0</v>
      </c>
      <c r="I36" s="146">
        <f>'Α ΛΥΚΕΙΟΥ'!O11+'B ΛΥΚΕΙΟΥ '!O11+'Γ ΛΥΚΕΙΟΥ  '!O11</f>
        <v>10</v>
      </c>
      <c r="J36" s="144"/>
      <c r="K36" s="147">
        <f>H36-I36</f>
        <v>-10</v>
      </c>
      <c r="L36" s="195"/>
      <c r="M36" s="26"/>
      <c r="N36" s="2"/>
      <c r="O36" s="2"/>
    </row>
    <row r="37" spans="1:15" ht="15" thickBot="1" x14ac:dyDescent="0.35">
      <c r="A37" s="143"/>
      <c r="B37" s="80">
        <v>2</v>
      </c>
      <c r="C37" s="93"/>
      <c r="D37" s="93"/>
      <c r="E37" s="87"/>
      <c r="F37" s="81"/>
      <c r="G37" s="81"/>
      <c r="H37" s="145"/>
      <c r="I37" s="145"/>
      <c r="J37" s="145"/>
      <c r="K37" s="148"/>
      <c r="L37" s="195"/>
      <c r="M37" s="26"/>
      <c r="N37" s="2"/>
      <c r="O37" s="2"/>
    </row>
    <row r="38" spans="1:15" ht="15" thickTop="1" x14ac:dyDescent="0.3">
      <c r="A38" s="142" t="s">
        <v>73</v>
      </c>
      <c r="B38" s="77">
        <v>1</v>
      </c>
      <c r="C38" s="88"/>
      <c r="D38" s="88"/>
      <c r="E38" s="83"/>
      <c r="F38" s="78"/>
      <c r="G38" s="78"/>
      <c r="H38" s="144">
        <f>SUM(E38:E39)</f>
        <v>0</v>
      </c>
      <c r="I38" s="146">
        <f>'Α ΛΥΚΕΙΟΥ'!O16+'B ΛΥΚΕΙΟΥ '!O13</f>
        <v>0</v>
      </c>
      <c r="J38" s="144"/>
      <c r="K38" s="147">
        <f>H38-I38</f>
        <v>0</v>
      </c>
      <c r="L38" s="195"/>
      <c r="M38" s="26"/>
      <c r="N38" s="2"/>
      <c r="O38" s="2"/>
    </row>
    <row r="39" spans="1:15" ht="15" thickBot="1" x14ac:dyDescent="0.35">
      <c r="A39" s="143"/>
      <c r="B39" s="80">
        <v>2</v>
      </c>
      <c r="C39" s="93"/>
      <c r="D39" s="93"/>
      <c r="E39" s="87"/>
      <c r="F39" s="81"/>
      <c r="G39" s="81"/>
      <c r="H39" s="145"/>
      <c r="I39" s="145"/>
      <c r="J39" s="145"/>
      <c r="K39" s="148"/>
      <c r="L39" s="195"/>
      <c r="M39" s="26"/>
      <c r="N39" s="2"/>
      <c r="O39" s="2"/>
    </row>
    <row r="40" spans="1:15" ht="15" thickTop="1" x14ac:dyDescent="0.3">
      <c r="A40" s="142" t="s">
        <v>66</v>
      </c>
      <c r="B40" s="77">
        <v>1</v>
      </c>
      <c r="C40" s="88" t="s">
        <v>779</v>
      </c>
      <c r="D40" s="88">
        <v>1</v>
      </c>
      <c r="E40" s="83">
        <v>18</v>
      </c>
      <c r="F40" s="78"/>
      <c r="G40" s="78"/>
      <c r="H40" s="144">
        <f>SUM(E40:E43)</f>
        <v>18</v>
      </c>
      <c r="I40" s="146">
        <f>'Α ΛΥΚΕΙΟΥ'!O13+'Γ ΛΥΚΕΙΟΥ  '!O13</f>
        <v>10</v>
      </c>
      <c r="J40" s="144"/>
      <c r="K40" s="147">
        <f>H40-I40</f>
        <v>8</v>
      </c>
      <c r="L40" s="195"/>
      <c r="M40" s="26"/>
      <c r="N40" s="2"/>
      <c r="O40" s="2"/>
    </row>
    <row r="41" spans="1:15" x14ac:dyDescent="0.3">
      <c r="A41" s="149"/>
      <c r="B41" s="79">
        <v>2</v>
      </c>
      <c r="C41" s="89"/>
      <c r="D41" s="89"/>
      <c r="E41" s="85"/>
      <c r="F41" s="50"/>
      <c r="G41" s="50"/>
      <c r="H41" s="150"/>
      <c r="I41" s="150"/>
      <c r="J41" s="150"/>
      <c r="K41" s="155"/>
      <c r="L41" s="195"/>
      <c r="M41" s="26"/>
      <c r="N41" s="2"/>
      <c r="O41" s="2"/>
    </row>
    <row r="42" spans="1:15" x14ac:dyDescent="0.3">
      <c r="A42" s="149"/>
      <c r="B42" s="79">
        <v>3</v>
      </c>
      <c r="C42" s="89"/>
      <c r="D42" s="89"/>
      <c r="E42" s="85"/>
      <c r="F42" s="50"/>
      <c r="G42" s="50"/>
      <c r="H42" s="150"/>
      <c r="I42" s="150"/>
      <c r="J42" s="150"/>
      <c r="K42" s="155"/>
      <c r="L42" s="195"/>
      <c r="M42" s="26"/>
      <c r="N42" s="2"/>
      <c r="O42" s="2"/>
    </row>
    <row r="43" spans="1:15" ht="15" thickBot="1" x14ac:dyDescent="0.35">
      <c r="A43" s="143"/>
      <c r="B43" s="80">
        <v>4</v>
      </c>
      <c r="C43" s="93"/>
      <c r="D43" s="93"/>
      <c r="E43" s="87"/>
      <c r="F43" s="81"/>
      <c r="G43" s="81"/>
      <c r="H43" s="145"/>
      <c r="I43" s="145"/>
      <c r="J43" s="145"/>
      <c r="K43" s="148"/>
      <c r="L43" s="195"/>
      <c r="M43" s="26"/>
      <c r="N43" s="2"/>
      <c r="O43" s="2"/>
    </row>
    <row r="44" spans="1:15" ht="15" thickTop="1" x14ac:dyDescent="0.3">
      <c r="A44" s="142" t="s">
        <v>31</v>
      </c>
      <c r="B44" s="77">
        <v>1</v>
      </c>
      <c r="C44" s="88"/>
      <c r="D44" s="88"/>
      <c r="E44" s="83"/>
      <c r="F44" s="78"/>
      <c r="G44" s="78"/>
      <c r="H44" s="144">
        <f>SUM(E44:E46)</f>
        <v>0</v>
      </c>
      <c r="I44" s="146">
        <f>'Α ΛΥΚΕΙΟΥ'!O12+'B ΛΥΚΕΙΟΥ '!O15+'Γ ΛΥΚΕΙΟΥ  '!O12</f>
        <v>9</v>
      </c>
      <c r="J44" s="144"/>
      <c r="K44" s="147">
        <f>H44-I44</f>
        <v>-9</v>
      </c>
      <c r="L44" s="195"/>
      <c r="M44" s="26"/>
      <c r="N44" s="2"/>
      <c r="O44" s="2"/>
    </row>
    <row r="45" spans="1:15" x14ac:dyDescent="0.3">
      <c r="A45" s="149"/>
      <c r="B45" s="79">
        <v>2</v>
      </c>
      <c r="C45" s="89"/>
      <c r="D45" s="89"/>
      <c r="E45" s="85"/>
      <c r="F45" s="50"/>
      <c r="G45" s="50"/>
      <c r="H45" s="150"/>
      <c r="I45" s="150"/>
      <c r="J45" s="150"/>
      <c r="K45" s="155"/>
      <c r="L45" s="195"/>
      <c r="M45" s="26"/>
      <c r="N45" s="2"/>
      <c r="O45" s="2"/>
    </row>
    <row r="46" spans="1:15" ht="15" thickBot="1" x14ac:dyDescent="0.35">
      <c r="A46" s="143"/>
      <c r="B46" s="80">
        <v>3</v>
      </c>
      <c r="C46" s="86"/>
      <c r="D46" s="86"/>
      <c r="E46" s="87"/>
      <c r="F46" s="81"/>
      <c r="G46" s="81"/>
      <c r="H46" s="145"/>
      <c r="I46" s="145"/>
      <c r="J46" s="145"/>
      <c r="K46" s="148"/>
      <c r="L46" s="195"/>
      <c r="M46" s="26"/>
      <c r="N46" s="2"/>
      <c r="O46" s="2"/>
    </row>
    <row r="47" spans="1:15" ht="14.4" customHeight="1" thickTop="1" x14ac:dyDescent="0.3">
      <c r="A47" s="142" t="s">
        <v>65</v>
      </c>
      <c r="B47" s="77">
        <v>1</v>
      </c>
      <c r="C47" s="88"/>
      <c r="D47" s="88"/>
      <c r="E47" s="83"/>
      <c r="F47" s="78"/>
      <c r="G47" s="78"/>
      <c r="H47" s="144">
        <f>SUM(E47:E50)</f>
        <v>0</v>
      </c>
      <c r="I47" s="151">
        <f>'Α ΛΥΚΕΙΟΥ'!O14+'B ΛΥΚΕΙΟΥ '!O14+'Γ ΛΥΚΕΙΟΥ  '!O14</f>
        <v>12</v>
      </c>
      <c r="J47" s="144"/>
      <c r="K47" s="147">
        <f>H47-I47</f>
        <v>-12</v>
      </c>
      <c r="L47" s="195"/>
      <c r="M47" s="26"/>
      <c r="N47" s="2"/>
      <c r="O47" s="2"/>
    </row>
    <row r="48" spans="1:15" x14ac:dyDescent="0.3">
      <c r="A48" s="149"/>
      <c r="B48" s="79">
        <v>2</v>
      </c>
      <c r="C48" s="89"/>
      <c r="D48" s="89"/>
      <c r="E48" s="85"/>
      <c r="F48" s="50"/>
      <c r="G48" s="50"/>
      <c r="H48" s="150"/>
      <c r="I48" s="152"/>
      <c r="J48" s="150"/>
      <c r="K48" s="155"/>
      <c r="L48" s="195"/>
      <c r="M48" s="26"/>
      <c r="N48" s="2"/>
      <c r="O48" s="2"/>
    </row>
    <row r="49" spans="1:15" x14ac:dyDescent="0.3">
      <c r="A49" s="149"/>
      <c r="B49" s="79">
        <v>3</v>
      </c>
      <c r="C49" s="94"/>
      <c r="D49" s="94"/>
      <c r="E49" s="85"/>
      <c r="F49" s="50"/>
      <c r="G49" s="50"/>
      <c r="H49" s="150"/>
      <c r="I49" s="152"/>
      <c r="J49" s="150"/>
      <c r="K49" s="155"/>
      <c r="L49" s="195"/>
      <c r="M49" s="26"/>
      <c r="N49" s="2"/>
      <c r="O49" s="2"/>
    </row>
    <row r="50" spans="1:15" ht="15" thickBot="1" x14ac:dyDescent="0.35">
      <c r="A50" s="143"/>
      <c r="B50" s="80">
        <v>4</v>
      </c>
      <c r="C50" s="86"/>
      <c r="D50" s="86"/>
      <c r="E50" s="87"/>
      <c r="F50" s="81"/>
      <c r="G50" s="81"/>
      <c r="H50" s="145"/>
      <c r="I50" s="153"/>
      <c r="J50" s="145"/>
      <c r="K50" s="148"/>
      <c r="L50" s="195"/>
      <c r="M50" s="26"/>
      <c r="N50" s="2"/>
      <c r="O50" s="2"/>
    </row>
    <row r="51" spans="1:15" ht="27.9" customHeight="1" thickTop="1" x14ac:dyDescent="0.3">
      <c r="A51" s="28"/>
      <c r="B51" s="27"/>
      <c r="C51" s="29"/>
      <c r="D51" s="29"/>
      <c r="E51" s="28"/>
      <c r="F51" s="28"/>
      <c r="G51" s="28"/>
      <c r="H51" s="27"/>
      <c r="I51" s="30"/>
      <c r="J51" s="27"/>
      <c r="K51" s="31"/>
      <c r="L51" s="32"/>
      <c r="M51" s="2"/>
      <c r="N51" s="2"/>
      <c r="O51" s="2"/>
    </row>
    <row r="52" spans="1:15" ht="27.9" customHeight="1" x14ac:dyDescent="0.3">
      <c r="A52" s="9"/>
      <c r="B52" s="22"/>
      <c r="C52" s="23"/>
      <c r="D52" s="23"/>
      <c r="E52" s="9"/>
      <c r="F52" s="9"/>
      <c r="G52" s="9"/>
      <c r="H52" s="22"/>
      <c r="I52" s="22"/>
      <c r="J52" s="22"/>
      <c r="K52" s="24"/>
      <c r="L52" s="25"/>
      <c r="M52" s="2"/>
      <c r="N52" s="2"/>
      <c r="O52" s="2"/>
    </row>
    <row r="53" spans="1:15" ht="27.9" customHeight="1" x14ac:dyDescent="0.3">
      <c r="A53" s="9"/>
      <c r="B53" s="22"/>
      <c r="C53" s="23"/>
      <c r="D53" s="23"/>
      <c r="E53" s="9"/>
      <c r="F53" s="9"/>
      <c r="G53" s="9"/>
      <c r="H53" s="22"/>
      <c r="I53" s="22"/>
      <c r="J53" s="22"/>
      <c r="K53" s="24"/>
      <c r="L53" s="25"/>
      <c r="M53" s="2"/>
      <c r="N53" s="2"/>
      <c r="O53" s="2"/>
    </row>
    <row r="54" spans="1:15" ht="14.4" customHeight="1" x14ac:dyDescent="0.3">
      <c r="A54" s="162"/>
      <c r="B54" s="4"/>
      <c r="C54" s="5"/>
      <c r="D54" s="5"/>
      <c r="E54" s="5"/>
      <c r="F54" s="5"/>
      <c r="G54" s="5"/>
      <c r="H54" s="3"/>
      <c r="I54" s="18"/>
      <c r="J54" s="2"/>
      <c r="K54" s="19"/>
      <c r="L54" s="3"/>
      <c r="M54" s="2"/>
      <c r="N54" s="2"/>
      <c r="O54" s="162"/>
    </row>
    <row r="55" spans="1:15" x14ac:dyDescent="0.3">
      <c r="A55" s="162"/>
      <c r="B55" s="4"/>
      <c r="C55" s="2"/>
      <c r="D55" s="2"/>
      <c r="E55" s="2"/>
      <c r="F55" s="2"/>
      <c r="G55" s="2"/>
      <c r="H55" s="3"/>
      <c r="I55" s="8"/>
      <c r="J55" s="2"/>
      <c r="K55" s="20"/>
      <c r="L55" s="3"/>
      <c r="M55" s="2"/>
      <c r="N55" s="2"/>
      <c r="O55" s="163"/>
    </row>
    <row r="56" spans="1:15" x14ac:dyDescent="0.3">
      <c r="A56" s="162"/>
      <c r="B56" s="4"/>
      <c r="C56" s="2"/>
      <c r="D56" s="2"/>
      <c r="E56" s="2"/>
      <c r="F56" s="2"/>
      <c r="G56" s="2"/>
      <c r="H56" s="3"/>
      <c r="I56" s="8"/>
      <c r="J56" s="2"/>
      <c r="K56" s="20"/>
      <c r="L56" s="3"/>
      <c r="M56" s="2"/>
      <c r="N56" s="2"/>
      <c r="O56" s="163"/>
    </row>
    <row r="57" spans="1:15" x14ac:dyDescent="0.3">
      <c r="A57" s="162"/>
      <c r="B57" s="4"/>
      <c r="C57" s="2"/>
      <c r="D57" s="2"/>
      <c r="E57" s="2"/>
      <c r="F57" s="2"/>
      <c r="G57" s="2"/>
      <c r="H57" s="3"/>
      <c r="I57" s="8"/>
      <c r="J57" s="2"/>
      <c r="K57" s="20"/>
      <c r="L57" s="3"/>
      <c r="M57" s="2"/>
      <c r="N57" s="2"/>
      <c r="O57" s="163"/>
    </row>
    <row r="58" spans="1:15" x14ac:dyDescent="0.3">
      <c r="A58" s="162"/>
      <c r="B58" s="4"/>
      <c r="C58" s="2"/>
      <c r="D58" s="2"/>
      <c r="E58" s="2"/>
      <c r="F58" s="2"/>
      <c r="G58" s="2"/>
      <c r="H58" s="3"/>
      <c r="I58" s="8"/>
      <c r="J58" s="2"/>
      <c r="K58" s="20"/>
      <c r="L58" s="3"/>
      <c r="M58" s="2"/>
      <c r="N58" s="2"/>
      <c r="O58" s="163"/>
    </row>
    <row r="59" spans="1:15" x14ac:dyDescent="0.3">
      <c r="A59" s="162"/>
      <c r="B59" s="4"/>
      <c r="C59" s="2"/>
      <c r="D59" s="2"/>
      <c r="E59" s="2"/>
      <c r="F59" s="2"/>
      <c r="G59" s="2"/>
      <c r="H59" s="3"/>
      <c r="I59" s="8"/>
      <c r="J59" s="2"/>
      <c r="K59" s="20"/>
      <c r="L59" s="3"/>
      <c r="M59" s="2"/>
      <c r="N59" s="2"/>
      <c r="O59" s="163"/>
    </row>
    <row r="60" spans="1:15" x14ac:dyDescent="0.3">
      <c r="A60" s="162"/>
      <c r="B60" s="4"/>
      <c r="C60" s="2"/>
      <c r="D60" s="2"/>
      <c r="E60" s="2"/>
      <c r="F60" s="2"/>
      <c r="G60" s="2"/>
      <c r="H60" s="3"/>
      <c r="I60" s="8"/>
      <c r="J60" s="2"/>
      <c r="K60" s="20"/>
      <c r="L60" s="3"/>
      <c r="M60" s="2"/>
      <c r="N60" s="2"/>
      <c r="O60" s="163"/>
    </row>
    <row r="61" spans="1:15" x14ac:dyDescent="0.3">
      <c r="A61" s="162"/>
      <c r="B61" s="4"/>
      <c r="C61" s="2"/>
      <c r="D61" s="2"/>
      <c r="E61" s="2"/>
      <c r="F61" s="2"/>
      <c r="G61" s="2"/>
      <c r="H61" s="3"/>
      <c r="I61" s="8"/>
      <c r="J61" s="2"/>
      <c r="K61" s="20"/>
      <c r="L61" s="3"/>
      <c r="M61" s="2"/>
      <c r="N61" s="2"/>
      <c r="O61" s="163"/>
    </row>
    <row r="62" spans="1:15" x14ac:dyDescent="0.3">
      <c r="A62" s="162"/>
      <c r="B62" s="4"/>
      <c r="C62" s="2"/>
      <c r="D62" s="2"/>
      <c r="E62" s="2"/>
      <c r="F62" s="2"/>
      <c r="G62" s="2"/>
      <c r="H62" s="3"/>
      <c r="I62" s="8"/>
      <c r="J62" s="2"/>
      <c r="K62" s="20"/>
      <c r="L62" s="3"/>
      <c r="M62" s="2"/>
      <c r="N62" s="2"/>
      <c r="O62" s="163"/>
    </row>
    <row r="63" spans="1:15" x14ac:dyDescent="0.3">
      <c r="A63" s="162"/>
      <c r="B63" s="4"/>
      <c r="C63" s="2"/>
      <c r="D63" s="2"/>
      <c r="E63" s="2"/>
      <c r="F63" s="2"/>
      <c r="G63" s="2"/>
      <c r="H63" s="3"/>
      <c r="I63" s="8"/>
      <c r="J63" s="2"/>
      <c r="K63" s="20"/>
      <c r="L63" s="3"/>
      <c r="M63" s="2"/>
      <c r="N63" s="2"/>
      <c r="O63" s="163"/>
    </row>
    <row r="64" spans="1:15" x14ac:dyDescent="0.3">
      <c r="A64" s="3"/>
      <c r="B64" s="4"/>
      <c r="C64" s="7"/>
      <c r="D64" s="7"/>
      <c r="E64" s="7"/>
      <c r="F64" s="7"/>
      <c r="G64" s="7"/>
      <c r="H64" s="3"/>
      <c r="I64" s="8"/>
      <c r="J64" s="2"/>
      <c r="K64" s="2"/>
      <c r="L64" s="2"/>
      <c r="M64" s="7"/>
      <c r="N64" s="7"/>
      <c r="O64" s="163"/>
    </row>
    <row r="65" spans="1:15" x14ac:dyDescent="0.3">
      <c r="A65" s="3"/>
      <c r="B65" s="4"/>
      <c r="C65" s="7"/>
      <c r="D65" s="7"/>
      <c r="E65" s="7"/>
      <c r="F65" s="7"/>
      <c r="G65" s="7"/>
      <c r="H65" s="3"/>
      <c r="I65" s="8"/>
      <c r="J65" s="2"/>
      <c r="K65" s="2"/>
      <c r="L65" s="2"/>
      <c r="M65" s="7"/>
      <c r="N65" s="7"/>
      <c r="O65" s="163"/>
    </row>
    <row r="66" spans="1:15" x14ac:dyDescent="0.3">
      <c r="A66" s="3"/>
      <c r="B66" s="4"/>
      <c r="C66" s="7"/>
      <c r="D66" s="7"/>
      <c r="E66" s="7"/>
      <c r="F66" s="7"/>
      <c r="G66" s="7"/>
      <c r="H66" s="3"/>
      <c r="I66" s="8"/>
      <c r="J66" s="2"/>
      <c r="K66" s="2"/>
      <c r="L66" s="2"/>
      <c r="M66" s="7"/>
      <c r="N66" s="7"/>
      <c r="O66" s="163"/>
    </row>
    <row r="67" spans="1:15" x14ac:dyDescent="0.3">
      <c r="A67" s="7"/>
      <c r="B67" s="7"/>
      <c r="C67" s="7"/>
      <c r="D67" s="7"/>
      <c r="E67" s="7"/>
      <c r="F67" s="7"/>
      <c r="G67" s="7"/>
      <c r="H67" s="7"/>
      <c r="I67" s="7"/>
      <c r="J67" s="7"/>
      <c r="K67" s="7"/>
      <c r="L67" s="7"/>
      <c r="M67" s="7"/>
      <c r="N67" s="7"/>
      <c r="O67" s="7"/>
    </row>
  </sheetData>
  <mergeCells count="56">
    <mergeCell ref="A59:A63"/>
    <mergeCell ref="O54:O66"/>
    <mergeCell ref="J47:J50"/>
    <mergeCell ref="K47:K50"/>
    <mergeCell ref="A54:A58"/>
    <mergeCell ref="H34:H35"/>
    <mergeCell ref="J44:J46"/>
    <mergeCell ref="K44:K46"/>
    <mergeCell ref="O7:O18"/>
    <mergeCell ref="J40:J43"/>
    <mergeCell ref="K40:K43"/>
    <mergeCell ref="H36:H37"/>
    <mergeCell ref="J36:J37"/>
    <mergeCell ref="K36:K37"/>
    <mergeCell ref="H27:H33"/>
    <mergeCell ref="I27:I33"/>
    <mergeCell ref="J27:J33"/>
    <mergeCell ref="K27:K33"/>
    <mergeCell ref="I36:I37"/>
    <mergeCell ref="I34:I35"/>
    <mergeCell ref="J34:J35"/>
    <mergeCell ref="K34:K35"/>
    <mergeCell ref="H19:H26"/>
    <mergeCell ref="I19:I26"/>
    <mergeCell ref="J19:J26"/>
    <mergeCell ref="K19:K26"/>
    <mergeCell ref="H7:H18"/>
    <mergeCell ref="I7:I18"/>
    <mergeCell ref="J7:J18"/>
    <mergeCell ref="K7:K18"/>
    <mergeCell ref="A7:A18"/>
    <mergeCell ref="A19:A26"/>
    <mergeCell ref="A27:A33"/>
    <mergeCell ref="A34:A35"/>
    <mergeCell ref="A36:A37"/>
    <mergeCell ref="A1:L1"/>
    <mergeCell ref="A2:L2"/>
    <mergeCell ref="H4:H6"/>
    <mergeCell ref="I4:I6"/>
    <mergeCell ref="J4:J6"/>
    <mergeCell ref="K4:K6"/>
    <mergeCell ref="A4:A6"/>
    <mergeCell ref="A40:A43"/>
    <mergeCell ref="A44:A46"/>
    <mergeCell ref="H40:H43"/>
    <mergeCell ref="I40:I43"/>
    <mergeCell ref="H47:H50"/>
    <mergeCell ref="I47:I50"/>
    <mergeCell ref="A47:A50"/>
    <mergeCell ref="H44:H46"/>
    <mergeCell ref="I44:I46"/>
    <mergeCell ref="A38:A39"/>
    <mergeCell ref="H38:H39"/>
    <mergeCell ref="I38:I39"/>
    <mergeCell ref="J38:J39"/>
    <mergeCell ref="K38:K39"/>
  </mergeCells>
  <pageMargins left="0.19685039370078741" right="0.19685039370078741" top="0.19685039370078741" bottom="0.19685039370078741" header="0" footer="0"/>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0"/>
  <sheetViews>
    <sheetView zoomScaleNormal="100" workbookViewId="0">
      <selection activeCell="Q3" sqref="Q3"/>
    </sheetView>
  </sheetViews>
  <sheetFormatPr defaultRowHeight="14.4" x14ac:dyDescent="0.3"/>
  <cols>
    <col min="1" max="1" width="10.88671875" customWidth="1"/>
    <col min="2" max="2" width="6.109375" customWidth="1"/>
    <col min="3" max="3" width="20.88671875" customWidth="1"/>
    <col min="4" max="4" width="14.44140625" customWidth="1"/>
    <col min="5" max="5" width="8.6640625" customWidth="1"/>
    <col min="6" max="6" width="11" customWidth="1"/>
    <col min="7" max="7" width="11.109375" customWidth="1"/>
    <col min="8" max="8" width="11.33203125" customWidth="1"/>
    <col min="9" max="9" width="11.109375" customWidth="1"/>
    <col min="10" max="10" width="10.6640625" customWidth="1"/>
    <col min="11" max="11" width="16.6640625" customWidth="1"/>
    <col min="12" max="12" width="13.5546875" customWidth="1"/>
    <col min="13" max="14" width="2.6640625" customWidth="1"/>
    <col min="15" max="15" width="11.6640625" customWidth="1"/>
  </cols>
  <sheetData>
    <row r="1" spans="1:15" x14ac:dyDescent="0.3">
      <c r="A1" s="169" t="s">
        <v>771</v>
      </c>
      <c r="B1" s="169"/>
      <c r="C1" s="169"/>
      <c r="D1" s="169"/>
      <c r="E1" s="169"/>
      <c r="F1" s="169"/>
      <c r="G1" s="169"/>
      <c r="H1" s="169"/>
      <c r="I1" s="169"/>
      <c r="J1" s="169"/>
      <c r="K1" s="169"/>
      <c r="L1" s="169"/>
      <c r="M1" s="2"/>
      <c r="N1" s="2"/>
      <c r="O1" s="2"/>
    </row>
    <row r="2" spans="1:15" x14ac:dyDescent="0.3">
      <c r="A2" s="188" t="s">
        <v>60</v>
      </c>
      <c r="B2" s="188"/>
      <c r="C2" s="188"/>
      <c r="D2" s="188"/>
      <c r="E2" s="188"/>
      <c r="F2" s="188"/>
      <c r="G2" s="188"/>
      <c r="H2" s="188"/>
      <c r="I2" s="188"/>
      <c r="J2" s="188"/>
      <c r="K2" s="188"/>
      <c r="L2" s="188"/>
      <c r="M2" s="2"/>
      <c r="N2" s="2"/>
      <c r="O2" s="2"/>
    </row>
    <row r="3" spans="1:15" ht="100.8" x14ac:dyDescent="0.3">
      <c r="A3" s="41" t="s">
        <v>53</v>
      </c>
      <c r="B3" s="62" t="s">
        <v>56</v>
      </c>
      <c r="C3" s="41" t="s">
        <v>61</v>
      </c>
      <c r="D3" s="41" t="s">
        <v>62</v>
      </c>
      <c r="E3" s="41" t="s">
        <v>54</v>
      </c>
      <c r="F3" s="62" t="s">
        <v>55</v>
      </c>
      <c r="G3" s="62" t="s">
        <v>63</v>
      </c>
      <c r="H3" s="62" t="s">
        <v>57</v>
      </c>
      <c r="I3" s="62" t="s">
        <v>58</v>
      </c>
      <c r="J3" s="62" t="s">
        <v>59</v>
      </c>
      <c r="K3" s="63" t="s">
        <v>64</v>
      </c>
      <c r="L3" s="72"/>
      <c r="M3" s="2"/>
      <c r="N3" s="2"/>
      <c r="O3" s="2"/>
    </row>
    <row r="4" spans="1:15" x14ac:dyDescent="0.3">
      <c r="A4" s="169" t="s">
        <v>26</v>
      </c>
      <c r="B4" s="41">
        <v>1</v>
      </c>
      <c r="C4" s="33" t="s">
        <v>759</v>
      </c>
      <c r="D4" s="33" t="s">
        <v>759</v>
      </c>
      <c r="E4" s="34">
        <v>20</v>
      </c>
      <c r="F4" s="62"/>
      <c r="G4" s="62"/>
      <c r="H4" s="167">
        <f>SUM(E4:E6)</f>
        <v>20</v>
      </c>
      <c r="I4" s="170">
        <f>'Α ΛΥΚΕΙΟΥ'!O7+'B ΛΥΚΕΙΟΥ '!O7+'Γ ΛΥΚΕΙΟΥ  '!O7</f>
        <v>7</v>
      </c>
      <c r="J4" s="169"/>
      <c r="K4" s="171">
        <f>H4-I4</f>
        <v>13</v>
      </c>
      <c r="L4" s="189"/>
      <c r="M4" s="2"/>
      <c r="N4" s="2"/>
      <c r="O4" s="2"/>
    </row>
    <row r="5" spans="1:15" x14ac:dyDescent="0.3">
      <c r="A5" s="169"/>
      <c r="B5" s="41">
        <v>2</v>
      </c>
      <c r="C5" s="33"/>
      <c r="D5" s="33"/>
      <c r="E5" s="34"/>
      <c r="F5" s="62"/>
      <c r="G5" s="62"/>
      <c r="H5" s="174"/>
      <c r="I5" s="169"/>
      <c r="J5" s="169"/>
      <c r="K5" s="172"/>
      <c r="L5" s="181"/>
      <c r="M5" s="2"/>
      <c r="N5" s="2"/>
      <c r="O5" s="2"/>
    </row>
    <row r="6" spans="1:15" x14ac:dyDescent="0.3">
      <c r="A6" s="169"/>
      <c r="B6" s="41">
        <v>3</v>
      </c>
      <c r="C6" s="33"/>
      <c r="D6" s="33"/>
      <c r="E6" s="34"/>
      <c r="F6" s="62"/>
      <c r="G6" s="62"/>
      <c r="H6" s="168"/>
      <c r="I6" s="169"/>
      <c r="J6" s="169"/>
      <c r="K6" s="172"/>
      <c r="L6" s="181"/>
      <c r="M6" s="2"/>
      <c r="N6" s="2"/>
      <c r="O6" s="2"/>
    </row>
    <row r="7" spans="1:15" ht="15" customHeight="1" x14ac:dyDescent="0.3">
      <c r="A7" s="169" t="s">
        <v>27</v>
      </c>
      <c r="B7" s="41">
        <v>1</v>
      </c>
      <c r="C7" s="66" t="s">
        <v>759</v>
      </c>
      <c r="D7" s="66" t="s">
        <v>759</v>
      </c>
      <c r="E7" s="34">
        <v>20</v>
      </c>
      <c r="F7" s="62"/>
      <c r="G7" s="62"/>
      <c r="H7" s="167">
        <f>SUM(E7:E18)</f>
        <v>20</v>
      </c>
      <c r="I7" s="164">
        <f>'Α ΛΥΚΕΙΟΥ'!O8+'B ΛΥΚΕΙΟΥ '!O8+'Γ ΛΥΚΕΙΟΥ  '!O8</f>
        <v>63</v>
      </c>
      <c r="J7" s="169"/>
      <c r="K7" s="171">
        <f>H7-I7</f>
        <v>-43</v>
      </c>
      <c r="L7" s="184"/>
      <c r="M7" s="2"/>
      <c r="N7" s="2"/>
      <c r="O7" s="159"/>
    </row>
    <row r="8" spans="1:15" x14ac:dyDescent="0.3">
      <c r="A8" s="169"/>
      <c r="B8" s="41">
        <v>2</v>
      </c>
      <c r="C8" s="66"/>
      <c r="D8" s="66"/>
      <c r="E8" s="34"/>
      <c r="F8" s="62"/>
      <c r="G8" s="62"/>
      <c r="H8" s="174"/>
      <c r="I8" s="182"/>
      <c r="J8" s="169"/>
      <c r="K8" s="172"/>
      <c r="L8" s="185"/>
      <c r="M8" s="2"/>
      <c r="N8" s="2"/>
      <c r="O8" s="160"/>
    </row>
    <row r="9" spans="1:15" x14ac:dyDescent="0.3">
      <c r="A9" s="169"/>
      <c r="B9" s="41">
        <v>3</v>
      </c>
      <c r="C9" s="66"/>
      <c r="D9" s="66"/>
      <c r="E9" s="34"/>
      <c r="F9" s="62"/>
      <c r="G9" s="62"/>
      <c r="H9" s="174"/>
      <c r="I9" s="182"/>
      <c r="J9" s="169"/>
      <c r="K9" s="172"/>
      <c r="L9" s="185"/>
      <c r="M9" s="2"/>
      <c r="N9" s="2"/>
      <c r="O9" s="160"/>
    </row>
    <row r="10" spans="1:15" x14ac:dyDescent="0.3">
      <c r="A10" s="169"/>
      <c r="B10" s="41">
        <v>4</v>
      </c>
      <c r="C10" s="66"/>
      <c r="D10" s="66"/>
      <c r="E10" s="34"/>
      <c r="F10" s="62"/>
      <c r="G10" s="62"/>
      <c r="H10" s="174"/>
      <c r="I10" s="182"/>
      <c r="J10" s="169"/>
      <c r="K10" s="172"/>
      <c r="L10" s="185"/>
      <c r="M10" s="2"/>
      <c r="N10" s="2"/>
      <c r="O10" s="160"/>
    </row>
    <row r="11" spans="1:15" ht="14.4" customHeight="1" x14ac:dyDescent="0.3">
      <c r="A11" s="169"/>
      <c r="B11" s="41">
        <v>5</v>
      </c>
      <c r="C11" s="66"/>
      <c r="D11" s="66"/>
      <c r="E11" s="34"/>
      <c r="F11" s="62"/>
      <c r="G11" s="62"/>
      <c r="H11" s="174"/>
      <c r="I11" s="182"/>
      <c r="J11" s="169"/>
      <c r="K11" s="172"/>
      <c r="L11" s="185"/>
      <c r="M11" s="2"/>
      <c r="N11" s="2"/>
      <c r="O11" s="160"/>
    </row>
    <row r="12" spans="1:15" x14ac:dyDescent="0.3">
      <c r="A12" s="169"/>
      <c r="B12" s="41">
        <v>6</v>
      </c>
      <c r="C12" s="66"/>
      <c r="D12" s="66"/>
      <c r="E12" s="34"/>
      <c r="F12" s="62"/>
      <c r="G12" s="62"/>
      <c r="H12" s="174"/>
      <c r="I12" s="182"/>
      <c r="J12" s="169"/>
      <c r="K12" s="172"/>
      <c r="L12" s="185"/>
      <c r="M12" s="2"/>
      <c r="N12" s="2"/>
      <c r="O12" s="160"/>
    </row>
    <row r="13" spans="1:15" x14ac:dyDescent="0.3">
      <c r="A13" s="169"/>
      <c r="B13" s="41">
        <v>7</v>
      </c>
      <c r="C13" s="66"/>
      <c r="D13" s="66"/>
      <c r="E13" s="34"/>
      <c r="F13" s="62"/>
      <c r="G13" s="62"/>
      <c r="H13" s="174"/>
      <c r="I13" s="182"/>
      <c r="J13" s="169"/>
      <c r="K13" s="172"/>
      <c r="L13" s="185"/>
      <c r="M13" s="2"/>
      <c r="N13" s="2"/>
      <c r="O13" s="160"/>
    </row>
    <row r="14" spans="1:15" x14ac:dyDescent="0.3">
      <c r="A14" s="169"/>
      <c r="B14" s="41">
        <v>8</v>
      </c>
      <c r="C14" s="66"/>
      <c r="D14" s="66"/>
      <c r="E14" s="34"/>
      <c r="F14" s="62"/>
      <c r="G14" s="62"/>
      <c r="H14" s="174"/>
      <c r="I14" s="182"/>
      <c r="J14" s="169"/>
      <c r="K14" s="172"/>
      <c r="L14" s="185"/>
      <c r="M14" s="2"/>
      <c r="N14" s="2"/>
      <c r="O14" s="160"/>
    </row>
    <row r="15" spans="1:15" x14ac:dyDescent="0.3">
      <c r="A15" s="169"/>
      <c r="B15" s="41">
        <v>9</v>
      </c>
      <c r="C15" s="66"/>
      <c r="D15" s="66"/>
      <c r="E15" s="34"/>
      <c r="F15" s="62"/>
      <c r="G15" s="62"/>
      <c r="H15" s="174"/>
      <c r="I15" s="182"/>
      <c r="J15" s="169"/>
      <c r="K15" s="172"/>
      <c r="L15" s="185"/>
      <c r="M15" s="2"/>
      <c r="N15" s="2"/>
      <c r="O15" s="160"/>
    </row>
    <row r="16" spans="1:15" x14ac:dyDescent="0.3">
      <c r="A16" s="169"/>
      <c r="B16" s="41">
        <v>10</v>
      </c>
      <c r="C16" s="67"/>
      <c r="D16" s="67"/>
      <c r="E16" s="34"/>
      <c r="F16" s="62"/>
      <c r="G16" s="62"/>
      <c r="H16" s="174"/>
      <c r="I16" s="182"/>
      <c r="J16" s="169"/>
      <c r="K16" s="172"/>
      <c r="L16" s="185"/>
      <c r="M16" s="2"/>
      <c r="N16" s="2"/>
      <c r="O16" s="160"/>
    </row>
    <row r="17" spans="1:15" x14ac:dyDescent="0.3">
      <c r="A17" s="169"/>
      <c r="B17" s="41">
        <v>11</v>
      </c>
      <c r="C17" s="33"/>
      <c r="D17" s="33"/>
      <c r="E17" s="34"/>
      <c r="F17" s="62"/>
      <c r="G17" s="62"/>
      <c r="H17" s="174"/>
      <c r="I17" s="182"/>
      <c r="J17" s="169"/>
      <c r="K17" s="172"/>
      <c r="L17" s="185"/>
      <c r="M17" s="2"/>
      <c r="N17" s="2"/>
      <c r="O17" s="160"/>
    </row>
    <row r="18" spans="1:15" ht="17.399999999999999" customHeight="1" x14ac:dyDescent="0.3">
      <c r="A18" s="169"/>
      <c r="B18" s="41">
        <v>12</v>
      </c>
      <c r="C18" s="33"/>
      <c r="D18" s="33"/>
      <c r="E18" s="34"/>
      <c r="F18" s="62"/>
      <c r="G18" s="62"/>
      <c r="H18" s="168"/>
      <c r="I18" s="183"/>
      <c r="J18" s="169"/>
      <c r="K18" s="172"/>
      <c r="L18" s="186"/>
      <c r="M18" s="2"/>
      <c r="N18" s="2"/>
      <c r="O18" s="161"/>
    </row>
    <row r="19" spans="1:15" x14ac:dyDescent="0.3">
      <c r="A19" s="169" t="s">
        <v>28</v>
      </c>
      <c r="B19" s="41">
        <v>1</v>
      </c>
      <c r="C19" s="66"/>
      <c r="D19" s="66"/>
      <c r="E19" s="68"/>
      <c r="F19" s="62"/>
      <c r="G19" s="62"/>
      <c r="H19" s="167">
        <f>SUM(E19:E26)</f>
        <v>0</v>
      </c>
      <c r="I19" s="170">
        <f>'Α ΛΥΚΕΙΟΥ'!O9+'B ΛΥΚΕΙΟΥ '!O9+'Γ ΛΥΚΕΙΟΥ  '!O9</f>
        <v>26</v>
      </c>
      <c r="J19" s="169"/>
      <c r="K19" s="171">
        <f>H19-I19</f>
        <v>-26</v>
      </c>
      <c r="L19" s="181"/>
      <c r="M19" s="2"/>
      <c r="N19" s="2"/>
      <c r="O19" s="2"/>
    </row>
    <row r="20" spans="1:15" x14ac:dyDescent="0.3">
      <c r="A20" s="169"/>
      <c r="B20" s="41">
        <v>2</v>
      </c>
      <c r="C20" s="66"/>
      <c r="D20" s="66"/>
      <c r="E20" s="68"/>
      <c r="F20" s="62"/>
      <c r="G20" s="62"/>
      <c r="H20" s="174"/>
      <c r="I20" s="169"/>
      <c r="J20" s="169"/>
      <c r="K20" s="172"/>
      <c r="L20" s="181"/>
      <c r="M20" s="2"/>
      <c r="N20" s="2"/>
      <c r="O20" s="2"/>
    </row>
    <row r="21" spans="1:15" x14ac:dyDescent="0.3">
      <c r="A21" s="169"/>
      <c r="B21" s="41">
        <v>3</v>
      </c>
      <c r="C21" s="66"/>
      <c r="D21" s="66"/>
      <c r="E21" s="34"/>
      <c r="F21" s="62"/>
      <c r="G21" s="62"/>
      <c r="H21" s="174"/>
      <c r="I21" s="169"/>
      <c r="J21" s="169"/>
      <c r="K21" s="172"/>
      <c r="L21" s="181"/>
      <c r="M21" s="2"/>
      <c r="N21" s="2"/>
      <c r="O21" s="2"/>
    </row>
    <row r="22" spans="1:15" x14ac:dyDescent="0.3">
      <c r="A22" s="169"/>
      <c r="B22" s="41">
        <v>4</v>
      </c>
      <c r="C22" s="33"/>
      <c r="D22" s="33"/>
      <c r="E22" s="34"/>
      <c r="F22" s="62"/>
      <c r="G22" s="62"/>
      <c r="H22" s="174"/>
      <c r="I22" s="169"/>
      <c r="J22" s="169"/>
      <c r="K22" s="172"/>
      <c r="L22" s="181"/>
      <c r="M22" s="2"/>
      <c r="N22" s="2"/>
      <c r="O22" s="2"/>
    </row>
    <row r="23" spans="1:15" x14ac:dyDescent="0.3">
      <c r="A23" s="169"/>
      <c r="B23" s="41">
        <v>5</v>
      </c>
      <c r="C23" s="33"/>
      <c r="D23" s="33"/>
      <c r="E23" s="34"/>
      <c r="F23" s="62"/>
      <c r="G23" s="62"/>
      <c r="H23" s="174"/>
      <c r="I23" s="169"/>
      <c r="J23" s="169"/>
      <c r="K23" s="172"/>
      <c r="L23" s="181"/>
      <c r="M23" s="2"/>
      <c r="N23" s="2"/>
      <c r="O23" s="2"/>
    </row>
    <row r="24" spans="1:15" x14ac:dyDescent="0.3">
      <c r="A24" s="169"/>
      <c r="B24" s="41">
        <v>6</v>
      </c>
      <c r="C24" s="69"/>
      <c r="D24" s="69"/>
      <c r="E24" s="69"/>
      <c r="F24" s="62"/>
      <c r="G24" s="62"/>
      <c r="H24" s="174"/>
      <c r="I24" s="169"/>
      <c r="J24" s="169"/>
      <c r="K24" s="172"/>
      <c r="L24" s="181"/>
      <c r="M24" s="2"/>
      <c r="N24" s="2"/>
      <c r="O24" s="2"/>
    </row>
    <row r="25" spans="1:15" x14ac:dyDescent="0.3">
      <c r="A25" s="169"/>
      <c r="B25" s="41">
        <v>7</v>
      </c>
      <c r="C25" s="33"/>
      <c r="D25" s="33"/>
      <c r="E25" s="34"/>
      <c r="F25" s="62"/>
      <c r="G25" s="62"/>
      <c r="H25" s="174"/>
      <c r="I25" s="169"/>
      <c r="J25" s="169"/>
      <c r="K25" s="172"/>
      <c r="L25" s="181"/>
      <c r="M25" s="2"/>
      <c r="N25" s="2"/>
      <c r="O25" s="2"/>
    </row>
    <row r="26" spans="1:15" x14ac:dyDescent="0.3">
      <c r="A26" s="169"/>
      <c r="B26" s="41">
        <v>8</v>
      </c>
      <c r="C26" s="33"/>
      <c r="D26" s="33"/>
      <c r="E26" s="34"/>
      <c r="F26" s="62"/>
      <c r="G26" s="62"/>
      <c r="H26" s="168"/>
      <c r="I26" s="169"/>
      <c r="J26" s="169"/>
      <c r="K26" s="172"/>
      <c r="L26" s="181"/>
      <c r="M26" s="2"/>
      <c r="N26" s="2"/>
      <c r="O26" s="2"/>
    </row>
    <row r="27" spans="1:15" x14ac:dyDescent="0.3">
      <c r="A27" s="169" t="s">
        <v>29</v>
      </c>
      <c r="B27" s="41">
        <v>1</v>
      </c>
      <c r="C27" s="66"/>
      <c r="D27" s="66"/>
      <c r="E27" s="34"/>
      <c r="F27" s="62"/>
      <c r="G27" s="62"/>
      <c r="H27" s="167">
        <f>SUM(E27:E33)</f>
        <v>0</v>
      </c>
      <c r="I27" s="170">
        <f>'Α ΛΥΚΕΙΟΥ'!O10+'B ΛΥΚΕΙΟΥ '!O10+'Γ ΛΥΚΕΙΟΥ  '!O10</f>
        <v>44</v>
      </c>
      <c r="J27" s="169"/>
      <c r="K27" s="171">
        <f>H27-I27</f>
        <v>-44</v>
      </c>
      <c r="L27" s="187"/>
      <c r="M27" s="2"/>
      <c r="N27" s="2"/>
      <c r="O27" s="2"/>
    </row>
    <row r="28" spans="1:15" x14ac:dyDescent="0.3">
      <c r="A28" s="169"/>
      <c r="B28" s="41">
        <v>2</v>
      </c>
      <c r="C28" s="66"/>
      <c r="D28" s="66"/>
      <c r="E28" s="34"/>
      <c r="F28" s="62"/>
      <c r="G28" s="62"/>
      <c r="H28" s="174"/>
      <c r="I28" s="169"/>
      <c r="J28" s="169"/>
      <c r="K28" s="172"/>
      <c r="L28" s="187"/>
      <c r="M28" s="2"/>
      <c r="N28" s="2"/>
      <c r="O28" s="2"/>
    </row>
    <row r="29" spans="1:15" x14ac:dyDescent="0.3">
      <c r="A29" s="169"/>
      <c r="B29" s="41">
        <v>3</v>
      </c>
      <c r="C29" s="66"/>
      <c r="D29" s="66"/>
      <c r="E29" s="34"/>
      <c r="F29" s="62"/>
      <c r="G29" s="62"/>
      <c r="H29" s="174"/>
      <c r="I29" s="169"/>
      <c r="J29" s="169"/>
      <c r="K29" s="172"/>
      <c r="L29" s="187"/>
      <c r="M29" s="2"/>
      <c r="N29" s="2"/>
      <c r="O29" s="2"/>
    </row>
    <row r="30" spans="1:15" x14ac:dyDescent="0.3">
      <c r="A30" s="169"/>
      <c r="B30" s="41">
        <v>4</v>
      </c>
      <c r="C30" s="66"/>
      <c r="D30" s="66"/>
      <c r="E30" s="34"/>
      <c r="F30" s="62"/>
      <c r="G30" s="62"/>
      <c r="H30" s="174"/>
      <c r="I30" s="169"/>
      <c r="J30" s="169"/>
      <c r="K30" s="172"/>
      <c r="L30" s="187"/>
      <c r="M30" s="2"/>
      <c r="N30" s="2"/>
      <c r="O30" s="2"/>
    </row>
    <row r="31" spans="1:15" x14ac:dyDescent="0.3">
      <c r="A31" s="169"/>
      <c r="B31" s="41">
        <v>5</v>
      </c>
      <c r="C31" s="66"/>
      <c r="D31" s="66"/>
      <c r="E31" s="34"/>
      <c r="F31" s="62"/>
      <c r="G31" s="62"/>
      <c r="H31" s="174"/>
      <c r="I31" s="169"/>
      <c r="J31" s="169"/>
      <c r="K31" s="172"/>
      <c r="L31" s="187"/>
      <c r="M31" s="2"/>
      <c r="N31" s="2"/>
      <c r="O31" s="2"/>
    </row>
    <row r="32" spans="1:15" x14ac:dyDescent="0.3">
      <c r="A32" s="169"/>
      <c r="B32" s="41">
        <v>6</v>
      </c>
      <c r="C32" s="33"/>
      <c r="D32" s="33"/>
      <c r="E32" s="34"/>
      <c r="F32" s="62"/>
      <c r="G32" s="62"/>
      <c r="H32" s="174"/>
      <c r="I32" s="169"/>
      <c r="J32" s="169"/>
      <c r="K32" s="172"/>
      <c r="L32" s="187"/>
      <c r="M32" s="2"/>
      <c r="N32" s="2"/>
      <c r="O32" s="2"/>
    </row>
    <row r="33" spans="1:15" x14ac:dyDescent="0.3">
      <c r="A33" s="169"/>
      <c r="B33" s="41">
        <v>7</v>
      </c>
      <c r="C33" s="33"/>
      <c r="D33" s="33"/>
      <c r="E33" s="34"/>
      <c r="F33" s="62"/>
      <c r="G33" s="62"/>
      <c r="H33" s="168"/>
      <c r="I33" s="169"/>
      <c r="J33" s="169"/>
      <c r="K33" s="172"/>
      <c r="L33" s="187"/>
      <c r="M33" s="2"/>
      <c r="N33" s="2"/>
      <c r="O33" s="2"/>
    </row>
    <row r="34" spans="1:15" x14ac:dyDescent="0.3">
      <c r="A34" s="169" t="s">
        <v>50</v>
      </c>
      <c r="B34" s="41">
        <v>1</v>
      </c>
      <c r="C34" s="33"/>
      <c r="D34" s="33"/>
      <c r="E34" s="34"/>
      <c r="F34" s="62"/>
      <c r="G34" s="62"/>
      <c r="H34" s="167">
        <f>SUM(E34:E35)</f>
        <v>0</v>
      </c>
      <c r="I34" s="170">
        <f>'Α ΛΥΚΕΙΟΥ'!O15+'B ΛΥΚΕΙΟΥ '!O12</f>
        <v>5</v>
      </c>
      <c r="J34" s="169"/>
      <c r="K34" s="172">
        <f>H34-I34</f>
        <v>-5</v>
      </c>
      <c r="L34" s="181"/>
      <c r="M34" s="2"/>
      <c r="N34" s="2"/>
      <c r="O34" s="2"/>
    </row>
    <row r="35" spans="1:15" x14ac:dyDescent="0.3">
      <c r="A35" s="169"/>
      <c r="B35" s="41">
        <v>2</v>
      </c>
      <c r="C35" s="33"/>
      <c r="D35" s="33"/>
      <c r="E35" s="34"/>
      <c r="F35" s="62"/>
      <c r="G35" s="62"/>
      <c r="H35" s="168"/>
      <c r="I35" s="169"/>
      <c r="J35" s="169"/>
      <c r="K35" s="172"/>
      <c r="L35" s="181"/>
      <c r="M35" s="2"/>
      <c r="N35" s="2"/>
      <c r="O35" s="2"/>
    </row>
    <row r="36" spans="1:15" x14ac:dyDescent="0.3">
      <c r="A36" s="169" t="s">
        <v>30</v>
      </c>
      <c r="B36" s="41">
        <v>1</v>
      </c>
      <c r="C36" s="66"/>
      <c r="D36" s="66"/>
      <c r="E36" s="34"/>
      <c r="F36" s="62"/>
      <c r="G36" s="62"/>
      <c r="H36" s="167">
        <f>SUM(E36:E37)</f>
        <v>0</v>
      </c>
      <c r="I36" s="170">
        <f>'Α ΛΥΚΕΙΟΥ'!O11+'B ΛΥΚΕΙΟΥ '!O11+'Γ ΛΥΚΕΙΟΥ  '!O11</f>
        <v>10</v>
      </c>
      <c r="J36" s="169"/>
      <c r="K36" s="171">
        <f>H36-I36</f>
        <v>-10</v>
      </c>
      <c r="L36" s="166"/>
      <c r="M36" s="2"/>
      <c r="N36" s="2"/>
      <c r="O36" s="2"/>
    </row>
    <row r="37" spans="1:15" x14ac:dyDescent="0.3">
      <c r="A37" s="169"/>
      <c r="B37" s="41">
        <v>2</v>
      </c>
      <c r="C37" s="66"/>
      <c r="D37" s="66"/>
      <c r="E37" s="34"/>
      <c r="F37" s="62"/>
      <c r="G37" s="62"/>
      <c r="H37" s="168"/>
      <c r="I37" s="169"/>
      <c r="J37" s="169"/>
      <c r="K37" s="172"/>
      <c r="L37" s="166"/>
      <c r="M37" s="2"/>
      <c r="N37" s="2"/>
      <c r="O37" s="2"/>
    </row>
    <row r="38" spans="1:15" x14ac:dyDescent="0.3">
      <c r="A38" s="167" t="s">
        <v>73</v>
      </c>
      <c r="B38" s="41">
        <v>1</v>
      </c>
      <c r="C38" s="66"/>
      <c r="D38" s="66"/>
      <c r="E38" s="34"/>
      <c r="F38" s="62"/>
      <c r="G38" s="62"/>
      <c r="H38" s="169">
        <f>SUM(E38:E39)</f>
        <v>0</v>
      </c>
      <c r="I38" s="170">
        <f>'Α ΛΥΚΕΙΟΥ'!O16+'B ΛΥΚΕΙΟΥ '!O13</f>
        <v>0</v>
      </c>
      <c r="J38" s="169"/>
      <c r="K38" s="171"/>
      <c r="L38" s="166"/>
      <c r="M38" s="2"/>
      <c r="N38" s="2"/>
      <c r="O38" s="2"/>
    </row>
    <row r="39" spans="1:15" x14ac:dyDescent="0.3">
      <c r="A39" s="168"/>
      <c r="B39" s="41">
        <v>2</v>
      </c>
      <c r="C39" s="66"/>
      <c r="D39" s="66"/>
      <c r="E39" s="34"/>
      <c r="F39" s="62"/>
      <c r="G39" s="62"/>
      <c r="H39" s="169"/>
      <c r="I39" s="169"/>
      <c r="J39" s="169"/>
      <c r="K39" s="172"/>
      <c r="L39" s="166"/>
      <c r="M39" s="2"/>
      <c r="N39" s="2"/>
      <c r="O39" s="2"/>
    </row>
    <row r="40" spans="1:15" x14ac:dyDescent="0.3">
      <c r="A40" s="167" t="s">
        <v>66</v>
      </c>
      <c r="B40" s="41">
        <v>1</v>
      </c>
      <c r="C40" s="66" t="s">
        <v>759</v>
      </c>
      <c r="D40" s="66" t="s">
        <v>759</v>
      </c>
      <c r="E40" s="34">
        <v>18</v>
      </c>
      <c r="F40" s="62"/>
      <c r="G40" s="62"/>
      <c r="H40" s="167">
        <f>SUM(E40:E43)</f>
        <v>18</v>
      </c>
      <c r="I40" s="170">
        <f>'Α ΛΥΚΕΙΟΥ'!O13+'Γ ΛΥΚΕΙΟΥ  '!O13</f>
        <v>10</v>
      </c>
      <c r="J40" s="169"/>
      <c r="K40" s="171">
        <f>H40-I40</f>
        <v>8</v>
      </c>
      <c r="L40" s="166"/>
      <c r="M40" s="2"/>
      <c r="N40" s="2"/>
      <c r="O40" s="2"/>
    </row>
    <row r="41" spans="1:15" x14ac:dyDescent="0.3">
      <c r="A41" s="174"/>
      <c r="B41" s="41">
        <v>2</v>
      </c>
      <c r="C41" s="66"/>
      <c r="D41" s="66"/>
      <c r="E41" s="34"/>
      <c r="F41" s="62"/>
      <c r="G41" s="62"/>
      <c r="H41" s="174"/>
      <c r="I41" s="169"/>
      <c r="J41" s="169"/>
      <c r="K41" s="172"/>
      <c r="L41" s="166"/>
      <c r="M41" s="2"/>
      <c r="N41" s="2"/>
      <c r="O41" s="2"/>
    </row>
    <row r="42" spans="1:15" x14ac:dyDescent="0.3">
      <c r="A42" s="174"/>
      <c r="B42" s="41">
        <v>3</v>
      </c>
      <c r="C42" s="66"/>
      <c r="D42" s="66"/>
      <c r="E42" s="34"/>
      <c r="F42" s="62"/>
      <c r="G42" s="62"/>
      <c r="H42" s="174"/>
      <c r="I42" s="169"/>
      <c r="J42" s="169"/>
      <c r="K42" s="172"/>
      <c r="L42" s="166"/>
      <c r="M42" s="2"/>
      <c r="N42" s="2"/>
      <c r="O42" s="2"/>
    </row>
    <row r="43" spans="1:15" x14ac:dyDescent="0.3">
      <c r="A43" s="168"/>
      <c r="B43" s="41">
        <v>4</v>
      </c>
      <c r="C43" s="66"/>
      <c r="D43" s="66"/>
      <c r="E43" s="34"/>
      <c r="F43" s="62"/>
      <c r="G43" s="62"/>
      <c r="H43" s="168"/>
      <c r="I43" s="169"/>
      <c r="J43" s="169"/>
      <c r="K43" s="172"/>
      <c r="L43" s="166"/>
      <c r="M43" s="2"/>
      <c r="N43" s="2"/>
      <c r="O43" s="2"/>
    </row>
    <row r="44" spans="1:15" x14ac:dyDescent="0.3">
      <c r="A44" s="167" t="s">
        <v>31</v>
      </c>
      <c r="B44" s="41">
        <v>1</v>
      </c>
      <c r="C44" s="66"/>
      <c r="D44" s="66"/>
      <c r="E44" s="34"/>
      <c r="F44" s="62"/>
      <c r="G44" s="62"/>
      <c r="H44" s="167">
        <f>SUM(E44:E46)</f>
        <v>0</v>
      </c>
      <c r="I44" s="170">
        <f>'Α ΛΥΚΕΙΟΥ'!O12+'B ΛΥΚΕΙΟΥ '!O15+'Γ ΛΥΚΕΙΟΥ  '!O12</f>
        <v>9</v>
      </c>
      <c r="J44" s="169"/>
      <c r="K44" s="171">
        <f>H44-I44</f>
        <v>-9</v>
      </c>
      <c r="L44" s="166"/>
      <c r="M44" s="2"/>
      <c r="N44" s="2"/>
      <c r="O44" s="2"/>
    </row>
    <row r="45" spans="1:15" x14ac:dyDescent="0.3">
      <c r="A45" s="174"/>
      <c r="B45" s="41">
        <v>2</v>
      </c>
      <c r="C45" s="66"/>
      <c r="D45" s="66"/>
      <c r="E45" s="34"/>
      <c r="F45" s="62"/>
      <c r="G45" s="62"/>
      <c r="H45" s="174"/>
      <c r="I45" s="169"/>
      <c r="J45" s="169"/>
      <c r="K45" s="172"/>
      <c r="L45" s="166"/>
      <c r="M45" s="2"/>
      <c r="N45" s="2"/>
      <c r="O45" s="2"/>
    </row>
    <row r="46" spans="1:15" x14ac:dyDescent="0.3">
      <c r="A46" s="168"/>
      <c r="B46" s="41">
        <v>3</v>
      </c>
      <c r="C46" s="33"/>
      <c r="D46" s="33"/>
      <c r="E46" s="34"/>
      <c r="F46" s="62"/>
      <c r="G46" s="62"/>
      <c r="H46" s="168"/>
      <c r="I46" s="169"/>
      <c r="J46" s="169"/>
      <c r="K46" s="172"/>
      <c r="L46" s="166"/>
      <c r="M46" s="2"/>
      <c r="N46" s="2"/>
      <c r="O46" s="2"/>
    </row>
    <row r="47" spans="1:15" ht="14.4" customHeight="1" x14ac:dyDescent="0.3">
      <c r="A47" s="167" t="s">
        <v>65</v>
      </c>
      <c r="B47" s="41">
        <v>1</v>
      </c>
      <c r="C47" s="66" t="s">
        <v>759</v>
      </c>
      <c r="D47" s="66" t="s">
        <v>759</v>
      </c>
      <c r="E47" s="34">
        <v>20</v>
      </c>
      <c r="F47" s="62"/>
      <c r="G47" s="62"/>
      <c r="H47" s="167">
        <f>SUM(E47:E50)</f>
        <v>20</v>
      </c>
      <c r="I47" s="164">
        <f>'Α ΛΥΚΕΙΟΥ'!O14+'B ΛΥΚΕΙΟΥ '!O14+'Γ ΛΥΚΕΙΟΥ  '!O14</f>
        <v>12</v>
      </c>
      <c r="J47" s="169"/>
      <c r="K47" s="171">
        <f>H47-I47</f>
        <v>8</v>
      </c>
      <c r="L47" s="166"/>
      <c r="M47" s="2"/>
      <c r="N47" s="2"/>
      <c r="O47" s="2"/>
    </row>
    <row r="48" spans="1:15" x14ac:dyDescent="0.3">
      <c r="A48" s="174"/>
      <c r="B48" s="41">
        <v>2</v>
      </c>
      <c r="C48" s="66"/>
      <c r="D48" s="66"/>
      <c r="E48" s="34"/>
      <c r="F48" s="62"/>
      <c r="G48" s="62"/>
      <c r="H48" s="174"/>
      <c r="I48" s="165"/>
      <c r="J48" s="169"/>
      <c r="K48" s="172"/>
      <c r="L48" s="166"/>
      <c r="M48" s="2"/>
      <c r="N48" s="2"/>
      <c r="O48" s="2"/>
    </row>
    <row r="49" spans="1:17" x14ac:dyDescent="0.3">
      <c r="A49" s="174"/>
      <c r="B49" s="41">
        <v>3</v>
      </c>
      <c r="C49" s="33"/>
      <c r="D49" s="33"/>
      <c r="E49" s="34"/>
      <c r="F49" s="62"/>
      <c r="G49" s="62"/>
      <c r="H49" s="174"/>
      <c r="I49" s="165"/>
      <c r="J49" s="169"/>
      <c r="K49" s="172"/>
      <c r="L49" s="166"/>
      <c r="M49" s="2"/>
      <c r="N49" s="2"/>
      <c r="O49" s="2"/>
    </row>
    <row r="50" spans="1:17" x14ac:dyDescent="0.3">
      <c r="A50" s="174"/>
      <c r="B50" s="64">
        <v>4</v>
      </c>
      <c r="C50" s="70"/>
      <c r="D50" s="70"/>
      <c r="E50" s="71"/>
      <c r="F50" s="65"/>
      <c r="G50" s="65"/>
      <c r="H50" s="174"/>
      <c r="I50" s="165"/>
      <c r="J50" s="167"/>
      <c r="K50" s="173"/>
      <c r="L50" s="175"/>
      <c r="M50" s="21"/>
      <c r="N50" s="21"/>
      <c r="O50" s="21"/>
    </row>
    <row r="51" spans="1:17" ht="27.9" customHeight="1" x14ac:dyDescent="0.3">
      <c r="A51" s="5"/>
      <c r="B51" s="4"/>
      <c r="C51" s="6"/>
      <c r="D51" s="6"/>
      <c r="E51" s="5"/>
      <c r="F51" s="5"/>
      <c r="G51" s="5"/>
      <c r="H51" s="4"/>
      <c r="I51" s="15"/>
      <c r="J51" s="4"/>
      <c r="K51" s="17"/>
      <c r="L51" s="10"/>
      <c r="M51" s="2"/>
      <c r="N51" s="2"/>
      <c r="O51" s="2"/>
      <c r="P51" s="2"/>
      <c r="Q51" s="2"/>
    </row>
    <row r="52" spans="1:17" ht="27.9" customHeight="1" x14ac:dyDescent="0.3">
      <c r="A52" s="5"/>
      <c r="B52" s="4"/>
      <c r="C52" s="6"/>
      <c r="D52" s="6"/>
      <c r="E52" s="5"/>
      <c r="F52" s="5"/>
      <c r="G52" s="5"/>
      <c r="H52" s="4"/>
      <c r="I52" s="4"/>
      <c r="J52" s="4"/>
      <c r="K52" s="16"/>
      <c r="L52" s="11"/>
      <c r="M52" s="2"/>
      <c r="N52" s="2"/>
      <c r="O52" s="2"/>
      <c r="P52" s="2"/>
      <c r="Q52" s="2"/>
    </row>
    <row r="53" spans="1:17" ht="27.9" customHeight="1" x14ac:dyDescent="0.3">
      <c r="A53" s="5"/>
      <c r="B53" s="4"/>
      <c r="C53" s="6"/>
      <c r="D53" s="6"/>
      <c r="E53" s="5"/>
      <c r="F53" s="5"/>
      <c r="G53" s="5"/>
      <c r="H53" s="4"/>
      <c r="I53" s="4"/>
      <c r="J53" s="4"/>
      <c r="K53" s="16"/>
      <c r="L53" s="11"/>
      <c r="M53" s="2"/>
      <c r="N53" s="2"/>
      <c r="O53" s="2"/>
      <c r="P53" s="2"/>
      <c r="Q53" s="2"/>
    </row>
    <row r="54" spans="1:17" ht="14.4" customHeight="1" x14ac:dyDescent="0.3">
      <c r="A54" s="162"/>
      <c r="B54" s="4"/>
      <c r="C54" s="5"/>
      <c r="D54" s="5"/>
      <c r="E54" s="5"/>
      <c r="F54" s="5"/>
      <c r="G54" s="5"/>
      <c r="H54" s="162"/>
      <c r="I54" s="179"/>
      <c r="J54" s="177"/>
      <c r="K54" s="180"/>
      <c r="L54" s="162"/>
      <c r="M54" s="2"/>
      <c r="N54" s="2"/>
      <c r="O54" s="162"/>
      <c r="P54" s="2"/>
      <c r="Q54" s="2"/>
    </row>
    <row r="55" spans="1:17" x14ac:dyDescent="0.3">
      <c r="A55" s="162"/>
      <c r="B55" s="4"/>
      <c r="C55" s="2"/>
      <c r="D55" s="2"/>
      <c r="E55" s="2"/>
      <c r="F55" s="2"/>
      <c r="G55" s="2"/>
      <c r="H55" s="162"/>
      <c r="I55" s="176"/>
      <c r="J55" s="177"/>
      <c r="K55" s="178"/>
      <c r="L55" s="162"/>
      <c r="M55" s="2"/>
      <c r="N55" s="2"/>
      <c r="O55" s="163"/>
      <c r="P55" s="2"/>
      <c r="Q55" s="2"/>
    </row>
    <row r="56" spans="1:17" x14ac:dyDescent="0.3">
      <c r="A56" s="162"/>
      <c r="B56" s="4"/>
      <c r="C56" s="2"/>
      <c r="D56" s="2"/>
      <c r="E56" s="2"/>
      <c r="F56" s="2"/>
      <c r="G56" s="2"/>
      <c r="H56" s="162"/>
      <c r="I56" s="176"/>
      <c r="J56" s="177"/>
      <c r="K56" s="178"/>
      <c r="L56" s="162"/>
      <c r="M56" s="2"/>
      <c r="N56" s="2"/>
      <c r="O56" s="163"/>
      <c r="P56" s="2"/>
      <c r="Q56" s="2"/>
    </row>
    <row r="57" spans="1:17" x14ac:dyDescent="0.3">
      <c r="A57" s="162"/>
      <c r="B57" s="4"/>
      <c r="C57" s="2"/>
      <c r="D57" s="2"/>
      <c r="E57" s="2"/>
      <c r="F57" s="2"/>
      <c r="G57" s="2"/>
      <c r="H57" s="162"/>
      <c r="I57" s="176"/>
      <c r="J57" s="177"/>
      <c r="K57" s="178"/>
      <c r="L57" s="162"/>
      <c r="M57" s="2"/>
      <c r="N57" s="2"/>
      <c r="O57" s="163"/>
      <c r="P57" s="2"/>
      <c r="Q57" s="2"/>
    </row>
    <row r="58" spans="1:17" x14ac:dyDescent="0.3">
      <c r="A58" s="162"/>
      <c r="B58" s="4"/>
      <c r="C58" s="2"/>
      <c r="D58" s="2"/>
      <c r="E58" s="2"/>
      <c r="F58" s="2"/>
      <c r="G58" s="2"/>
      <c r="H58" s="162"/>
      <c r="I58" s="176"/>
      <c r="J58" s="177"/>
      <c r="K58" s="178"/>
      <c r="L58" s="162"/>
      <c r="M58" s="2"/>
      <c r="N58" s="2"/>
      <c r="O58" s="163"/>
      <c r="P58" s="2"/>
      <c r="Q58" s="2"/>
    </row>
    <row r="59" spans="1:17" x14ac:dyDescent="0.3">
      <c r="A59" s="162"/>
      <c r="B59" s="4"/>
      <c r="C59" s="2"/>
      <c r="D59" s="2"/>
      <c r="E59" s="2"/>
      <c r="F59" s="2"/>
      <c r="G59" s="2"/>
      <c r="H59" s="162"/>
      <c r="I59" s="176"/>
      <c r="J59" s="177"/>
      <c r="K59" s="178"/>
      <c r="L59" s="162"/>
      <c r="M59" s="2"/>
      <c r="N59" s="2"/>
      <c r="O59" s="163"/>
      <c r="P59" s="2"/>
      <c r="Q59" s="2"/>
    </row>
    <row r="60" spans="1:17" x14ac:dyDescent="0.3">
      <c r="A60" s="162"/>
      <c r="B60" s="4"/>
      <c r="C60" s="2"/>
      <c r="D60" s="2"/>
      <c r="E60" s="2"/>
      <c r="F60" s="2"/>
      <c r="G60" s="2"/>
      <c r="H60" s="162"/>
      <c r="I60" s="176"/>
      <c r="J60" s="177"/>
      <c r="K60" s="178"/>
      <c r="L60" s="162"/>
      <c r="M60" s="2"/>
      <c r="N60" s="2"/>
      <c r="O60" s="163"/>
      <c r="P60" s="2"/>
      <c r="Q60" s="2"/>
    </row>
    <row r="61" spans="1:17" x14ac:dyDescent="0.3">
      <c r="A61" s="162"/>
      <c r="B61" s="4"/>
      <c r="C61" s="2"/>
      <c r="D61" s="2"/>
      <c r="E61" s="2"/>
      <c r="F61" s="2"/>
      <c r="G61" s="2"/>
      <c r="H61" s="162"/>
      <c r="I61" s="176"/>
      <c r="J61" s="177"/>
      <c r="K61" s="178"/>
      <c r="L61" s="162"/>
      <c r="M61" s="2"/>
      <c r="N61" s="2"/>
      <c r="O61" s="163"/>
      <c r="P61" s="2"/>
      <c r="Q61" s="2"/>
    </row>
    <row r="62" spans="1:17" x14ac:dyDescent="0.3">
      <c r="A62" s="162"/>
      <c r="B62" s="4"/>
      <c r="C62" s="2"/>
      <c r="D62" s="2"/>
      <c r="E62" s="2"/>
      <c r="F62" s="2"/>
      <c r="G62" s="2"/>
      <c r="H62" s="162"/>
      <c r="I62" s="176"/>
      <c r="J62" s="177"/>
      <c r="K62" s="178"/>
      <c r="L62" s="162"/>
      <c r="M62" s="2"/>
      <c r="N62" s="2"/>
      <c r="O62" s="163"/>
      <c r="P62" s="2"/>
      <c r="Q62" s="2"/>
    </row>
    <row r="63" spans="1:17" x14ac:dyDescent="0.3">
      <c r="A63" s="162"/>
      <c r="B63" s="4"/>
      <c r="C63" s="2"/>
      <c r="D63" s="2"/>
      <c r="E63" s="2"/>
      <c r="F63" s="2"/>
      <c r="G63" s="2"/>
      <c r="H63" s="162"/>
      <c r="I63" s="176"/>
      <c r="J63" s="177"/>
      <c r="K63" s="178"/>
      <c r="L63" s="162"/>
      <c r="M63" s="2"/>
      <c r="N63" s="2"/>
      <c r="O63" s="163"/>
      <c r="P63" s="2"/>
      <c r="Q63" s="2"/>
    </row>
    <row r="64" spans="1:17" x14ac:dyDescent="0.3">
      <c r="A64" s="3"/>
      <c r="B64" s="4"/>
      <c r="C64" s="7"/>
      <c r="D64" s="7"/>
      <c r="E64" s="7"/>
      <c r="F64" s="7"/>
      <c r="G64" s="7"/>
      <c r="H64" s="3"/>
      <c r="I64" s="8"/>
      <c r="J64" s="2"/>
      <c r="K64" s="2"/>
      <c r="L64" s="2"/>
      <c r="M64" s="7"/>
      <c r="N64" s="7"/>
      <c r="O64" s="163"/>
      <c r="P64" s="2"/>
      <c r="Q64" s="2"/>
    </row>
    <row r="65" spans="1:17" x14ac:dyDescent="0.3">
      <c r="A65" s="3"/>
      <c r="B65" s="4"/>
      <c r="C65" s="7"/>
      <c r="D65" s="7"/>
      <c r="E65" s="7"/>
      <c r="F65" s="7"/>
      <c r="G65" s="7"/>
      <c r="H65" s="3"/>
      <c r="I65" s="8"/>
      <c r="J65" s="2"/>
      <c r="K65" s="2"/>
      <c r="L65" s="2"/>
      <c r="M65" s="7"/>
      <c r="N65" s="7"/>
      <c r="O65" s="163"/>
      <c r="P65" s="2"/>
      <c r="Q65" s="2"/>
    </row>
    <row r="66" spans="1:17" x14ac:dyDescent="0.3">
      <c r="A66" s="3"/>
      <c r="B66" s="4"/>
      <c r="C66" s="7"/>
      <c r="D66" s="7"/>
      <c r="E66" s="7"/>
      <c r="F66" s="7"/>
      <c r="G66" s="7"/>
      <c r="H66" s="3"/>
      <c r="I66" s="8"/>
      <c r="J66" s="2"/>
      <c r="K66" s="2"/>
      <c r="L66" s="2"/>
      <c r="M66" s="7"/>
      <c r="N66" s="7"/>
      <c r="O66" s="163"/>
      <c r="P66" s="2"/>
      <c r="Q66" s="2"/>
    </row>
    <row r="67" spans="1:17" x14ac:dyDescent="0.3">
      <c r="A67" s="7"/>
      <c r="B67" s="7"/>
      <c r="C67" s="7"/>
      <c r="D67" s="7"/>
      <c r="E67" s="7"/>
      <c r="F67" s="7"/>
      <c r="G67" s="7"/>
      <c r="H67" s="7"/>
      <c r="I67" s="7"/>
      <c r="J67" s="7"/>
      <c r="K67" s="7"/>
      <c r="L67" s="7"/>
      <c r="M67" s="7"/>
      <c r="N67" s="7"/>
      <c r="O67" s="7"/>
      <c r="P67" s="2"/>
      <c r="Q67" s="2"/>
    </row>
    <row r="68" spans="1:17" x14ac:dyDescent="0.3">
      <c r="A68" s="2"/>
      <c r="B68" s="2"/>
      <c r="C68" s="2"/>
      <c r="D68" s="2"/>
      <c r="E68" s="2"/>
      <c r="F68" s="2"/>
      <c r="G68" s="2"/>
      <c r="H68" s="2"/>
      <c r="I68" s="2"/>
      <c r="J68" s="2"/>
      <c r="K68" s="2"/>
      <c r="L68" s="2"/>
      <c r="M68" s="2"/>
      <c r="N68" s="2"/>
      <c r="O68" s="2"/>
      <c r="P68" s="2"/>
      <c r="Q68" s="2"/>
    </row>
    <row r="69" spans="1:17" x14ac:dyDescent="0.3">
      <c r="A69" s="2"/>
      <c r="B69" s="2"/>
      <c r="C69" s="2"/>
      <c r="D69" s="2"/>
      <c r="E69" s="2"/>
      <c r="F69" s="2"/>
      <c r="G69" s="2"/>
      <c r="H69" s="2"/>
      <c r="I69" s="2"/>
      <c r="J69" s="2"/>
      <c r="K69" s="2"/>
      <c r="L69" s="2"/>
      <c r="M69" s="2"/>
      <c r="N69" s="2"/>
      <c r="O69" s="2"/>
      <c r="P69" s="2"/>
      <c r="Q69" s="2"/>
    </row>
    <row r="70" spans="1:17" x14ac:dyDescent="0.3">
      <c r="A70" s="2"/>
      <c r="B70" s="2"/>
      <c r="C70" s="2"/>
      <c r="D70" s="2"/>
      <c r="E70" s="2"/>
      <c r="F70" s="2"/>
      <c r="G70" s="2"/>
      <c r="H70" s="2"/>
      <c r="I70" s="2"/>
      <c r="J70" s="2"/>
      <c r="K70" s="2"/>
      <c r="L70" s="2"/>
      <c r="M70" s="2"/>
      <c r="N70" s="2"/>
      <c r="O70" s="2"/>
      <c r="P70" s="2"/>
      <c r="Q70" s="2"/>
    </row>
  </sheetData>
  <mergeCells count="75">
    <mergeCell ref="L27:L33"/>
    <mergeCell ref="A1:L1"/>
    <mergeCell ref="A2:L2"/>
    <mergeCell ref="A4:A6"/>
    <mergeCell ref="H4:H6"/>
    <mergeCell ref="I4:I6"/>
    <mergeCell ref="J4:J6"/>
    <mergeCell ref="K4:K6"/>
    <mergeCell ref="L4:L6"/>
    <mergeCell ref="A27:A33"/>
    <mergeCell ref="H27:H33"/>
    <mergeCell ref="I27:I33"/>
    <mergeCell ref="J27:J33"/>
    <mergeCell ref="K27:K33"/>
    <mergeCell ref="O7:O18"/>
    <mergeCell ref="A19:A26"/>
    <mergeCell ref="H19:H26"/>
    <mergeCell ref="I19:I26"/>
    <mergeCell ref="J19:J26"/>
    <mergeCell ref="K19:K26"/>
    <mergeCell ref="L19:L26"/>
    <mergeCell ref="A7:A18"/>
    <mergeCell ref="H7:H18"/>
    <mergeCell ref="I7:I18"/>
    <mergeCell ref="J7:J18"/>
    <mergeCell ref="K7:K18"/>
    <mergeCell ref="L7:L18"/>
    <mergeCell ref="H47:H50"/>
    <mergeCell ref="L36:L37"/>
    <mergeCell ref="A34:A35"/>
    <mergeCell ref="H34:H35"/>
    <mergeCell ref="I34:I35"/>
    <mergeCell ref="J34:J35"/>
    <mergeCell ref="K34:K35"/>
    <mergeCell ref="L34:L35"/>
    <mergeCell ref="A36:A37"/>
    <mergeCell ref="H36:H37"/>
    <mergeCell ref="I36:I37"/>
    <mergeCell ref="J36:J37"/>
    <mergeCell ref="K36:K37"/>
    <mergeCell ref="J40:J43"/>
    <mergeCell ref="K40:K43"/>
    <mergeCell ref="L40:L43"/>
    <mergeCell ref="A44:A46"/>
    <mergeCell ref="H44:H46"/>
    <mergeCell ref="J44:J46"/>
    <mergeCell ref="K44:K46"/>
    <mergeCell ref="O54:O66"/>
    <mergeCell ref="A59:A63"/>
    <mergeCell ref="H59:H63"/>
    <mergeCell ref="I59:I63"/>
    <mergeCell ref="J59:J63"/>
    <mergeCell ref="K59:K63"/>
    <mergeCell ref="A54:A58"/>
    <mergeCell ref="H54:H58"/>
    <mergeCell ref="I54:I58"/>
    <mergeCell ref="J54:J58"/>
    <mergeCell ref="K54:K58"/>
    <mergeCell ref="L54:L63"/>
    <mergeCell ref="I47:I50"/>
    <mergeCell ref="L38:L39"/>
    <mergeCell ref="A38:A39"/>
    <mergeCell ref="H38:H39"/>
    <mergeCell ref="I38:I39"/>
    <mergeCell ref="J38:J39"/>
    <mergeCell ref="K38:K39"/>
    <mergeCell ref="J47:J50"/>
    <mergeCell ref="K47:K50"/>
    <mergeCell ref="A47:A50"/>
    <mergeCell ref="L47:L50"/>
    <mergeCell ref="I44:I46"/>
    <mergeCell ref="L44:L46"/>
    <mergeCell ref="A40:A43"/>
    <mergeCell ref="H40:H43"/>
    <mergeCell ref="I40:I43"/>
  </mergeCells>
  <pageMargins left="0.19685039370078741" right="0.19685039370078741" top="0.19685039370078741" bottom="0.19685039370078741" header="0" footer="0"/>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86"/>
  <sheetViews>
    <sheetView topLeftCell="A91" workbookViewId="0">
      <selection sqref="A1:C2"/>
    </sheetView>
  </sheetViews>
  <sheetFormatPr defaultRowHeight="14.4" x14ac:dyDescent="0.3"/>
  <cols>
    <col min="1" max="1" width="8.77734375" style="13" customWidth="1"/>
    <col min="2" max="2" width="40.109375" style="1" customWidth="1"/>
    <col min="3" max="3" width="90.6640625" style="12" customWidth="1"/>
  </cols>
  <sheetData>
    <row r="1" spans="1:8" x14ac:dyDescent="0.3">
      <c r="A1" s="190" t="s">
        <v>751</v>
      </c>
      <c r="B1" s="190"/>
      <c r="C1" s="190"/>
    </row>
    <row r="2" spans="1:8" x14ac:dyDescent="0.3">
      <c r="A2" s="190"/>
      <c r="B2" s="190"/>
      <c r="C2" s="190"/>
    </row>
    <row r="3" spans="1:8" ht="57.6" x14ac:dyDescent="0.3">
      <c r="A3" s="13" t="s">
        <v>736</v>
      </c>
      <c r="B3" s="14" t="s">
        <v>90</v>
      </c>
      <c r="C3" s="14" t="s">
        <v>746</v>
      </c>
    </row>
    <row r="4" spans="1:8" x14ac:dyDescent="0.3">
      <c r="B4" s="1" t="s">
        <v>91</v>
      </c>
      <c r="C4" s="12" t="s">
        <v>92</v>
      </c>
    </row>
    <row r="5" spans="1:8" x14ac:dyDescent="0.3">
      <c r="C5" s="12" t="s">
        <v>93</v>
      </c>
    </row>
    <row r="6" spans="1:8" x14ac:dyDescent="0.3">
      <c r="C6" s="12" t="s">
        <v>94</v>
      </c>
    </row>
    <row r="7" spans="1:8" x14ac:dyDescent="0.3">
      <c r="C7" s="12" t="s">
        <v>95</v>
      </c>
    </row>
    <row r="8" spans="1:8" x14ac:dyDescent="0.3">
      <c r="C8" s="12" t="s">
        <v>96</v>
      </c>
    </row>
    <row r="9" spans="1:8" x14ac:dyDescent="0.3">
      <c r="G9" s="191"/>
      <c r="H9" s="191"/>
    </row>
    <row r="10" spans="1:8" x14ac:dyDescent="0.3">
      <c r="C10" s="12" t="s">
        <v>97</v>
      </c>
      <c r="G10" s="191"/>
      <c r="H10" s="191"/>
    </row>
    <row r="11" spans="1:8" x14ac:dyDescent="0.3">
      <c r="A11" s="13" t="s">
        <v>27</v>
      </c>
      <c r="B11" s="1" t="s">
        <v>98</v>
      </c>
      <c r="C11" s="12" t="s">
        <v>99</v>
      </c>
    </row>
    <row r="13" spans="1:8" x14ac:dyDescent="0.3">
      <c r="C13" s="12" t="s">
        <v>100</v>
      </c>
    </row>
    <row r="14" spans="1:8" x14ac:dyDescent="0.3">
      <c r="E14" s="191"/>
      <c r="F14" s="191"/>
    </row>
    <row r="15" spans="1:8" x14ac:dyDescent="0.3">
      <c r="C15" s="12" t="s">
        <v>101</v>
      </c>
      <c r="E15" s="191"/>
      <c r="F15" s="191"/>
    </row>
    <row r="17" spans="3:3" x14ac:dyDescent="0.3">
      <c r="C17" s="12" t="s">
        <v>102</v>
      </c>
    </row>
    <row r="19" spans="3:3" x14ac:dyDescent="0.3">
      <c r="C19" s="12" t="s">
        <v>103</v>
      </c>
    </row>
    <row r="21" spans="3:3" x14ac:dyDescent="0.3">
      <c r="C21" s="12" t="s">
        <v>104</v>
      </c>
    </row>
    <row r="23" spans="3:3" x14ac:dyDescent="0.3">
      <c r="C23" s="12" t="s">
        <v>105</v>
      </c>
    </row>
    <row r="25" spans="3:3" x14ac:dyDescent="0.3">
      <c r="C25" s="12" t="s">
        <v>106</v>
      </c>
    </row>
    <row r="27" spans="3:3" x14ac:dyDescent="0.3">
      <c r="C27" s="12" t="s">
        <v>107</v>
      </c>
    </row>
    <row r="29" spans="3:3" x14ac:dyDescent="0.3">
      <c r="C29" s="12" t="s">
        <v>108</v>
      </c>
    </row>
    <row r="31" spans="3:3" x14ac:dyDescent="0.3">
      <c r="C31" s="12" t="s">
        <v>109</v>
      </c>
    </row>
    <row r="33" spans="1:3" x14ac:dyDescent="0.3">
      <c r="C33" s="12" t="s">
        <v>110</v>
      </c>
    </row>
    <row r="35" spans="1:3" ht="28.8" x14ac:dyDescent="0.3">
      <c r="C35" s="12" t="s">
        <v>111</v>
      </c>
    </row>
    <row r="37" spans="1:3" x14ac:dyDescent="0.3">
      <c r="C37" s="12" t="s">
        <v>112</v>
      </c>
    </row>
    <row r="39" spans="1:3" x14ac:dyDescent="0.3">
      <c r="C39" s="12" t="s">
        <v>113</v>
      </c>
    </row>
    <row r="41" spans="1:3" x14ac:dyDescent="0.3">
      <c r="C41" s="12" t="s">
        <v>114</v>
      </c>
    </row>
    <row r="43" spans="1:3" x14ac:dyDescent="0.3">
      <c r="C43" s="12" t="s">
        <v>115</v>
      </c>
    </row>
    <row r="45" spans="1:3" x14ac:dyDescent="0.3">
      <c r="C45" s="12" t="s">
        <v>116</v>
      </c>
    </row>
    <row r="46" spans="1:3" x14ac:dyDescent="0.3">
      <c r="A46" s="13" t="s">
        <v>28</v>
      </c>
      <c r="B46" s="1" t="s">
        <v>117</v>
      </c>
      <c r="C46" s="12" t="s">
        <v>118</v>
      </c>
    </row>
    <row r="48" spans="1:3" ht="43.2" x14ac:dyDescent="0.3">
      <c r="C48" s="12" t="s">
        <v>119</v>
      </c>
    </row>
    <row r="50" spans="1:3" x14ac:dyDescent="0.3">
      <c r="C50" s="12" t="s">
        <v>120</v>
      </c>
    </row>
    <row r="52" spans="1:3" x14ac:dyDescent="0.3">
      <c r="C52" s="12" t="s">
        <v>112</v>
      </c>
    </row>
    <row r="54" spans="1:3" x14ac:dyDescent="0.3">
      <c r="C54" s="12" t="s">
        <v>121</v>
      </c>
    </row>
    <row r="55" spans="1:3" x14ac:dyDescent="0.3">
      <c r="A55" s="13" t="s">
        <v>76</v>
      </c>
      <c r="B55" s="1" t="s">
        <v>122</v>
      </c>
      <c r="C55" s="12" t="s">
        <v>123</v>
      </c>
    </row>
    <row r="57" spans="1:3" ht="43.2" x14ac:dyDescent="0.3">
      <c r="C57" s="12" t="s">
        <v>124</v>
      </c>
    </row>
    <row r="59" spans="1:3" x14ac:dyDescent="0.3">
      <c r="C59" s="12" t="s">
        <v>112</v>
      </c>
    </row>
    <row r="61" spans="1:3" x14ac:dyDescent="0.3">
      <c r="C61" s="12" t="s">
        <v>125</v>
      </c>
    </row>
    <row r="63" spans="1:3" x14ac:dyDescent="0.3">
      <c r="C63" s="12" t="s">
        <v>126</v>
      </c>
    </row>
    <row r="64" spans="1:3" ht="28.8" x14ac:dyDescent="0.3">
      <c r="A64" s="13" t="s">
        <v>127</v>
      </c>
      <c r="B64" s="1" t="s">
        <v>128</v>
      </c>
      <c r="C64" s="12" t="s">
        <v>129</v>
      </c>
    </row>
    <row r="66" spans="1:3" x14ac:dyDescent="0.3">
      <c r="C66" s="12" t="s">
        <v>130</v>
      </c>
    </row>
    <row r="67" spans="1:3" ht="28.8" x14ac:dyDescent="0.3">
      <c r="A67" s="13" t="s">
        <v>131</v>
      </c>
      <c r="B67" s="1" t="s">
        <v>132</v>
      </c>
      <c r="C67" s="12" t="s">
        <v>133</v>
      </c>
    </row>
    <row r="68" spans="1:3" x14ac:dyDescent="0.3">
      <c r="A68" s="13" t="s">
        <v>134</v>
      </c>
      <c r="B68" s="1" t="s">
        <v>135</v>
      </c>
      <c r="C68" s="12" t="s">
        <v>136</v>
      </c>
    </row>
    <row r="70" spans="1:3" x14ac:dyDescent="0.3">
      <c r="C70" s="12" t="s">
        <v>137</v>
      </c>
    </row>
    <row r="72" spans="1:3" x14ac:dyDescent="0.3">
      <c r="C72" s="12" t="s">
        <v>138</v>
      </c>
    </row>
    <row r="74" spans="1:3" x14ac:dyDescent="0.3">
      <c r="C74" s="12" t="s">
        <v>139</v>
      </c>
    </row>
    <row r="76" spans="1:3" x14ac:dyDescent="0.3">
      <c r="C76" s="12" t="s">
        <v>112</v>
      </c>
    </row>
    <row r="77" spans="1:3" x14ac:dyDescent="0.3">
      <c r="A77" s="13" t="s">
        <v>140</v>
      </c>
      <c r="B77" s="1" t="s">
        <v>141</v>
      </c>
      <c r="C77" s="12" t="s">
        <v>142</v>
      </c>
    </row>
    <row r="79" spans="1:3" x14ac:dyDescent="0.3">
      <c r="C79" s="12" t="s">
        <v>143</v>
      </c>
    </row>
    <row r="81" spans="1:3" x14ac:dyDescent="0.3">
      <c r="C81" s="12" t="s">
        <v>144</v>
      </c>
    </row>
    <row r="83" spans="1:3" x14ac:dyDescent="0.3">
      <c r="C83" s="12" t="s">
        <v>145</v>
      </c>
    </row>
    <row r="85" spans="1:3" x14ac:dyDescent="0.3">
      <c r="C85" s="12" t="s">
        <v>112</v>
      </c>
    </row>
    <row r="86" spans="1:3" x14ac:dyDescent="0.3">
      <c r="A86" s="13" t="s">
        <v>50</v>
      </c>
      <c r="B86" s="1" t="s">
        <v>146</v>
      </c>
      <c r="C86" s="12" t="s">
        <v>147</v>
      </c>
    </row>
    <row r="87" spans="1:3" x14ac:dyDescent="0.3">
      <c r="C87" s="12" t="s">
        <v>148</v>
      </c>
    </row>
    <row r="88" spans="1:3" x14ac:dyDescent="0.3">
      <c r="A88" s="13" t="s">
        <v>30</v>
      </c>
      <c r="B88" s="1" t="s">
        <v>149</v>
      </c>
      <c r="C88" s="12" t="s">
        <v>150</v>
      </c>
    </row>
    <row r="89" spans="1:3" x14ac:dyDescent="0.3">
      <c r="C89" s="12" t="s">
        <v>151</v>
      </c>
    </row>
    <row r="91" spans="1:3" x14ac:dyDescent="0.3">
      <c r="C91" s="12" t="s">
        <v>152</v>
      </c>
    </row>
    <row r="92" spans="1:3" x14ac:dyDescent="0.3">
      <c r="A92" s="13" t="s">
        <v>73</v>
      </c>
      <c r="B92" s="1" t="s">
        <v>153</v>
      </c>
      <c r="C92" s="12" t="s">
        <v>154</v>
      </c>
    </row>
    <row r="93" spans="1:3" x14ac:dyDescent="0.3">
      <c r="C93" s="12" t="s">
        <v>151</v>
      </c>
    </row>
    <row r="94" spans="1:3" ht="28.8" x14ac:dyDescent="0.3">
      <c r="A94" s="13" t="s">
        <v>74</v>
      </c>
      <c r="B94" s="1" t="s">
        <v>155</v>
      </c>
      <c r="C94" s="12" t="s">
        <v>156</v>
      </c>
    </row>
    <row r="96" spans="1:3" ht="43.2" x14ac:dyDescent="0.3">
      <c r="C96" s="12" t="s">
        <v>157</v>
      </c>
    </row>
    <row r="98" spans="1:3" ht="57.6" x14ac:dyDescent="0.3">
      <c r="C98" s="12" t="s">
        <v>158</v>
      </c>
    </row>
    <row r="99" spans="1:3" x14ac:dyDescent="0.3">
      <c r="A99" s="13" t="s">
        <v>159</v>
      </c>
      <c r="B99" s="1" t="s">
        <v>160</v>
      </c>
      <c r="C99" s="12" t="s">
        <v>161</v>
      </c>
    </row>
    <row r="100" spans="1:3" x14ac:dyDescent="0.3">
      <c r="A100" s="13" t="s">
        <v>162</v>
      </c>
      <c r="B100" s="1" t="s">
        <v>163</v>
      </c>
      <c r="C100" s="12" t="s">
        <v>164</v>
      </c>
    </row>
    <row r="101" spans="1:3" ht="28.8" x14ac:dyDescent="0.3">
      <c r="A101" s="13" t="s">
        <v>31</v>
      </c>
      <c r="B101" s="1" t="s">
        <v>165</v>
      </c>
      <c r="C101" s="12" t="s">
        <v>166</v>
      </c>
    </row>
    <row r="102" spans="1:3" x14ac:dyDescent="0.3">
      <c r="A102" s="13" t="s">
        <v>167</v>
      </c>
      <c r="B102" s="1" t="s">
        <v>168</v>
      </c>
      <c r="C102" s="12" t="s">
        <v>169</v>
      </c>
    </row>
    <row r="103" spans="1:3" x14ac:dyDescent="0.3">
      <c r="A103" s="13" t="s">
        <v>170</v>
      </c>
      <c r="B103" s="1" t="s">
        <v>171</v>
      </c>
      <c r="C103" s="12" t="s">
        <v>169</v>
      </c>
    </row>
    <row r="104" spans="1:3" x14ac:dyDescent="0.3">
      <c r="A104" s="13" t="s">
        <v>172</v>
      </c>
      <c r="B104" s="1" t="s">
        <v>173</v>
      </c>
      <c r="C104" s="12" t="s">
        <v>169</v>
      </c>
    </row>
    <row r="105" spans="1:3" x14ac:dyDescent="0.3">
      <c r="A105" s="13" t="s">
        <v>174</v>
      </c>
      <c r="B105" s="1" t="s">
        <v>175</v>
      </c>
      <c r="C105" s="12" t="s">
        <v>176</v>
      </c>
    </row>
    <row r="106" spans="1:3" x14ac:dyDescent="0.3">
      <c r="A106" s="13" t="s">
        <v>177</v>
      </c>
      <c r="B106" s="1" t="s">
        <v>178</v>
      </c>
      <c r="C106" s="12" t="s">
        <v>179</v>
      </c>
    </row>
    <row r="107" spans="1:3" x14ac:dyDescent="0.3">
      <c r="A107" s="13" t="s">
        <v>180</v>
      </c>
      <c r="B107" s="1" t="s">
        <v>181</v>
      </c>
      <c r="C107" s="12" t="s">
        <v>182</v>
      </c>
    </row>
    <row r="108" spans="1:3" x14ac:dyDescent="0.3">
      <c r="A108" s="13" t="s">
        <v>183</v>
      </c>
      <c r="B108" s="1" t="s">
        <v>184</v>
      </c>
      <c r="C108" s="12" t="s">
        <v>176</v>
      </c>
    </row>
    <row r="109" spans="1:3" x14ac:dyDescent="0.3">
      <c r="A109" s="13" t="s">
        <v>185</v>
      </c>
      <c r="B109" s="1" t="s">
        <v>186</v>
      </c>
      <c r="C109" s="12" t="s">
        <v>187</v>
      </c>
    </row>
    <row r="110" spans="1:3" x14ac:dyDescent="0.3">
      <c r="A110" s="13" t="s">
        <v>188</v>
      </c>
      <c r="B110" s="1" t="s">
        <v>189</v>
      </c>
    </row>
    <row r="111" spans="1:3" x14ac:dyDescent="0.3">
      <c r="A111" s="13" t="s">
        <v>190</v>
      </c>
      <c r="B111" s="1" t="s">
        <v>191</v>
      </c>
      <c r="C111" s="12" t="s">
        <v>176</v>
      </c>
    </row>
    <row r="112" spans="1:3" x14ac:dyDescent="0.3">
      <c r="A112" s="13" t="s">
        <v>192</v>
      </c>
      <c r="B112" s="1" t="s">
        <v>737</v>
      </c>
      <c r="C112" s="12" t="s">
        <v>193</v>
      </c>
    </row>
    <row r="113" spans="1:3" x14ac:dyDescent="0.3">
      <c r="A113" s="13" t="s">
        <v>194</v>
      </c>
      <c r="B113" s="1" t="s">
        <v>195</v>
      </c>
      <c r="C113" s="12" t="s">
        <v>196</v>
      </c>
    </row>
    <row r="114" spans="1:3" x14ac:dyDescent="0.3">
      <c r="A114" s="13" t="s">
        <v>197</v>
      </c>
      <c r="B114" s="1" t="s">
        <v>198</v>
      </c>
      <c r="C114" s="12" t="s">
        <v>199</v>
      </c>
    </row>
    <row r="115" spans="1:3" x14ac:dyDescent="0.3">
      <c r="A115" s="13" t="s">
        <v>200</v>
      </c>
      <c r="B115" s="1" t="s">
        <v>201</v>
      </c>
      <c r="C115" s="12" t="s">
        <v>199</v>
      </c>
    </row>
    <row r="116" spans="1:3" x14ac:dyDescent="0.3">
      <c r="A116" s="13" t="s">
        <v>202</v>
      </c>
      <c r="B116" s="1" t="s">
        <v>203</v>
      </c>
      <c r="C116" s="12" t="s">
        <v>199</v>
      </c>
    </row>
    <row r="117" spans="1:3" x14ac:dyDescent="0.3">
      <c r="A117" s="13" t="s">
        <v>204</v>
      </c>
      <c r="B117" s="1" t="s">
        <v>205</v>
      </c>
      <c r="C117" s="12" t="s">
        <v>206</v>
      </c>
    </row>
    <row r="118" spans="1:3" x14ac:dyDescent="0.3">
      <c r="A118" s="13" t="s">
        <v>207</v>
      </c>
      <c r="B118" s="1" t="s">
        <v>208</v>
      </c>
      <c r="C118" s="12" t="s">
        <v>193</v>
      </c>
    </row>
    <row r="119" spans="1:3" x14ac:dyDescent="0.3">
      <c r="A119" s="13" t="s">
        <v>209</v>
      </c>
      <c r="B119" s="1" t="s">
        <v>210</v>
      </c>
      <c r="C119" s="12" t="s">
        <v>211</v>
      </c>
    </row>
    <row r="120" spans="1:3" x14ac:dyDescent="0.3">
      <c r="A120" s="13" t="s">
        <v>212</v>
      </c>
      <c r="B120" s="1" t="s">
        <v>213</v>
      </c>
      <c r="C120" s="12" t="s">
        <v>161</v>
      </c>
    </row>
    <row r="121" spans="1:3" x14ac:dyDescent="0.3">
      <c r="A121" s="13" t="s">
        <v>214</v>
      </c>
      <c r="B121" s="1" t="s">
        <v>215</v>
      </c>
      <c r="C121" s="12" t="s">
        <v>216</v>
      </c>
    </row>
    <row r="122" spans="1:3" x14ac:dyDescent="0.3">
      <c r="A122" s="13" t="s">
        <v>217</v>
      </c>
      <c r="B122" s="1" t="s">
        <v>215</v>
      </c>
      <c r="C122" s="12" t="s">
        <v>216</v>
      </c>
    </row>
    <row r="123" spans="1:3" x14ac:dyDescent="0.3">
      <c r="A123" s="13" t="s">
        <v>218</v>
      </c>
      <c r="B123" s="1" t="s">
        <v>219</v>
      </c>
      <c r="C123" s="12" t="s">
        <v>169</v>
      </c>
    </row>
    <row r="124" spans="1:3" x14ac:dyDescent="0.3">
      <c r="A124" s="13" t="s">
        <v>220</v>
      </c>
      <c r="B124" s="1" t="s">
        <v>221</v>
      </c>
      <c r="C124" s="12" t="s">
        <v>176</v>
      </c>
    </row>
    <row r="125" spans="1:3" x14ac:dyDescent="0.3">
      <c r="A125" s="13" t="s">
        <v>222</v>
      </c>
      <c r="B125" s="1" t="s">
        <v>223</v>
      </c>
      <c r="C125" s="12" t="s">
        <v>179</v>
      </c>
    </row>
    <row r="126" spans="1:3" x14ac:dyDescent="0.3">
      <c r="A126" s="13" t="s">
        <v>224</v>
      </c>
      <c r="B126" s="1" t="s">
        <v>225</v>
      </c>
      <c r="C126" s="12" t="s">
        <v>182</v>
      </c>
    </row>
    <row r="127" spans="1:3" x14ac:dyDescent="0.3">
      <c r="A127" s="13" t="s">
        <v>226</v>
      </c>
      <c r="B127" s="1" t="s">
        <v>227</v>
      </c>
      <c r="C127" s="12" t="s">
        <v>169</v>
      </c>
    </row>
    <row r="128" spans="1:3" x14ac:dyDescent="0.3">
      <c r="A128" s="13" t="s">
        <v>228</v>
      </c>
      <c r="B128" s="1" t="s">
        <v>229</v>
      </c>
      <c r="C128" s="12" t="s">
        <v>176</v>
      </c>
    </row>
    <row r="129" spans="1:3" x14ac:dyDescent="0.3">
      <c r="A129" s="13" t="s">
        <v>230</v>
      </c>
      <c r="B129" s="1" t="s">
        <v>231</v>
      </c>
      <c r="C129" s="12" t="s">
        <v>179</v>
      </c>
    </row>
    <row r="130" spans="1:3" x14ac:dyDescent="0.3">
      <c r="A130" s="13" t="s">
        <v>232</v>
      </c>
      <c r="B130" s="1" t="s">
        <v>233</v>
      </c>
      <c r="C130" s="12" t="s">
        <v>182</v>
      </c>
    </row>
    <row r="131" spans="1:3" x14ac:dyDescent="0.3">
      <c r="A131" s="13" t="s">
        <v>234</v>
      </c>
      <c r="B131" s="1" t="s">
        <v>235</v>
      </c>
      <c r="C131" s="12" t="s">
        <v>182</v>
      </c>
    </row>
    <row r="132" spans="1:3" x14ac:dyDescent="0.3">
      <c r="A132" s="13" t="s">
        <v>236</v>
      </c>
      <c r="B132" s="1" t="s">
        <v>237</v>
      </c>
      <c r="C132" s="12" t="s">
        <v>169</v>
      </c>
    </row>
    <row r="133" spans="1:3" x14ac:dyDescent="0.3">
      <c r="A133" s="13" t="s">
        <v>238</v>
      </c>
      <c r="B133" s="1" t="s">
        <v>239</v>
      </c>
      <c r="C133" s="12" t="s">
        <v>187</v>
      </c>
    </row>
    <row r="134" spans="1:3" x14ac:dyDescent="0.3">
      <c r="A134" s="13" t="s">
        <v>240</v>
      </c>
      <c r="B134" s="1" t="s">
        <v>215</v>
      </c>
      <c r="C134" s="12" t="s">
        <v>241</v>
      </c>
    </row>
    <row r="135" spans="1:3" x14ac:dyDescent="0.3">
      <c r="A135" s="13" t="s">
        <v>242</v>
      </c>
      <c r="B135" s="1" t="s">
        <v>243</v>
      </c>
      <c r="C135" s="12" t="s">
        <v>241</v>
      </c>
    </row>
    <row r="136" spans="1:3" x14ac:dyDescent="0.3">
      <c r="A136" s="13" t="s">
        <v>244</v>
      </c>
      <c r="B136" s="1" t="s">
        <v>245</v>
      </c>
      <c r="C136" s="12" t="s">
        <v>246</v>
      </c>
    </row>
    <row r="137" spans="1:3" x14ac:dyDescent="0.3">
      <c r="A137" s="13" t="s">
        <v>247</v>
      </c>
      <c r="B137" s="1" t="s">
        <v>248</v>
      </c>
      <c r="C137" s="12" t="s">
        <v>161</v>
      </c>
    </row>
    <row r="138" spans="1:3" x14ac:dyDescent="0.3">
      <c r="A138" s="13" t="s">
        <v>249</v>
      </c>
      <c r="B138" s="1" t="s">
        <v>250</v>
      </c>
      <c r="C138" s="12" t="s">
        <v>161</v>
      </c>
    </row>
    <row r="139" spans="1:3" x14ac:dyDescent="0.3">
      <c r="A139" s="13" t="s">
        <v>251</v>
      </c>
      <c r="B139" s="1" t="s">
        <v>252</v>
      </c>
      <c r="C139" s="12" t="s">
        <v>253</v>
      </c>
    </row>
    <row r="140" spans="1:3" x14ac:dyDescent="0.3">
      <c r="A140" s="13" t="s">
        <v>254</v>
      </c>
      <c r="B140" s="1" t="s">
        <v>255</v>
      </c>
      <c r="C140" s="12" t="s">
        <v>256</v>
      </c>
    </row>
    <row r="141" spans="1:3" x14ac:dyDescent="0.3">
      <c r="A141" s="13" t="s">
        <v>257</v>
      </c>
      <c r="B141" s="1" t="s">
        <v>258</v>
      </c>
      <c r="C141" s="12" t="s">
        <v>259</v>
      </c>
    </row>
    <row r="142" spans="1:3" x14ac:dyDescent="0.3">
      <c r="A142" s="13" t="s">
        <v>260</v>
      </c>
      <c r="B142" s="1" t="s">
        <v>261</v>
      </c>
      <c r="C142" s="12" t="s">
        <v>262</v>
      </c>
    </row>
    <row r="143" spans="1:3" x14ac:dyDescent="0.3">
      <c r="A143" s="13" t="s">
        <v>263</v>
      </c>
      <c r="B143" s="1" t="s">
        <v>210</v>
      </c>
      <c r="C143" s="12" t="s">
        <v>211</v>
      </c>
    </row>
    <row r="144" spans="1:3" x14ac:dyDescent="0.3">
      <c r="A144" s="13" t="s">
        <v>264</v>
      </c>
      <c r="B144" s="1" t="s">
        <v>265</v>
      </c>
      <c r="C144" s="12" t="s">
        <v>211</v>
      </c>
    </row>
    <row r="145" spans="1:3" x14ac:dyDescent="0.3">
      <c r="A145" s="13" t="s">
        <v>266</v>
      </c>
      <c r="B145" s="1" t="s">
        <v>267</v>
      </c>
      <c r="C145" s="12" t="s">
        <v>268</v>
      </c>
    </row>
    <row r="146" spans="1:3" x14ac:dyDescent="0.3">
      <c r="A146" s="13" t="s">
        <v>269</v>
      </c>
      <c r="B146" s="1" t="s">
        <v>270</v>
      </c>
      <c r="C146" s="12" t="s">
        <v>271</v>
      </c>
    </row>
    <row r="147" spans="1:3" x14ac:dyDescent="0.3">
      <c r="A147" s="13" t="s">
        <v>272</v>
      </c>
      <c r="B147" s="1" t="s">
        <v>273</v>
      </c>
      <c r="C147" s="12" t="s">
        <v>271</v>
      </c>
    </row>
    <row r="148" spans="1:3" x14ac:dyDescent="0.3">
      <c r="A148" s="13" t="s">
        <v>274</v>
      </c>
      <c r="B148" s="1" t="s">
        <v>275</v>
      </c>
      <c r="C148" s="12" t="s">
        <v>268</v>
      </c>
    </row>
    <row r="149" spans="1:3" x14ac:dyDescent="0.3">
      <c r="A149" s="13" t="s">
        <v>276</v>
      </c>
      <c r="B149" s="1" t="s">
        <v>277</v>
      </c>
      <c r="C149" s="12" t="s">
        <v>193</v>
      </c>
    </row>
    <row r="150" spans="1:3" x14ac:dyDescent="0.3">
      <c r="A150" s="13" t="s">
        <v>278</v>
      </c>
      <c r="B150" s="1" t="s">
        <v>279</v>
      </c>
      <c r="C150" s="12" t="s">
        <v>268</v>
      </c>
    </row>
    <row r="151" spans="1:3" x14ac:dyDescent="0.3">
      <c r="A151" s="13" t="s">
        <v>280</v>
      </c>
      <c r="B151" s="1" t="s">
        <v>281</v>
      </c>
      <c r="C151" s="12" t="s">
        <v>176</v>
      </c>
    </row>
    <row r="152" spans="1:3" x14ac:dyDescent="0.3">
      <c r="A152" s="13" t="s">
        <v>282</v>
      </c>
      <c r="B152" s="1" t="s">
        <v>283</v>
      </c>
      <c r="C152" s="12" t="s">
        <v>284</v>
      </c>
    </row>
    <row r="153" spans="1:3" x14ac:dyDescent="0.3">
      <c r="A153" s="13" t="s">
        <v>285</v>
      </c>
      <c r="B153" s="1" t="s">
        <v>286</v>
      </c>
      <c r="C153" s="12" t="s">
        <v>287</v>
      </c>
    </row>
    <row r="154" spans="1:3" x14ac:dyDescent="0.3">
      <c r="A154" s="13" t="s">
        <v>288</v>
      </c>
      <c r="B154" s="1" t="s">
        <v>289</v>
      </c>
      <c r="C154" s="12" t="s">
        <v>187</v>
      </c>
    </row>
    <row r="155" spans="1:3" x14ac:dyDescent="0.3">
      <c r="A155" s="13" t="s">
        <v>290</v>
      </c>
      <c r="B155" s="1" t="s">
        <v>291</v>
      </c>
      <c r="C155" s="12" t="s">
        <v>292</v>
      </c>
    </row>
    <row r="156" spans="1:3" x14ac:dyDescent="0.3">
      <c r="A156" s="13" t="s">
        <v>293</v>
      </c>
      <c r="B156" s="1" t="s">
        <v>294</v>
      </c>
      <c r="C156" s="12" t="s">
        <v>295</v>
      </c>
    </row>
    <row r="157" spans="1:3" x14ac:dyDescent="0.3">
      <c r="A157" s="13" t="s">
        <v>296</v>
      </c>
      <c r="B157" s="1" t="s">
        <v>297</v>
      </c>
      <c r="C157" s="12" t="s">
        <v>295</v>
      </c>
    </row>
    <row r="158" spans="1:3" x14ac:dyDescent="0.3">
      <c r="A158" s="13" t="s">
        <v>298</v>
      </c>
      <c r="B158" s="1" t="s">
        <v>299</v>
      </c>
      <c r="C158" s="12" t="s">
        <v>246</v>
      </c>
    </row>
    <row r="159" spans="1:3" x14ac:dyDescent="0.3">
      <c r="A159" s="13" t="s">
        <v>300</v>
      </c>
      <c r="B159" s="1" t="s">
        <v>301</v>
      </c>
      <c r="C159" s="12" t="s">
        <v>246</v>
      </c>
    </row>
    <row r="160" spans="1:3" x14ac:dyDescent="0.3">
      <c r="A160" s="13" t="s">
        <v>302</v>
      </c>
      <c r="B160" s="1" t="s">
        <v>303</v>
      </c>
      <c r="C160" s="12" t="s">
        <v>246</v>
      </c>
    </row>
    <row r="161" spans="1:3" x14ac:dyDescent="0.3">
      <c r="A161" s="13" t="s">
        <v>304</v>
      </c>
      <c r="B161" s="1" t="s">
        <v>305</v>
      </c>
      <c r="C161" s="12" t="s">
        <v>246</v>
      </c>
    </row>
    <row r="162" spans="1:3" x14ac:dyDescent="0.3">
      <c r="A162" s="13" t="s">
        <v>306</v>
      </c>
      <c r="B162" s="1" t="s">
        <v>307</v>
      </c>
      <c r="C162" s="12" t="s">
        <v>268</v>
      </c>
    </row>
    <row r="163" spans="1:3" x14ac:dyDescent="0.3">
      <c r="A163" s="13" t="s">
        <v>308</v>
      </c>
      <c r="B163" s="1" t="s">
        <v>309</v>
      </c>
      <c r="C163" s="12" t="s">
        <v>176</v>
      </c>
    </row>
    <row r="164" spans="1:3" x14ac:dyDescent="0.3">
      <c r="A164" s="13" t="s">
        <v>310</v>
      </c>
      <c r="B164" s="1" t="s">
        <v>311</v>
      </c>
      <c r="C164" s="12" t="s">
        <v>176</v>
      </c>
    </row>
    <row r="165" spans="1:3" x14ac:dyDescent="0.3">
      <c r="A165" s="13" t="s">
        <v>312</v>
      </c>
      <c r="B165" s="1" t="s">
        <v>313</v>
      </c>
      <c r="C165" s="12" t="s">
        <v>314</v>
      </c>
    </row>
    <row r="166" spans="1:3" x14ac:dyDescent="0.3">
      <c r="A166" s="13" t="s">
        <v>315</v>
      </c>
      <c r="B166" s="1" t="s">
        <v>316</v>
      </c>
      <c r="C166" s="12" t="s">
        <v>161</v>
      </c>
    </row>
    <row r="167" spans="1:3" x14ac:dyDescent="0.3">
      <c r="A167" s="13" t="s">
        <v>317</v>
      </c>
      <c r="B167" s="1" t="s">
        <v>318</v>
      </c>
      <c r="C167" s="12" t="s">
        <v>319</v>
      </c>
    </row>
    <row r="168" spans="1:3" x14ac:dyDescent="0.3">
      <c r="A168" s="13" t="s">
        <v>320</v>
      </c>
      <c r="B168" s="1" t="s">
        <v>321</v>
      </c>
      <c r="C168" s="12" t="s">
        <v>322</v>
      </c>
    </row>
    <row r="169" spans="1:3" x14ac:dyDescent="0.3">
      <c r="A169" s="13" t="s">
        <v>323</v>
      </c>
      <c r="B169" s="1" t="s">
        <v>324</v>
      </c>
      <c r="C169" s="12" t="s">
        <v>284</v>
      </c>
    </row>
    <row r="170" spans="1:3" x14ac:dyDescent="0.3">
      <c r="A170" s="13" t="s">
        <v>325</v>
      </c>
      <c r="B170" s="1" t="s">
        <v>326</v>
      </c>
      <c r="C170" s="12" t="s">
        <v>211</v>
      </c>
    </row>
    <row r="171" spans="1:3" x14ac:dyDescent="0.3">
      <c r="A171" s="13" t="s">
        <v>327</v>
      </c>
      <c r="B171" s="1" t="s">
        <v>328</v>
      </c>
      <c r="C171" s="12" t="s">
        <v>161</v>
      </c>
    </row>
    <row r="172" spans="1:3" x14ac:dyDescent="0.3">
      <c r="A172" s="13" t="s">
        <v>329</v>
      </c>
      <c r="B172" s="1" t="s">
        <v>330</v>
      </c>
      <c r="C172" s="12" t="s">
        <v>331</v>
      </c>
    </row>
    <row r="173" spans="1:3" x14ac:dyDescent="0.3">
      <c r="A173" s="13" t="s">
        <v>332</v>
      </c>
      <c r="B173" s="1" t="s">
        <v>333</v>
      </c>
      <c r="C173" s="12" t="s">
        <v>284</v>
      </c>
    </row>
    <row r="174" spans="1:3" x14ac:dyDescent="0.3">
      <c r="A174" s="13" t="s">
        <v>334</v>
      </c>
      <c r="B174" s="1" t="s">
        <v>335</v>
      </c>
      <c r="C174" s="12" t="s">
        <v>336</v>
      </c>
    </row>
    <row r="175" spans="1:3" x14ac:dyDescent="0.3">
      <c r="A175" s="13" t="s">
        <v>337</v>
      </c>
      <c r="B175" s="1" t="s">
        <v>338</v>
      </c>
      <c r="C175" s="12" t="s">
        <v>336</v>
      </c>
    </row>
    <row r="176" spans="1:3" x14ac:dyDescent="0.3">
      <c r="A176" s="13" t="s">
        <v>339</v>
      </c>
      <c r="B176" s="1" t="s">
        <v>340</v>
      </c>
      <c r="C176" s="12" t="s">
        <v>341</v>
      </c>
    </row>
    <row r="177" spans="1:3" ht="28.8" x14ac:dyDescent="0.3">
      <c r="A177" s="13" t="s">
        <v>342</v>
      </c>
      <c r="B177" s="1" t="s">
        <v>343</v>
      </c>
      <c r="C177" s="12" t="s">
        <v>344</v>
      </c>
    </row>
    <row r="178" spans="1:3" x14ac:dyDescent="0.3">
      <c r="A178" s="13" t="s">
        <v>345</v>
      </c>
      <c r="B178" s="1" t="s">
        <v>346</v>
      </c>
      <c r="C178" s="12" t="s">
        <v>347</v>
      </c>
    </row>
    <row r="180" spans="1:3" ht="28.8" x14ac:dyDescent="0.3">
      <c r="C180" s="12" t="s">
        <v>348</v>
      </c>
    </row>
    <row r="182" spans="1:3" x14ac:dyDescent="0.3">
      <c r="C182" s="12" t="s">
        <v>112</v>
      </c>
    </row>
    <row r="183" spans="1:3" x14ac:dyDescent="0.3">
      <c r="A183" s="13" t="s">
        <v>349</v>
      </c>
      <c r="B183" s="1" t="s">
        <v>350</v>
      </c>
      <c r="C183" s="12" t="s">
        <v>351</v>
      </c>
    </row>
    <row r="185" spans="1:3" x14ac:dyDescent="0.3">
      <c r="C185" s="12" t="s">
        <v>352</v>
      </c>
    </row>
    <row r="187" spans="1:3" ht="28.8" x14ac:dyDescent="0.3">
      <c r="C187" s="12" t="s">
        <v>353</v>
      </c>
    </row>
    <row r="189" spans="1:3" x14ac:dyDescent="0.3">
      <c r="C189" s="12" t="s">
        <v>354</v>
      </c>
    </row>
    <row r="191" spans="1:3" x14ac:dyDescent="0.3">
      <c r="C191" s="12" t="s">
        <v>355</v>
      </c>
    </row>
    <row r="192" spans="1:3" ht="28.8" x14ac:dyDescent="0.3">
      <c r="A192" s="13" t="s">
        <v>356</v>
      </c>
      <c r="B192" s="1" t="s">
        <v>357</v>
      </c>
      <c r="C192" s="12" t="s">
        <v>358</v>
      </c>
    </row>
    <row r="193" spans="1:3" x14ac:dyDescent="0.3">
      <c r="A193" s="13" t="s">
        <v>82</v>
      </c>
      <c r="B193" s="1" t="s">
        <v>359</v>
      </c>
      <c r="C193" s="12" t="s">
        <v>360</v>
      </c>
    </row>
    <row r="195" spans="1:3" x14ac:dyDescent="0.3">
      <c r="C195" s="12" t="s">
        <v>361</v>
      </c>
    </row>
    <row r="197" spans="1:3" x14ac:dyDescent="0.3">
      <c r="C197" s="12" t="s">
        <v>362</v>
      </c>
    </row>
    <row r="199" spans="1:3" x14ac:dyDescent="0.3">
      <c r="C199" s="12" t="s">
        <v>363</v>
      </c>
    </row>
    <row r="201" spans="1:3" x14ac:dyDescent="0.3">
      <c r="C201" s="12" t="s">
        <v>364</v>
      </c>
    </row>
    <row r="203" spans="1:3" x14ac:dyDescent="0.3">
      <c r="C203" s="12" t="s">
        <v>365</v>
      </c>
    </row>
    <row r="205" spans="1:3" x14ac:dyDescent="0.3">
      <c r="C205" s="12" t="s">
        <v>366</v>
      </c>
    </row>
    <row r="207" spans="1:3" ht="28.8" x14ac:dyDescent="0.3">
      <c r="C207" s="12" t="s">
        <v>367</v>
      </c>
    </row>
    <row r="209" spans="3:3" x14ac:dyDescent="0.3">
      <c r="C209" s="12" t="s">
        <v>368</v>
      </c>
    </row>
    <row r="211" spans="3:3" x14ac:dyDescent="0.3">
      <c r="C211" s="12" t="s">
        <v>369</v>
      </c>
    </row>
    <row r="213" spans="3:3" x14ac:dyDescent="0.3">
      <c r="C213" s="12" t="s">
        <v>370</v>
      </c>
    </row>
    <row r="215" spans="3:3" x14ac:dyDescent="0.3">
      <c r="C215" s="12" t="s">
        <v>371</v>
      </c>
    </row>
    <row r="217" spans="3:3" x14ac:dyDescent="0.3">
      <c r="C217" s="12" t="s">
        <v>372</v>
      </c>
    </row>
    <row r="219" spans="3:3" x14ac:dyDescent="0.3">
      <c r="C219" s="12" t="s">
        <v>373</v>
      </c>
    </row>
    <row r="221" spans="3:3" x14ac:dyDescent="0.3">
      <c r="C221" s="12" t="s">
        <v>374</v>
      </c>
    </row>
    <row r="223" spans="3:3" x14ac:dyDescent="0.3">
      <c r="C223" s="12" t="s">
        <v>375</v>
      </c>
    </row>
    <row r="225" spans="1:3" ht="43.2" x14ac:dyDescent="0.3">
      <c r="C225" s="12" t="s">
        <v>376</v>
      </c>
    </row>
    <row r="227" spans="1:3" x14ac:dyDescent="0.3">
      <c r="C227" s="12" t="s">
        <v>377</v>
      </c>
    </row>
    <row r="229" spans="1:3" x14ac:dyDescent="0.3">
      <c r="C229" s="12" t="s">
        <v>378</v>
      </c>
    </row>
    <row r="231" spans="1:3" ht="43.2" x14ac:dyDescent="0.3">
      <c r="C231" s="12" t="s">
        <v>379</v>
      </c>
    </row>
    <row r="233" spans="1:3" x14ac:dyDescent="0.3">
      <c r="C233" s="12" t="s">
        <v>380</v>
      </c>
    </row>
    <row r="235" spans="1:3" x14ac:dyDescent="0.3">
      <c r="C235" s="12" t="s">
        <v>112</v>
      </c>
    </row>
    <row r="237" spans="1:3" ht="28.8" x14ac:dyDescent="0.3">
      <c r="C237" s="12" t="s">
        <v>381</v>
      </c>
    </row>
    <row r="238" spans="1:3" x14ac:dyDescent="0.3">
      <c r="A238" s="13" t="s">
        <v>382</v>
      </c>
      <c r="B238" s="1" t="s">
        <v>215</v>
      </c>
      <c r="C238" s="12" t="s">
        <v>383</v>
      </c>
    </row>
    <row r="239" spans="1:3" x14ac:dyDescent="0.3">
      <c r="C239" s="12" t="s">
        <v>384</v>
      </c>
    </row>
    <row r="240" spans="1:3" x14ac:dyDescent="0.3">
      <c r="C240" s="12" t="s">
        <v>385</v>
      </c>
    </row>
    <row r="241" spans="1:3" x14ac:dyDescent="0.3">
      <c r="A241" s="13" t="s">
        <v>75</v>
      </c>
      <c r="B241" s="1" t="s">
        <v>386</v>
      </c>
      <c r="C241" s="12" t="s">
        <v>387</v>
      </c>
    </row>
    <row r="243" spans="1:3" ht="43.2" x14ac:dyDescent="0.3">
      <c r="C243" s="12" t="s">
        <v>388</v>
      </c>
    </row>
    <row r="245" spans="1:3" ht="28.8" x14ac:dyDescent="0.3">
      <c r="C245" s="12" t="s">
        <v>389</v>
      </c>
    </row>
    <row r="246" spans="1:3" x14ac:dyDescent="0.3">
      <c r="C246" s="12" t="s">
        <v>390</v>
      </c>
    </row>
    <row r="247" spans="1:3" x14ac:dyDescent="0.3">
      <c r="A247" s="13" t="s">
        <v>391</v>
      </c>
      <c r="B247" s="1" t="s">
        <v>392</v>
      </c>
      <c r="C247" s="12" t="s">
        <v>393</v>
      </c>
    </row>
    <row r="249" spans="1:3" ht="57.6" x14ac:dyDescent="0.3">
      <c r="C249" s="12" t="s">
        <v>394</v>
      </c>
    </row>
    <row r="251" spans="1:3" ht="57.6" x14ac:dyDescent="0.3">
      <c r="C251" s="12" t="s">
        <v>395</v>
      </c>
    </row>
    <row r="252" spans="1:3" x14ac:dyDescent="0.3">
      <c r="A252" s="13" t="s">
        <v>396</v>
      </c>
      <c r="B252" s="1" t="s">
        <v>397</v>
      </c>
      <c r="C252" s="12" t="s">
        <v>398</v>
      </c>
    </row>
    <row r="254" spans="1:3" ht="43.2" x14ac:dyDescent="0.3">
      <c r="C254" s="12" t="s">
        <v>399</v>
      </c>
    </row>
    <row r="256" spans="1:3" ht="28.8" x14ac:dyDescent="0.3">
      <c r="C256" s="12" t="s">
        <v>400</v>
      </c>
    </row>
    <row r="258" spans="3:3" x14ac:dyDescent="0.3">
      <c r="C258" s="12" t="s">
        <v>401</v>
      </c>
    </row>
    <row r="260" spans="3:3" x14ac:dyDescent="0.3">
      <c r="C260" s="12" t="s">
        <v>402</v>
      </c>
    </row>
    <row r="262" spans="3:3" x14ac:dyDescent="0.3">
      <c r="C262" s="12" t="s">
        <v>403</v>
      </c>
    </row>
    <row r="264" spans="3:3" x14ac:dyDescent="0.3">
      <c r="C264" s="12" t="s">
        <v>404</v>
      </c>
    </row>
    <row r="266" spans="3:3" x14ac:dyDescent="0.3">
      <c r="C266" s="12" t="s">
        <v>405</v>
      </c>
    </row>
    <row r="268" spans="3:3" x14ac:dyDescent="0.3">
      <c r="C268" s="12" t="s">
        <v>406</v>
      </c>
    </row>
    <row r="270" spans="3:3" ht="28.8" x14ac:dyDescent="0.3">
      <c r="C270" s="12" t="s">
        <v>407</v>
      </c>
    </row>
    <row r="272" spans="3:3" ht="28.8" x14ac:dyDescent="0.3">
      <c r="C272" s="12" t="s">
        <v>408</v>
      </c>
    </row>
    <row r="274" spans="3:3" x14ac:dyDescent="0.3">
      <c r="C274" s="12" t="s">
        <v>409</v>
      </c>
    </row>
    <row r="276" spans="3:3" x14ac:dyDescent="0.3">
      <c r="C276" s="12" t="s">
        <v>410</v>
      </c>
    </row>
    <row r="278" spans="3:3" x14ac:dyDescent="0.3">
      <c r="C278" s="12" t="s">
        <v>411</v>
      </c>
    </row>
    <row r="280" spans="3:3" x14ac:dyDescent="0.3">
      <c r="C280" s="12" t="s">
        <v>412</v>
      </c>
    </row>
    <row r="282" spans="3:3" x14ac:dyDescent="0.3">
      <c r="C282" s="12" t="s">
        <v>413</v>
      </c>
    </row>
    <row r="284" spans="3:3" x14ac:dyDescent="0.3">
      <c r="C284" s="12" t="s">
        <v>414</v>
      </c>
    </row>
    <row r="286" spans="3:3" ht="28.8" x14ac:dyDescent="0.3">
      <c r="C286" s="12" t="s">
        <v>415</v>
      </c>
    </row>
    <row r="288" spans="3:3" ht="43.2" x14ac:dyDescent="0.3">
      <c r="C288" s="12" t="s">
        <v>416</v>
      </c>
    </row>
    <row r="290" spans="3:3" ht="28.8" x14ac:dyDescent="0.3">
      <c r="C290" s="12" t="s">
        <v>417</v>
      </c>
    </row>
    <row r="292" spans="3:3" ht="28.8" x14ac:dyDescent="0.3">
      <c r="C292" s="12" t="s">
        <v>418</v>
      </c>
    </row>
    <row r="294" spans="3:3" x14ac:dyDescent="0.3">
      <c r="C294" s="12" t="s">
        <v>419</v>
      </c>
    </row>
    <row r="296" spans="3:3" x14ac:dyDescent="0.3">
      <c r="C296" s="12" t="s">
        <v>420</v>
      </c>
    </row>
    <row r="298" spans="3:3" x14ac:dyDescent="0.3">
      <c r="C298" s="12" t="s">
        <v>421</v>
      </c>
    </row>
    <row r="300" spans="3:3" x14ac:dyDescent="0.3">
      <c r="C300" s="12" t="s">
        <v>422</v>
      </c>
    </row>
    <row r="302" spans="3:3" x14ac:dyDescent="0.3">
      <c r="C302" s="12" t="s">
        <v>423</v>
      </c>
    </row>
    <row r="304" spans="3:3" x14ac:dyDescent="0.3">
      <c r="C304" s="12" t="s">
        <v>424</v>
      </c>
    </row>
    <row r="306" spans="3:3" x14ac:dyDescent="0.3">
      <c r="C306" s="12" t="s">
        <v>425</v>
      </c>
    </row>
    <row r="308" spans="3:3" x14ac:dyDescent="0.3">
      <c r="C308" s="12" t="s">
        <v>426</v>
      </c>
    </row>
    <row r="310" spans="3:3" x14ac:dyDescent="0.3">
      <c r="C310" s="12" t="s">
        <v>427</v>
      </c>
    </row>
    <row r="312" spans="3:3" x14ac:dyDescent="0.3">
      <c r="C312" s="12" t="s">
        <v>428</v>
      </c>
    </row>
    <row r="314" spans="3:3" x14ac:dyDescent="0.3">
      <c r="C314" s="12" t="s">
        <v>429</v>
      </c>
    </row>
    <row r="316" spans="3:3" x14ac:dyDescent="0.3">
      <c r="C316" s="12" t="s">
        <v>430</v>
      </c>
    </row>
    <row r="318" spans="3:3" x14ac:dyDescent="0.3">
      <c r="C318" s="12" t="s">
        <v>431</v>
      </c>
    </row>
    <row r="320" spans="3:3" x14ac:dyDescent="0.3">
      <c r="C320" s="12" t="s">
        <v>432</v>
      </c>
    </row>
    <row r="322" spans="3:3" x14ac:dyDescent="0.3">
      <c r="C322" s="12" t="s">
        <v>433</v>
      </c>
    </row>
    <row r="324" spans="3:3" ht="28.8" x14ac:dyDescent="0.3">
      <c r="C324" s="12" t="s">
        <v>434</v>
      </c>
    </row>
    <row r="326" spans="3:3" x14ac:dyDescent="0.3">
      <c r="C326" s="12" t="s">
        <v>435</v>
      </c>
    </row>
    <row r="328" spans="3:3" x14ac:dyDescent="0.3">
      <c r="C328" s="12" t="s">
        <v>436</v>
      </c>
    </row>
    <row r="330" spans="3:3" x14ac:dyDescent="0.3">
      <c r="C330" s="12" t="s">
        <v>437</v>
      </c>
    </row>
    <row r="332" spans="3:3" x14ac:dyDescent="0.3">
      <c r="C332" s="12" t="s">
        <v>112</v>
      </c>
    </row>
    <row r="334" spans="3:3" ht="28.8" x14ac:dyDescent="0.3">
      <c r="C334" s="12" t="s">
        <v>738</v>
      </c>
    </row>
    <row r="336" spans="3:3" ht="43.2" x14ac:dyDescent="0.3">
      <c r="C336" s="12" t="s">
        <v>438</v>
      </c>
    </row>
    <row r="337" spans="1:3" x14ac:dyDescent="0.3">
      <c r="A337" s="13" t="s">
        <v>89</v>
      </c>
      <c r="B337" s="1" t="s">
        <v>439</v>
      </c>
      <c r="C337" s="12" t="s">
        <v>440</v>
      </c>
    </row>
    <row r="339" spans="1:3" x14ac:dyDescent="0.3">
      <c r="C339" s="12" t="s">
        <v>441</v>
      </c>
    </row>
    <row r="341" spans="1:3" x14ac:dyDescent="0.3">
      <c r="C341" s="12" t="s">
        <v>442</v>
      </c>
    </row>
    <row r="343" spans="1:3" x14ac:dyDescent="0.3">
      <c r="C343" s="12" t="s">
        <v>443</v>
      </c>
    </row>
    <row r="345" spans="1:3" x14ac:dyDescent="0.3">
      <c r="C345" s="12" t="s">
        <v>444</v>
      </c>
    </row>
    <row r="347" spans="1:3" x14ac:dyDescent="0.3">
      <c r="C347" s="12" t="s">
        <v>445</v>
      </c>
    </row>
    <row r="349" spans="1:3" x14ac:dyDescent="0.3">
      <c r="C349" s="12" t="s">
        <v>446</v>
      </c>
    </row>
    <row r="351" spans="1:3" x14ac:dyDescent="0.3">
      <c r="C351" s="12" t="s">
        <v>447</v>
      </c>
    </row>
    <row r="353" spans="1:3" x14ac:dyDescent="0.3">
      <c r="C353" s="12" t="s">
        <v>448</v>
      </c>
    </row>
    <row r="355" spans="1:3" x14ac:dyDescent="0.3">
      <c r="C355" s="12" t="s">
        <v>449</v>
      </c>
    </row>
    <row r="357" spans="1:3" x14ac:dyDescent="0.3">
      <c r="C357" s="12" t="s">
        <v>450</v>
      </c>
    </row>
    <row r="359" spans="1:3" x14ac:dyDescent="0.3">
      <c r="C359" s="12" t="s">
        <v>451</v>
      </c>
    </row>
    <row r="361" spans="1:3" x14ac:dyDescent="0.3">
      <c r="C361" s="12" t="s">
        <v>452</v>
      </c>
    </row>
    <row r="363" spans="1:3" ht="28.8" x14ac:dyDescent="0.3">
      <c r="C363" s="12" t="s">
        <v>453</v>
      </c>
    </row>
    <row r="365" spans="1:3" x14ac:dyDescent="0.3">
      <c r="C365" s="12" t="s">
        <v>454</v>
      </c>
    </row>
    <row r="367" spans="1:3" ht="28.8" x14ac:dyDescent="0.3">
      <c r="C367" s="12" t="s">
        <v>739</v>
      </c>
    </row>
    <row r="368" spans="1:3" x14ac:dyDescent="0.3">
      <c r="A368" s="13" t="s">
        <v>455</v>
      </c>
      <c r="B368" s="1" t="s">
        <v>456</v>
      </c>
      <c r="C368" s="12" t="s">
        <v>457</v>
      </c>
    </row>
    <row r="370" spans="3:3" x14ac:dyDescent="0.3">
      <c r="C370" s="12" t="s">
        <v>458</v>
      </c>
    </row>
    <row r="372" spans="3:3" x14ac:dyDescent="0.3">
      <c r="C372" s="12" t="s">
        <v>459</v>
      </c>
    </row>
    <row r="374" spans="3:3" x14ac:dyDescent="0.3">
      <c r="C374" s="12" t="s">
        <v>151</v>
      </c>
    </row>
    <row r="376" spans="3:3" x14ac:dyDescent="0.3">
      <c r="C376" s="12" t="s">
        <v>460</v>
      </c>
    </row>
    <row r="378" spans="3:3" x14ac:dyDescent="0.3">
      <c r="C378" s="12" t="s">
        <v>461</v>
      </c>
    </row>
    <row r="380" spans="3:3" x14ac:dyDescent="0.3">
      <c r="C380" s="12" t="s">
        <v>462</v>
      </c>
    </row>
    <row r="382" spans="3:3" x14ac:dyDescent="0.3">
      <c r="C382" s="12" t="s">
        <v>463</v>
      </c>
    </row>
    <row r="384" spans="3:3" x14ac:dyDescent="0.3">
      <c r="C384" s="12" t="s">
        <v>464</v>
      </c>
    </row>
    <row r="386" spans="3:3" x14ac:dyDescent="0.3">
      <c r="C386" s="12" t="s">
        <v>465</v>
      </c>
    </row>
    <row r="388" spans="3:3" x14ac:dyDescent="0.3">
      <c r="C388" s="12" t="s">
        <v>466</v>
      </c>
    </row>
    <row r="390" spans="3:3" x14ac:dyDescent="0.3">
      <c r="C390" s="12" t="s">
        <v>467</v>
      </c>
    </row>
    <row r="392" spans="3:3" x14ac:dyDescent="0.3">
      <c r="C392" s="12" t="s">
        <v>468</v>
      </c>
    </row>
    <row r="394" spans="3:3" x14ac:dyDescent="0.3">
      <c r="C394" s="12" t="s">
        <v>469</v>
      </c>
    </row>
    <row r="396" spans="3:3" x14ac:dyDescent="0.3">
      <c r="C396" s="12" t="s">
        <v>470</v>
      </c>
    </row>
    <row r="398" spans="3:3" x14ac:dyDescent="0.3">
      <c r="C398" s="12" t="s">
        <v>471</v>
      </c>
    </row>
    <row r="400" spans="3:3" x14ac:dyDescent="0.3">
      <c r="C400" s="12" t="s">
        <v>472</v>
      </c>
    </row>
    <row r="402" spans="3:3" x14ac:dyDescent="0.3">
      <c r="C402" s="12" t="s">
        <v>473</v>
      </c>
    </row>
    <row r="404" spans="3:3" x14ac:dyDescent="0.3">
      <c r="C404" s="12" t="s">
        <v>474</v>
      </c>
    </row>
    <row r="406" spans="3:3" x14ac:dyDescent="0.3">
      <c r="C406" s="12" t="s">
        <v>475</v>
      </c>
    </row>
    <row r="408" spans="3:3" x14ac:dyDescent="0.3">
      <c r="C408" s="12" t="s">
        <v>476</v>
      </c>
    </row>
    <row r="410" spans="3:3" x14ac:dyDescent="0.3">
      <c r="C410" s="12" t="s">
        <v>477</v>
      </c>
    </row>
    <row r="412" spans="3:3" x14ac:dyDescent="0.3">
      <c r="C412" s="12" t="s">
        <v>478</v>
      </c>
    </row>
    <row r="414" spans="3:3" x14ac:dyDescent="0.3">
      <c r="C414" s="12" t="s">
        <v>479</v>
      </c>
    </row>
    <row r="416" spans="3:3" x14ac:dyDescent="0.3">
      <c r="C416" s="12" t="s">
        <v>480</v>
      </c>
    </row>
    <row r="418" spans="1:3" x14ac:dyDescent="0.3">
      <c r="C418" s="12" t="s">
        <v>481</v>
      </c>
    </row>
    <row r="420" spans="1:3" ht="28.8" x14ac:dyDescent="0.3">
      <c r="C420" s="12" t="s">
        <v>740</v>
      </c>
    </row>
    <row r="421" spans="1:3" x14ac:dyDescent="0.3">
      <c r="A421" s="13" t="s">
        <v>482</v>
      </c>
      <c r="B421" s="1" t="s">
        <v>483</v>
      </c>
      <c r="C421" s="12" t="s">
        <v>484</v>
      </c>
    </row>
    <row r="423" spans="1:3" x14ac:dyDescent="0.3">
      <c r="C423" s="12" t="s">
        <v>485</v>
      </c>
    </row>
    <row r="425" spans="1:3" x14ac:dyDescent="0.3">
      <c r="C425" s="12" t="s">
        <v>486</v>
      </c>
    </row>
    <row r="427" spans="1:3" x14ac:dyDescent="0.3">
      <c r="C427" s="12" t="s">
        <v>112</v>
      </c>
    </row>
    <row r="429" spans="1:3" x14ac:dyDescent="0.3">
      <c r="C429" s="12" t="s">
        <v>487</v>
      </c>
    </row>
    <row r="431" spans="1:3" x14ac:dyDescent="0.3">
      <c r="C431" s="12" t="s">
        <v>488</v>
      </c>
    </row>
    <row r="433" spans="1:3" x14ac:dyDescent="0.3">
      <c r="C433" s="12" t="s">
        <v>489</v>
      </c>
    </row>
    <row r="435" spans="1:3" x14ac:dyDescent="0.3">
      <c r="C435" s="12" t="s">
        <v>490</v>
      </c>
    </row>
    <row r="437" spans="1:3" x14ac:dyDescent="0.3">
      <c r="C437" s="12" t="s">
        <v>491</v>
      </c>
    </row>
    <row r="439" spans="1:3" x14ac:dyDescent="0.3">
      <c r="C439" s="12" t="s">
        <v>470</v>
      </c>
    </row>
    <row r="441" spans="1:3" x14ac:dyDescent="0.3">
      <c r="C441" s="12" t="s">
        <v>492</v>
      </c>
    </row>
    <row r="443" spans="1:3" ht="28.8" x14ac:dyDescent="0.3">
      <c r="C443" s="12" t="s">
        <v>493</v>
      </c>
    </row>
    <row r="445" spans="1:3" x14ac:dyDescent="0.3">
      <c r="C445" s="12" t="s">
        <v>481</v>
      </c>
    </row>
    <row r="447" spans="1:3" ht="28.8" x14ac:dyDescent="0.3">
      <c r="C447" s="12" t="s">
        <v>739</v>
      </c>
    </row>
    <row r="448" spans="1:3" x14ac:dyDescent="0.3">
      <c r="A448" s="13" t="s">
        <v>494</v>
      </c>
      <c r="B448" s="1" t="s">
        <v>495</v>
      </c>
      <c r="C448" s="12" t="s">
        <v>496</v>
      </c>
    </row>
    <row r="450" spans="3:3" x14ac:dyDescent="0.3">
      <c r="C450" s="12" t="s">
        <v>497</v>
      </c>
    </row>
    <row r="452" spans="3:3" x14ac:dyDescent="0.3">
      <c r="C452" s="12" t="s">
        <v>498</v>
      </c>
    </row>
    <row r="454" spans="3:3" x14ac:dyDescent="0.3">
      <c r="C454" s="12" t="s">
        <v>112</v>
      </c>
    </row>
    <row r="456" spans="3:3" x14ac:dyDescent="0.3">
      <c r="C456" s="12" t="s">
        <v>499</v>
      </c>
    </row>
    <row r="458" spans="3:3" x14ac:dyDescent="0.3">
      <c r="C458" s="12" t="s">
        <v>500</v>
      </c>
    </row>
    <row r="460" spans="3:3" x14ac:dyDescent="0.3">
      <c r="C460" s="12" t="s">
        <v>501</v>
      </c>
    </row>
    <row r="462" spans="3:3" x14ac:dyDescent="0.3">
      <c r="C462" s="12" t="s">
        <v>502</v>
      </c>
    </row>
    <row r="464" spans="3:3" x14ac:dyDescent="0.3">
      <c r="C464" s="12" t="s">
        <v>503</v>
      </c>
    </row>
    <row r="466" spans="1:3" x14ac:dyDescent="0.3">
      <c r="C466" s="12" t="s">
        <v>504</v>
      </c>
    </row>
    <row r="468" spans="1:3" x14ac:dyDescent="0.3">
      <c r="C468" s="12" t="s">
        <v>505</v>
      </c>
    </row>
    <row r="470" spans="1:3" x14ac:dyDescent="0.3">
      <c r="C470" s="12" t="s">
        <v>481</v>
      </c>
    </row>
    <row r="472" spans="1:3" ht="28.8" x14ac:dyDescent="0.3">
      <c r="C472" s="12" t="s">
        <v>739</v>
      </c>
    </row>
    <row r="473" spans="1:3" x14ac:dyDescent="0.3">
      <c r="A473" s="13" t="s">
        <v>506</v>
      </c>
      <c r="B473" s="1" t="s">
        <v>507</v>
      </c>
      <c r="C473" s="12" t="s">
        <v>508</v>
      </c>
    </row>
    <row r="475" spans="1:3" x14ac:dyDescent="0.3">
      <c r="C475" s="12" t="s">
        <v>509</v>
      </c>
    </row>
    <row r="477" spans="1:3" x14ac:dyDescent="0.3">
      <c r="C477" s="12" t="s">
        <v>510</v>
      </c>
    </row>
    <row r="479" spans="1:3" x14ac:dyDescent="0.3">
      <c r="C479" s="12" t="s">
        <v>511</v>
      </c>
    </row>
    <row r="481" spans="1:3" x14ac:dyDescent="0.3">
      <c r="C481" s="12" t="s">
        <v>512</v>
      </c>
    </row>
    <row r="483" spans="1:3" x14ac:dyDescent="0.3">
      <c r="C483" s="12" t="s">
        <v>513</v>
      </c>
    </row>
    <row r="485" spans="1:3" x14ac:dyDescent="0.3">
      <c r="C485" s="12" t="s">
        <v>514</v>
      </c>
    </row>
    <row r="487" spans="1:3" ht="28.8" x14ac:dyDescent="0.3">
      <c r="C487" s="12" t="s">
        <v>515</v>
      </c>
    </row>
    <row r="489" spans="1:3" x14ac:dyDescent="0.3">
      <c r="C489" s="12" t="s">
        <v>516</v>
      </c>
    </row>
    <row r="491" spans="1:3" x14ac:dyDescent="0.3">
      <c r="C491" s="12" t="s">
        <v>481</v>
      </c>
    </row>
    <row r="493" spans="1:3" ht="28.8" x14ac:dyDescent="0.3">
      <c r="C493" s="12" t="s">
        <v>739</v>
      </c>
    </row>
    <row r="494" spans="1:3" x14ac:dyDescent="0.3">
      <c r="A494" s="13" t="s">
        <v>65</v>
      </c>
      <c r="B494" s="1" t="s">
        <v>517</v>
      </c>
      <c r="C494" s="12" t="s">
        <v>518</v>
      </c>
    </row>
    <row r="496" spans="1:3" x14ac:dyDescent="0.3">
      <c r="C496" s="12" t="s">
        <v>519</v>
      </c>
    </row>
    <row r="498" spans="3:3" x14ac:dyDescent="0.3">
      <c r="C498" s="12" t="s">
        <v>520</v>
      </c>
    </row>
    <row r="500" spans="3:3" x14ac:dyDescent="0.3">
      <c r="C500" s="12" t="s">
        <v>521</v>
      </c>
    </row>
    <row r="502" spans="3:3" x14ac:dyDescent="0.3">
      <c r="C502" s="12" t="s">
        <v>522</v>
      </c>
    </row>
    <row r="504" spans="3:3" x14ac:dyDescent="0.3">
      <c r="C504" s="12" t="s">
        <v>523</v>
      </c>
    </row>
    <row r="506" spans="3:3" ht="28.8" x14ac:dyDescent="0.3">
      <c r="C506" s="12" t="s">
        <v>524</v>
      </c>
    </row>
    <row r="508" spans="3:3" x14ac:dyDescent="0.3">
      <c r="C508" s="12" t="s">
        <v>525</v>
      </c>
    </row>
    <row r="510" spans="3:3" x14ac:dyDescent="0.3">
      <c r="C510" s="12" t="s">
        <v>526</v>
      </c>
    </row>
    <row r="512" spans="3:3" x14ac:dyDescent="0.3">
      <c r="C512" s="12" t="s">
        <v>527</v>
      </c>
    </row>
    <row r="514" spans="3:3" x14ac:dyDescent="0.3">
      <c r="C514" s="12" t="s">
        <v>528</v>
      </c>
    </row>
    <row r="516" spans="3:3" x14ac:dyDescent="0.3">
      <c r="C516" s="12" t="s">
        <v>529</v>
      </c>
    </row>
    <row r="518" spans="3:3" x14ac:dyDescent="0.3">
      <c r="C518" s="12" t="s">
        <v>530</v>
      </c>
    </row>
    <row r="520" spans="3:3" x14ac:dyDescent="0.3">
      <c r="C520" s="12" t="s">
        <v>531</v>
      </c>
    </row>
    <row r="522" spans="3:3" x14ac:dyDescent="0.3">
      <c r="C522" s="12" t="s">
        <v>532</v>
      </c>
    </row>
    <row r="524" spans="3:3" x14ac:dyDescent="0.3">
      <c r="C524" s="12" t="s">
        <v>533</v>
      </c>
    </row>
    <row r="526" spans="3:3" x14ac:dyDescent="0.3">
      <c r="C526" s="12" t="s">
        <v>534</v>
      </c>
    </row>
    <row r="528" spans="3:3" x14ac:dyDescent="0.3">
      <c r="C528" s="12" t="s">
        <v>535</v>
      </c>
    </row>
    <row r="530" spans="3:3" x14ac:dyDescent="0.3">
      <c r="C530" s="12" t="s">
        <v>536</v>
      </c>
    </row>
    <row r="532" spans="3:3" x14ac:dyDescent="0.3">
      <c r="C532" s="12" t="s">
        <v>537</v>
      </c>
    </row>
    <row r="534" spans="3:3" x14ac:dyDescent="0.3">
      <c r="C534" s="12" t="s">
        <v>538</v>
      </c>
    </row>
    <row r="536" spans="3:3" x14ac:dyDescent="0.3">
      <c r="C536" s="12" t="s">
        <v>539</v>
      </c>
    </row>
    <row r="538" spans="3:3" x14ac:dyDescent="0.3">
      <c r="C538" s="12" t="s">
        <v>540</v>
      </c>
    </row>
    <row r="540" spans="3:3" x14ac:dyDescent="0.3">
      <c r="C540" s="12" t="s">
        <v>541</v>
      </c>
    </row>
    <row r="542" spans="3:3" x14ac:dyDescent="0.3">
      <c r="C542" s="12" t="s">
        <v>542</v>
      </c>
    </row>
    <row r="544" spans="3:3" x14ac:dyDescent="0.3">
      <c r="C544" s="12" t="s">
        <v>543</v>
      </c>
    </row>
    <row r="546" spans="3:3" x14ac:dyDescent="0.3">
      <c r="C546" s="12" t="s">
        <v>544</v>
      </c>
    </row>
    <row r="548" spans="3:3" x14ac:dyDescent="0.3">
      <c r="C548" s="12" t="s">
        <v>545</v>
      </c>
    </row>
    <row r="550" spans="3:3" x14ac:dyDescent="0.3">
      <c r="C550" s="12" t="s">
        <v>546</v>
      </c>
    </row>
    <row r="552" spans="3:3" x14ac:dyDescent="0.3">
      <c r="C552" s="12" t="s">
        <v>547</v>
      </c>
    </row>
    <row r="554" spans="3:3" x14ac:dyDescent="0.3">
      <c r="C554" s="12" t="s">
        <v>548</v>
      </c>
    </row>
    <row r="556" spans="3:3" x14ac:dyDescent="0.3">
      <c r="C556" s="12" t="s">
        <v>549</v>
      </c>
    </row>
    <row r="558" spans="3:3" x14ac:dyDescent="0.3">
      <c r="C558" s="12" t="s">
        <v>550</v>
      </c>
    </row>
    <row r="560" spans="3:3" x14ac:dyDescent="0.3">
      <c r="C560" s="12" t="s">
        <v>551</v>
      </c>
    </row>
    <row r="562" spans="3:3" x14ac:dyDescent="0.3">
      <c r="C562" s="12" t="s">
        <v>552</v>
      </c>
    </row>
    <row r="564" spans="3:3" x14ac:dyDescent="0.3">
      <c r="C564" s="12" t="s">
        <v>553</v>
      </c>
    </row>
    <row r="566" spans="3:3" x14ac:dyDescent="0.3">
      <c r="C566" s="12" t="s">
        <v>554</v>
      </c>
    </row>
    <row r="568" spans="3:3" x14ac:dyDescent="0.3">
      <c r="C568" s="12" t="s">
        <v>555</v>
      </c>
    </row>
    <row r="570" spans="3:3" x14ac:dyDescent="0.3">
      <c r="C570" s="12" t="s">
        <v>556</v>
      </c>
    </row>
    <row r="572" spans="3:3" x14ac:dyDescent="0.3">
      <c r="C572" s="12" t="s">
        <v>557</v>
      </c>
    </row>
    <row r="574" spans="3:3" x14ac:dyDescent="0.3">
      <c r="C574" s="12" t="s">
        <v>558</v>
      </c>
    </row>
    <row r="576" spans="3:3" x14ac:dyDescent="0.3">
      <c r="C576" s="12" t="s">
        <v>559</v>
      </c>
    </row>
    <row r="578" spans="1:3" ht="28.8" x14ac:dyDescent="0.3">
      <c r="C578" s="12" t="s">
        <v>560</v>
      </c>
    </row>
    <row r="580" spans="1:3" x14ac:dyDescent="0.3">
      <c r="C580" s="12" t="s">
        <v>112</v>
      </c>
    </row>
    <row r="582" spans="1:3" ht="28.8" x14ac:dyDescent="0.3">
      <c r="C582" s="12" t="s">
        <v>741</v>
      </c>
    </row>
    <row r="583" spans="1:3" x14ac:dyDescent="0.3">
      <c r="A583" s="13" t="s">
        <v>561</v>
      </c>
      <c r="B583" s="1" t="s">
        <v>562</v>
      </c>
      <c r="C583" s="12" t="s">
        <v>563</v>
      </c>
    </row>
    <row r="584" spans="1:3" x14ac:dyDescent="0.3">
      <c r="C584" s="12" t="s">
        <v>564</v>
      </c>
    </row>
    <row r="585" spans="1:3" x14ac:dyDescent="0.3">
      <c r="C585" s="12" t="s">
        <v>565</v>
      </c>
    </row>
    <row r="586" spans="1:3" x14ac:dyDescent="0.3">
      <c r="C586" s="12" t="s">
        <v>566</v>
      </c>
    </row>
    <row r="587" spans="1:3" x14ac:dyDescent="0.3">
      <c r="C587" s="12" t="s">
        <v>567</v>
      </c>
    </row>
    <row r="588" spans="1:3" x14ac:dyDescent="0.3">
      <c r="C588" s="12" t="s">
        <v>568</v>
      </c>
    </row>
    <row r="589" spans="1:3" x14ac:dyDescent="0.3">
      <c r="C589" s="12" t="s">
        <v>569</v>
      </c>
    </row>
    <row r="590" spans="1:3" x14ac:dyDescent="0.3">
      <c r="C590" s="12" t="s">
        <v>570</v>
      </c>
    </row>
    <row r="591" spans="1:3" x14ac:dyDescent="0.3">
      <c r="C591" s="12" t="s">
        <v>571</v>
      </c>
    </row>
    <row r="592" spans="1:3" x14ac:dyDescent="0.3">
      <c r="C592" s="12" t="s">
        <v>572</v>
      </c>
    </row>
    <row r="593" spans="1:3" x14ac:dyDescent="0.3">
      <c r="C593" s="12" t="s">
        <v>573</v>
      </c>
    </row>
    <row r="594" spans="1:3" x14ac:dyDescent="0.3">
      <c r="A594" s="13" t="s">
        <v>574</v>
      </c>
      <c r="B594" s="1" t="s">
        <v>575</v>
      </c>
      <c r="C594" s="12" t="s">
        <v>576</v>
      </c>
    </row>
    <row r="596" spans="1:3" x14ac:dyDescent="0.3">
      <c r="C596" s="12" t="s">
        <v>577</v>
      </c>
    </row>
    <row r="598" spans="1:3" x14ac:dyDescent="0.3">
      <c r="C598" s="12" t="s">
        <v>578</v>
      </c>
    </row>
    <row r="600" spans="1:3" x14ac:dyDescent="0.3">
      <c r="C600" s="12" t="s">
        <v>579</v>
      </c>
    </row>
    <row r="602" spans="1:3" x14ac:dyDescent="0.3">
      <c r="C602" s="12" t="s">
        <v>481</v>
      </c>
    </row>
    <row r="604" spans="1:3" ht="28.8" x14ac:dyDescent="0.3">
      <c r="C604" s="12" t="s">
        <v>739</v>
      </c>
    </row>
    <row r="605" spans="1:3" x14ac:dyDescent="0.3">
      <c r="A605" s="13" t="s">
        <v>580</v>
      </c>
      <c r="B605" s="1" t="s">
        <v>210</v>
      </c>
      <c r="C605" s="12" t="s">
        <v>581</v>
      </c>
    </row>
    <row r="607" spans="1:3" x14ac:dyDescent="0.3">
      <c r="C607" s="12" t="s">
        <v>582</v>
      </c>
    </row>
    <row r="609" spans="3:3" x14ac:dyDescent="0.3">
      <c r="C609" s="12" t="s">
        <v>583</v>
      </c>
    </row>
    <row r="611" spans="3:3" x14ac:dyDescent="0.3">
      <c r="C611" s="12" t="s">
        <v>584</v>
      </c>
    </row>
    <row r="613" spans="3:3" x14ac:dyDescent="0.3">
      <c r="C613" s="12" t="s">
        <v>585</v>
      </c>
    </row>
    <row r="615" spans="3:3" x14ac:dyDescent="0.3">
      <c r="C615" s="12" t="s">
        <v>586</v>
      </c>
    </row>
    <row r="617" spans="3:3" x14ac:dyDescent="0.3">
      <c r="C617" s="12" t="s">
        <v>587</v>
      </c>
    </row>
    <row r="619" spans="3:3" x14ac:dyDescent="0.3">
      <c r="C619" s="12" t="s">
        <v>588</v>
      </c>
    </row>
    <row r="621" spans="3:3" x14ac:dyDescent="0.3">
      <c r="C621" s="12" t="s">
        <v>589</v>
      </c>
    </row>
    <row r="623" spans="3:3" x14ac:dyDescent="0.3">
      <c r="C623" s="12" t="s">
        <v>590</v>
      </c>
    </row>
    <row r="625" spans="1:3" x14ac:dyDescent="0.3">
      <c r="C625" s="12" t="s">
        <v>591</v>
      </c>
    </row>
    <row r="627" spans="1:3" x14ac:dyDescent="0.3">
      <c r="C627" s="12" t="s">
        <v>592</v>
      </c>
    </row>
    <row r="629" spans="1:3" x14ac:dyDescent="0.3">
      <c r="C629" s="12" t="s">
        <v>481</v>
      </c>
    </row>
    <row r="631" spans="1:3" ht="28.8" x14ac:dyDescent="0.3">
      <c r="C631" s="12" t="s">
        <v>739</v>
      </c>
    </row>
    <row r="632" spans="1:3" x14ac:dyDescent="0.3">
      <c r="A632" s="13" t="s">
        <v>593</v>
      </c>
      <c r="B632" s="1" t="s">
        <v>252</v>
      </c>
      <c r="C632" s="12" t="s">
        <v>594</v>
      </c>
    </row>
    <row r="634" spans="1:3" x14ac:dyDescent="0.3">
      <c r="C634" s="12" t="s">
        <v>595</v>
      </c>
    </row>
    <row r="636" spans="1:3" x14ac:dyDescent="0.3">
      <c r="C636" s="12" t="s">
        <v>596</v>
      </c>
    </row>
    <row r="638" spans="1:3" x14ac:dyDescent="0.3">
      <c r="C638" s="12" t="s">
        <v>481</v>
      </c>
    </row>
    <row r="640" spans="1:3" ht="28.8" x14ac:dyDescent="0.3">
      <c r="C640" s="12" t="s">
        <v>739</v>
      </c>
    </row>
    <row r="641" spans="1:3" x14ac:dyDescent="0.3">
      <c r="A641" s="13" t="s">
        <v>597</v>
      </c>
      <c r="B641" s="1" t="s">
        <v>255</v>
      </c>
      <c r="C641" s="12" t="s">
        <v>598</v>
      </c>
    </row>
    <row r="643" spans="1:3" x14ac:dyDescent="0.3">
      <c r="C643" s="12" t="s">
        <v>599</v>
      </c>
    </row>
    <row r="645" spans="1:3" x14ac:dyDescent="0.3">
      <c r="C645" s="12" t="s">
        <v>600</v>
      </c>
    </row>
    <row r="647" spans="1:3" x14ac:dyDescent="0.3">
      <c r="C647" s="12" t="s">
        <v>481</v>
      </c>
    </row>
    <row r="649" spans="1:3" ht="28.8" x14ac:dyDescent="0.3">
      <c r="C649" s="12" t="s">
        <v>739</v>
      </c>
    </row>
    <row r="650" spans="1:3" x14ac:dyDescent="0.3">
      <c r="A650" s="13" t="s">
        <v>601</v>
      </c>
      <c r="B650" s="1" t="s">
        <v>258</v>
      </c>
      <c r="C650" s="12" t="s">
        <v>602</v>
      </c>
    </row>
    <row r="652" spans="1:3" x14ac:dyDescent="0.3">
      <c r="C652" s="12" t="s">
        <v>603</v>
      </c>
    </row>
    <row r="654" spans="1:3" x14ac:dyDescent="0.3">
      <c r="C654" s="12" t="s">
        <v>604</v>
      </c>
    </row>
    <row r="656" spans="1:3" x14ac:dyDescent="0.3">
      <c r="C656" s="12" t="s">
        <v>481</v>
      </c>
    </row>
    <row r="658" spans="1:3" ht="28.8" x14ac:dyDescent="0.3">
      <c r="C658" s="12" t="s">
        <v>739</v>
      </c>
    </row>
    <row r="659" spans="1:3" x14ac:dyDescent="0.3">
      <c r="A659" s="13" t="s">
        <v>605</v>
      </c>
      <c r="B659" s="1" t="s">
        <v>261</v>
      </c>
      <c r="C659" s="12" t="s">
        <v>606</v>
      </c>
    </row>
    <row r="661" spans="1:3" x14ac:dyDescent="0.3">
      <c r="C661" s="12" t="s">
        <v>607</v>
      </c>
    </row>
    <row r="663" spans="1:3" x14ac:dyDescent="0.3">
      <c r="C663" s="12" t="s">
        <v>608</v>
      </c>
    </row>
    <row r="665" spans="1:3" x14ac:dyDescent="0.3">
      <c r="C665" s="12" t="s">
        <v>609</v>
      </c>
    </row>
    <row r="667" spans="1:3" x14ac:dyDescent="0.3">
      <c r="C667" s="12" t="s">
        <v>610</v>
      </c>
    </row>
    <row r="669" spans="1:3" x14ac:dyDescent="0.3">
      <c r="C669" s="12" t="s">
        <v>481</v>
      </c>
    </row>
    <row r="671" spans="1:3" ht="28.8" x14ac:dyDescent="0.3">
      <c r="C671" s="12" t="s">
        <v>739</v>
      </c>
    </row>
    <row r="672" spans="1:3" x14ac:dyDescent="0.3">
      <c r="A672" s="13" t="s">
        <v>611</v>
      </c>
      <c r="B672" s="1" t="s">
        <v>612</v>
      </c>
      <c r="C672" s="12" t="s">
        <v>613</v>
      </c>
    </row>
    <row r="674" spans="1:3" ht="28.8" x14ac:dyDescent="0.3">
      <c r="C674" s="12" t="s">
        <v>614</v>
      </c>
    </row>
    <row r="676" spans="1:3" ht="28.8" x14ac:dyDescent="0.3">
      <c r="C676" s="12" t="s">
        <v>739</v>
      </c>
    </row>
    <row r="677" spans="1:3" x14ac:dyDescent="0.3">
      <c r="A677" s="13" t="s">
        <v>615</v>
      </c>
      <c r="B677" s="1" t="s">
        <v>297</v>
      </c>
      <c r="C677" s="12" t="s">
        <v>616</v>
      </c>
    </row>
    <row r="679" spans="1:3" x14ac:dyDescent="0.3">
      <c r="C679" s="12" t="s">
        <v>617</v>
      </c>
    </row>
    <row r="680" spans="1:3" x14ac:dyDescent="0.3">
      <c r="C680" s="12" t="s">
        <v>618</v>
      </c>
    </row>
    <row r="681" spans="1:3" x14ac:dyDescent="0.3">
      <c r="C681" s="12" t="s">
        <v>481</v>
      </c>
    </row>
    <row r="683" spans="1:3" ht="28.8" x14ac:dyDescent="0.3">
      <c r="C683" s="12" t="s">
        <v>739</v>
      </c>
    </row>
    <row r="684" spans="1:3" x14ac:dyDescent="0.3">
      <c r="A684" s="13" t="s">
        <v>619</v>
      </c>
      <c r="B684" s="1" t="s">
        <v>620</v>
      </c>
      <c r="C684" s="12" t="s">
        <v>621</v>
      </c>
    </row>
    <row r="686" spans="1:3" x14ac:dyDescent="0.3">
      <c r="C686" s="12" t="s">
        <v>622</v>
      </c>
    </row>
    <row r="687" spans="1:3" x14ac:dyDescent="0.3">
      <c r="C687" s="12" t="s">
        <v>623</v>
      </c>
    </row>
    <row r="688" spans="1:3" x14ac:dyDescent="0.3">
      <c r="C688" s="12" t="s">
        <v>624</v>
      </c>
    </row>
    <row r="689" spans="1:3" x14ac:dyDescent="0.3">
      <c r="C689" s="12" t="s">
        <v>625</v>
      </c>
    </row>
    <row r="690" spans="1:3" x14ac:dyDescent="0.3">
      <c r="C690" s="12" t="s">
        <v>481</v>
      </c>
    </row>
    <row r="692" spans="1:3" ht="28.8" x14ac:dyDescent="0.3">
      <c r="C692" s="12" t="s">
        <v>742</v>
      </c>
    </row>
    <row r="693" spans="1:3" x14ac:dyDescent="0.3">
      <c r="A693" s="13" t="s">
        <v>626</v>
      </c>
      <c r="B693" s="1" t="s">
        <v>321</v>
      </c>
      <c r="C693" s="12" t="s">
        <v>627</v>
      </c>
    </row>
    <row r="695" spans="1:3" x14ac:dyDescent="0.3">
      <c r="C695" s="12" t="s">
        <v>628</v>
      </c>
    </row>
    <row r="696" spans="1:3" x14ac:dyDescent="0.3">
      <c r="C696" s="12" t="s">
        <v>629</v>
      </c>
    </row>
    <row r="697" spans="1:3" x14ac:dyDescent="0.3">
      <c r="C697" s="12" t="s">
        <v>481</v>
      </c>
    </row>
    <row r="699" spans="1:3" ht="28.8" x14ac:dyDescent="0.3">
      <c r="C699" s="12" t="s">
        <v>739</v>
      </c>
    </row>
    <row r="700" spans="1:3" x14ac:dyDescent="0.3">
      <c r="A700" s="13" t="s">
        <v>630</v>
      </c>
      <c r="B700" s="1" t="s">
        <v>631</v>
      </c>
      <c r="C700" s="12" t="s">
        <v>383</v>
      </c>
    </row>
    <row r="701" spans="1:3" x14ac:dyDescent="0.3">
      <c r="C701" s="12" t="s">
        <v>632</v>
      </c>
    </row>
    <row r="702" spans="1:3" x14ac:dyDescent="0.3">
      <c r="C702" s="12" t="s">
        <v>633</v>
      </c>
    </row>
    <row r="703" spans="1:3" x14ac:dyDescent="0.3">
      <c r="C703" s="12" t="s">
        <v>634</v>
      </c>
    </row>
    <row r="704" spans="1:3" x14ac:dyDescent="0.3">
      <c r="C704" s="12" t="s">
        <v>635</v>
      </c>
    </row>
    <row r="705" spans="1:3" x14ac:dyDescent="0.3">
      <c r="C705" s="12" t="s">
        <v>636</v>
      </c>
    </row>
    <row r="706" spans="1:3" x14ac:dyDescent="0.3">
      <c r="A706" s="13" t="s">
        <v>637</v>
      </c>
      <c r="B706" s="1" t="s">
        <v>205</v>
      </c>
      <c r="C706" s="12" t="s">
        <v>638</v>
      </c>
    </row>
    <row r="708" spans="1:3" x14ac:dyDescent="0.3">
      <c r="C708" s="12" t="s">
        <v>639</v>
      </c>
    </row>
    <row r="710" spans="1:3" x14ac:dyDescent="0.3">
      <c r="C710" s="12" t="s">
        <v>640</v>
      </c>
    </row>
    <row r="712" spans="1:3" x14ac:dyDescent="0.3">
      <c r="C712" s="12" t="s">
        <v>641</v>
      </c>
    </row>
    <row r="714" spans="1:3" x14ac:dyDescent="0.3">
      <c r="C714" s="12" t="s">
        <v>642</v>
      </c>
    </row>
    <row r="716" spans="1:3" x14ac:dyDescent="0.3">
      <c r="C716" s="12" t="s">
        <v>643</v>
      </c>
    </row>
    <row r="718" spans="1:3" x14ac:dyDescent="0.3">
      <c r="C718" s="12" t="s">
        <v>644</v>
      </c>
    </row>
    <row r="720" spans="1:3" x14ac:dyDescent="0.3">
      <c r="C720" s="12" t="s">
        <v>645</v>
      </c>
    </row>
    <row r="722" spans="3:3" x14ac:dyDescent="0.3">
      <c r="C722" s="12" t="s">
        <v>646</v>
      </c>
    </row>
    <row r="724" spans="3:3" x14ac:dyDescent="0.3">
      <c r="C724" s="12" t="s">
        <v>647</v>
      </c>
    </row>
    <row r="726" spans="3:3" x14ac:dyDescent="0.3">
      <c r="C726" s="12" t="s">
        <v>648</v>
      </c>
    </row>
    <row r="728" spans="3:3" x14ac:dyDescent="0.3">
      <c r="C728" s="12" t="s">
        <v>649</v>
      </c>
    </row>
    <row r="730" spans="3:3" x14ac:dyDescent="0.3">
      <c r="C730" s="12" t="s">
        <v>650</v>
      </c>
    </row>
    <row r="732" spans="3:3" x14ac:dyDescent="0.3">
      <c r="C732" s="12" t="s">
        <v>651</v>
      </c>
    </row>
    <row r="734" spans="3:3" x14ac:dyDescent="0.3">
      <c r="C734" s="12" t="s">
        <v>652</v>
      </c>
    </row>
    <row r="736" spans="3:3" x14ac:dyDescent="0.3">
      <c r="C736" s="12" t="s">
        <v>653</v>
      </c>
    </row>
    <row r="738" spans="1:3" x14ac:dyDescent="0.3">
      <c r="C738" s="12" t="s">
        <v>654</v>
      </c>
    </row>
    <row r="740" spans="1:3" x14ac:dyDescent="0.3">
      <c r="C740" s="12" t="s">
        <v>655</v>
      </c>
    </row>
    <row r="742" spans="1:3" x14ac:dyDescent="0.3">
      <c r="C742" s="12" t="s">
        <v>656</v>
      </c>
    </row>
    <row r="744" spans="1:3" x14ac:dyDescent="0.3">
      <c r="C744" s="12" t="s">
        <v>657</v>
      </c>
    </row>
    <row r="746" spans="1:3" x14ac:dyDescent="0.3">
      <c r="C746" s="12" t="s">
        <v>481</v>
      </c>
    </row>
    <row r="748" spans="1:3" ht="28.8" x14ac:dyDescent="0.3">
      <c r="C748" s="12" t="s">
        <v>743</v>
      </c>
    </row>
    <row r="749" spans="1:3" x14ac:dyDescent="0.3">
      <c r="A749" s="13" t="s">
        <v>658</v>
      </c>
      <c r="B749" s="1" t="s">
        <v>267</v>
      </c>
      <c r="C749" s="12" t="s">
        <v>659</v>
      </c>
    </row>
    <row r="751" spans="1:3" x14ac:dyDescent="0.3">
      <c r="C751" s="12" t="s">
        <v>660</v>
      </c>
    </row>
    <row r="753" spans="3:3" x14ac:dyDescent="0.3">
      <c r="C753" s="12" t="s">
        <v>661</v>
      </c>
    </row>
    <row r="755" spans="3:3" x14ac:dyDescent="0.3">
      <c r="C755" s="12" t="s">
        <v>662</v>
      </c>
    </row>
    <row r="757" spans="3:3" x14ac:dyDescent="0.3">
      <c r="C757" s="12" t="s">
        <v>663</v>
      </c>
    </row>
    <row r="759" spans="3:3" x14ac:dyDescent="0.3">
      <c r="C759" s="12" t="s">
        <v>664</v>
      </c>
    </row>
    <row r="761" spans="3:3" x14ac:dyDescent="0.3">
      <c r="C761" s="12" t="s">
        <v>665</v>
      </c>
    </row>
    <row r="763" spans="3:3" x14ac:dyDescent="0.3">
      <c r="C763" s="12" t="s">
        <v>666</v>
      </c>
    </row>
    <row r="765" spans="3:3" x14ac:dyDescent="0.3">
      <c r="C765" s="12" t="s">
        <v>667</v>
      </c>
    </row>
    <row r="767" spans="3:3" x14ac:dyDescent="0.3">
      <c r="C767" s="12" t="s">
        <v>668</v>
      </c>
    </row>
    <row r="769" spans="1:3" x14ac:dyDescent="0.3">
      <c r="C769" s="12" t="s">
        <v>669</v>
      </c>
    </row>
    <row r="771" spans="1:3" x14ac:dyDescent="0.3">
      <c r="C771" s="12" t="s">
        <v>670</v>
      </c>
    </row>
    <row r="773" spans="1:3" x14ac:dyDescent="0.3">
      <c r="C773" s="12" t="s">
        <v>671</v>
      </c>
    </row>
    <row r="775" spans="1:3" x14ac:dyDescent="0.3">
      <c r="C775" s="12" t="s">
        <v>672</v>
      </c>
    </row>
    <row r="777" spans="1:3" x14ac:dyDescent="0.3">
      <c r="C777" s="12" t="s">
        <v>454</v>
      </c>
    </row>
    <row r="779" spans="1:3" ht="28.8" x14ac:dyDescent="0.3">
      <c r="C779" s="12" t="s">
        <v>744</v>
      </c>
    </row>
    <row r="780" spans="1:3" x14ac:dyDescent="0.3">
      <c r="A780" s="13" t="s">
        <v>673</v>
      </c>
      <c r="B780" s="1" t="s">
        <v>270</v>
      </c>
      <c r="C780" s="12" t="s">
        <v>674</v>
      </c>
    </row>
    <row r="782" spans="1:3" x14ac:dyDescent="0.3">
      <c r="C782" s="12" t="s">
        <v>675</v>
      </c>
    </row>
    <row r="784" spans="1:3" x14ac:dyDescent="0.3">
      <c r="C784" s="12" t="s">
        <v>676</v>
      </c>
    </row>
    <row r="786" spans="1:3" x14ac:dyDescent="0.3">
      <c r="C786" s="12" t="s">
        <v>677</v>
      </c>
    </row>
    <row r="788" spans="1:3" x14ac:dyDescent="0.3">
      <c r="C788" s="12" t="s">
        <v>678</v>
      </c>
    </row>
    <row r="790" spans="1:3" x14ac:dyDescent="0.3">
      <c r="C790" s="12" t="s">
        <v>481</v>
      </c>
    </row>
    <row r="792" spans="1:3" ht="28.8" x14ac:dyDescent="0.3">
      <c r="C792" s="12" t="s">
        <v>744</v>
      </c>
    </row>
    <row r="793" spans="1:3" x14ac:dyDescent="0.3">
      <c r="A793" s="13" t="s">
        <v>679</v>
      </c>
      <c r="B793" s="1" t="s">
        <v>680</v>
      </c>
      <c r="C793" s="12" t="s">
        <v>681</v>
      </c>
    </row>
    <row r="795" spans="1:3" x14ac:dyDescent="0.3">
      <c r="C795" s="12" t="s">
        <v>682</v>
      </c>
    </row>
    <row r="797" spans="1:3" x14ac:dyDescent="0.3">
      <c r="C797" s="12" t="s">
        <v>683</v>
      </c>
    </row>
    <row r="799" spans="1:3" x14ac:dyDescent="0.3">
      <c r="C799" s="12" t="s">
        <v>684</v>
      </c>
    </row>
    <row r="801" spans="1:3" x14ac:dyDescent="0.3">
      <c r="C801" s="12" t="s">
        <v>481</v>
      </c>
    </row>
    <row r="803" spans="1:3" ht="28.8" x14ac:dyDescent="0.3">
      <c r="C803" s="12" t="s">
        <v>744</v>
      </c>
    </row>
    <row r="804" spans="1:3" x14ac:dyDescent="0.3">
      <c r="A804" s="13" t="s">
        <v>685</v>
      </c>
      <c r="B804" s="1" t="s">
        <v>686</v>
      </c>
      <c r="C804" s="12" t="s">
        <v>687</v>
      </c>
    </row>
    <row r="806" spans="1:3" x14ac:dyDescent="0.3">
      <c r="C806" s="12" t="s">
        <v>688</v>
      </c>
    </row>
    <row r="808" spans="1:3" x14ac:dyDescent="0.3">
      <c r="C808" s="12" t="s">
        <v>689</v>
      </c>
    </row>
    <row r="810" spans="1:3" x14ac:dyDescent="0.3">
      <c r="C810" s="12" t="s">
        <v>690</v>
      </c>
    </row>
    <row r="812" spans="1:3" x14ac:dyDescent="0.3">
      <c r="C812" s="12" t="s">
        <v>691</v>
      </c>
    </row>
    <row r="814" spans="1:3" x14ac:dyDescent="0.3">
      <c r="C814" s="12" t="s">
        <v>692</v>
      </c>
    </row>
    <row r="816" spans="1:3" x14ac:dyDescent="0.3">
      <c r="C816" s="12" t="s">
        <v>693</v>
      </c>
    </row>
    <row r="818" spans="1:3" x14ac:dyDescent="0.3">
      <c r="C818" s="12" t="s">
        <v>694</v>
      </c>
    </row>
    <row r="820" spans="1:3" x14ac:dyDescent="0.3">
      <c r="C820" s="12" t="s">
        <v>695</v>
      </c>
    </row>
    <row r="822" spans="1:3" x14ac:dyDescent="0.3">
      <c r="C822" s="12" t="s">
        <v>696</v>
      </c>
    </row>
    <row r="824" spans="1:3" x14ac:dyDescent="0.3">
      <c r="C824" s="12" t="s">
        <v>481</v>
      </c>
    </row>
    <row r="826" spans="1:3" ht="28.8" x14ac:dyDescent="0.3">
      <c r="C826" s="12" t="s">
        <v>744</v>
      </c>
    </row>
    <row r="827" spans="1:3" x14ac:dyDescent="0.3">
      <c r="A827" s="13" t="s">
        <v>697</v>
      </c>
      <c r="B827" s="1" t="s">
        <v>698</v>
      </c>
      <c r="C827" s="12" t="s">
        <v>383</v>
      </c>
    </row>
    <row r="828" spans="1:3" x14ac:dyDescent="0.3">
      <c r="C828" s="12" t="s">
        <v>699</v>
      </c>
    </row>
    <row r="829" spans="1:3" x14ac:dyDescent="0.3">
      <c r="C829" s="12" t="s">
        <v>700</v>
      </c>
    </row>
    <row r="830" spans="1:3" x14ac:dyDescent="0.3">
      <c r="A830" s="13" t="s">
        <v>701</v>
      </c>
      <c r="B830" s="1" t="s">
        <v>702</v>
      </c>
      <c r="C830" s="12" t="s">
        <v>703</v>
      </c>
    </row>
    <row r="832" spans="1:3" x14ac:dyDescent="0.3">
      <c r="C832" s="12" t="s">
        <v>704</v>
      </c>
    </row>
    <row r="834" spans="3:3" x14ac:dyDescent="0.3">
      <c r="C834" s="12" t="s">
        <v>705</v>
      </c>
    </row>
    <row r="836" spans="3:3" x14ac:dyDescent="0.3">
      <c r="C836" s="12" t="s">
        <v>706</v>
      </c>
    </row>
    <row r="838" spans="3:3" x14ac:dyDescent="0.3">
      <c r="C838" s="12" t="s">
        <v>707</v>
      </c>
    </row>
    <row r="840" spans="3:3" x14ac:dyDescent="0.3">
      <c r="C840" s="12" t="s">
        <v>708</v>
      </c>
    </row>
    <row r="842" spans="3:3" x14ac:dyDescent="0.3">
      <c r="C842" s="12" t="s">
        <v>709</v>
      </c>
    </row>
    <row r="844" spans="3:3" x14ac:dyDescent="0.3">
      <c r="C844" s="12" t="s">
        <v>710</v>
      </c>
    </row>
    <row r="846" spans="3:3" x14ac:dyDescent="0.3">
      <c r="C846" s="12" t="s">
        <v>711</v>
      </c>
    </row>
    <row r="848" spans="3:3" x14ac:dyDescent="0.3">
      <c r="C848" s="12" t="s">
        <v>712</v>
      </c>
    </row>
    <row r="850" spans="1:3" x14ac:dyDescent="0.3">
      <c r="C850" s="12" t="s">
        <v>481</v>
      </c>
    </row>
    <row r="852" spans="1:3" ht="28.8" x14ac:dyDescent="0.3">
      <c r="C852" s="12" t="s">
        <v>739</v>
      </c>
    </row>
    <row r="853" spans="1:3" x14ac:dyDescent="0.3">
      <c r="A853" s="13" t="s">
        <v>713</v>
      </c>
      <c r="B853" s="1" t="s">
        <v>714</v>
      </c>
      <c r="C853" s="12" t="s">
        <v>715</v>
      </c>
    </row>
    <row r="855" spans="1:3" x14ac:dyDescent="0.3">
      <c r="C855" s="12" t="s">
        <v>716</v>
      </c>
    </row>
    <row r="857" spans="1:3" x14ac:dyDescent="0.3">
      <c r="C857" s="12" t="s">
        <v>717</v>
      </c>
    </row>
    <row r="859" spans="1:3" x14ac:dyDescent="0.3">
      <c r="C859" s="12" t="s">
        <v>718</v>
      </c>
    </row>
    <row r="861" spans="1:3" x14ac:dyDescent="0.3">
      <c r="C861" s="12" t="s">
        <v>719</v>
      </c>
    </row>
    <row r="863" spans="1:3" x14ac:dyDescent="0.3">
      <c r="C863" s="12" t="s">
        <v>720</v>
      </c>
    </row>
    <row r="865" spans="1:3" x14ac:dyDescent="0.3">
      <c r="C865" s="12" t="s">
        <v>481</v>
      </c>
    </row>
    <row r="867" spans="1:3" ht="28.8" x14ac:dyDescent="0.3">
      <c r="C867" s="12" t="s">
        <v>739</v>
      </c>
    </row>
    <row r="868" spans="1:3" x14ac:dyDescent="0.3">
      <c r="A868" s="13" t="s">
        <v>721</v>
      </c>
      <c r="B868" s="1" t="s">
        <v>722</v>
      </c>
      <c r="C868" s="12" t="s">
        <v>723</v>
      </c>
    </row>
    <row r="870" spans="1:3" ht="28.8" x14ac:dyDescent="0.3">
      <c r="C870" s="12" t="s">
        <v>724</v>
      </c>
    </row>
    <row r="872" spans="1:3" x14ac:dyDescent="0.3">
      <c r="C872" s="12" t="s">
        <v>725</v>
      </c>
    </row>
    <row r="874" spans="1:3" ht="28.8" x14ac:dyDescent="0.3">
      <c r="C874" s="12" t="s">
        <v>744</v>
      </c>
    </row>
    <row r="875" spans="1:3" x14ac:dyDescent="0.3">
      <c r="A875" s="13" t="s">
        <v>726</v>
      </c>
      <c r="B875" s="1" t="s">
        <v>727</v>
      </c>
      <c r="C875" s="12" t="s">
        <v>728</v>
      </c>
    </row>
    <row r="876" spans="1:3" x14ac:dyDescent="0.3">
      <c r="C876" s="12" t="s">
        <v>729</v>
      </c>
    </row>
    <row r="877" spans="1:3" x14ac:dyDescent="0.3">
      <c r="C877" s="12" t="s">
        <v>730</v>
      </c>
    </row>
    <row r="878" spans="1:3" x14ac:dyDescent="0.3">
      <c r="A878" s="13" t="s">
        <v>84</v>
      </c>
      <c r="B878" s="1" t="s">
        <v>340</v>
      </c>
      <c r="C878" s="12" t="s">
        <v>731</v>
      </c>
    </row>
    <row r="880" spans="1:3" ht="28.8" x14ac:dyDescent="0.3">
      <c r="C880" s="12" t="s">
        <v>732</v>
      </c>
    </row>
    <row r="881" spans="1:3" x14ac:dyDescent="0.3">
      <c r="A881" s="13" t="s">
        <v>733</v>
      </c>
      <c r="B881" s="1" t="s">
        <v>330</v>
      </c>
      <c r="C881" s="12" t="s">
        <v>734</v>
      </c>
    </row>
    <row r="883" spans="1:3" ht="28.8" x14ac:dyDescent="0.3">
      <c r="C883" s="12" t="s">
        <v>735</v>
      </c>
    </row>
    <row r="884" spans="1:3" ht="28.8" x14ac:dyDescent="0.3">
      <c r="C884" s="12" t="s">
        <v>739</v>
      </c>
    </row>
    <row r="886" spans="1:3" ht="86.4" x14ac:dyDescent="0.3">
      <c r="C886" s="12" t="s">
        <v>745</v>
      </c>
    </row>
  </sheetData>
  <mergeCells count="3">
    <mergeCell ref="A1:C2"/>
    <mergeCell ref="E14:F15"/>
    <mergeCell ref="G9:H10"/>
  </mergeCells>
  <hyperlinks>
    <hyperlink ref="A1:C2" r:id="rId1" display="ΠΙΝΑΚΑΣ ΚΛΑΔΩΝ KAI ΕΙΔΙΚΟΤΗΤΩΝ ΕΚΠΑΙΔΕΥΤΙΚΩΝ "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Καθορισμένες περιοχές</vt:lpstr>
      </vt:variant>
      <vt:variant>
        <vt:i4>5</vt:i4>
      </vt:variant>
    </vt:vector>
  </HeadingPairs>
  <TitlesOfParts>
    <vt:vector size="11" baseType="lpstr">
      <vt:lpstr>Α ΛΥΚΕΙΟΥ</vt:lpstr>
      <vt:lpstr>B ΛΥΚΕΙΟΥ </vt:lpstr>
      <vt:lpstr>Γ ΛΥΚΕΙΟΥ  </vt:lpstr>
      <vt:lpstr>ΠΑΡΟΝΤΕΣ ΕΚΠΑΙΔΕΥΤΙΚΟΙ</vt:lpstr>
      <vt:lpstr>ΕΚΠΑΙΔΕΥΤΙΚΟΙ ΜΕ ΟΡΓΑΝΙΚΗ ΘΕΣΗ </vt:lpstr>
      <vt:lpstr>ΚΩΔΙΚΟΙ ΚΛΑΔΩΝ - ΕΙΔΙΚΟΤΗΤΩΝ</vt:lpstr>
      <vt:lpstr>'B ΛΥΚΕΙΟΥ '!Print_Area</vt:lpstr>
      <vt:lpstr>'Α ΛΥΚΕΙΟΥ'!Print_Area</vt:lpstr>
      <vt:lpstr>'Γ ΛΥΚΕΙΟΥ  '!Print_Area</vt:lpstr>
      <vt:lpstr>'ΕΚΠΑΙΔΕΥΤΙΚΟΙ ΜΕ ΟΡΓΑΝΙΚΗ ΘΕΣΗ '!Print_Area</vt:lpstr>
      <vt:lpstr>'ΠΑΡΟΝΤΕΣ ΕΚΠΑΙΔΕΥΤΙΚΟΙ'!Print_Area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banias</dc:creator>
  <cp:lastModifiedBy>george banias</cp:lastModifiedBy>
  <cp:lastPrinted>2016-08-23T21:53:59Z</cp:lastPrinted>
  <dcterms:created xsi:type="dcterms:W3CDTF">2016-08-22T20:19:26Z</dcterms:created>
  <dcterms:modified xsi:type="dcterms:W3CDTF">2023-06-29T06:54:12Z</dcterms:modified>
</cp:coreProperties>
</file>