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60" windowWidth="20055" windowHeight="7950" activeTab="1"/>
  </bookViews>
  <sheets>
    <sheet name="abc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9" i="2"/>
  <c r="L10"/>
  <c r="L11"/>
  <c r="L12"/>
  <c r="L13"/>
  <c r="L14"/>
  <c r="L8"/>
  <c r="K33"/>
  <c r="K31"/>
  <c r="K29"/>
  <c r="K27"/>
  <c r="E9"/>
  <c r="E10"/>
  <c r="E11"/>
  <c r="E12"/>
  <c r="E13"/>
  <c r="G17"/>
  <c r="G16"/>
  <c r="G15"/>
  <c r="G14"/>
  <c r="G13"/>
  <c r="G12"/>
  <c r="G11"/>
  <c r="G10"/>
  <c r="G9"/>
  <c r="G8"/>
  <c r="E17"/>
  <c r="E16"/>
  <c r="E15"/>
  <c r="E14"/>
  <c r="E8"/>
  <c r="N8" i="1"/>
  <c r="H17"/>
  <c r="I3"/>
  <c r="I4"/>
  <c r="I5"/>
  <c r="I6"/>
  <c r="I7"/>
  <c r="H7"/>
  <c r="G6"/>
  <c r="G7"/>
  <c r="F7"/>
  <c r="F6"/>
  <c r="E7"/>
  <c r="D7"/>
  <c r="G3"/>
  <c r="D6"/>
  <c r="E6" s="1"/>
  <c r="H6" s="1"/>
  <c r="M16"/>
  <c r="N16" s="1"/>
  <c r="H8"/>
  <c r="G8"/>
  <c r="G9"/>
  <c r="G10" s="1"/>
  <c r="E3"/>
  <c r="H3" s="1"/>
  <c r="F15"/>
  <c r="E15"/>
  <c r="D16"/>
  <c r="D17"/>
  <c r="E17" s="1"/>
  <c r="D15"/>
  <c r="K6"/>
  <c r="K7"/>
  <c r="K8"/>
  <c r="K9"/>
  <c r="K10"/>
  <c r="K11"/>
  <c r="L6"/>
  <c r="L7"/>
  <c r="L8"/>
  <c r="L9"/>
  <c r="L10"/>
  <c r="L11"/>
  <c r="L4"/>
  <c r="L5"/>
  <c r="L3"/>
  <c r="K4"/>
  <c r="K5"/>
  <c r="K3"/>
  <c r="K18" s="1"/>
  <c r="L18" s="1"/>
  <c r="G4"/>
  <c r="G5"/>
  <c r="F4"/>
  <c r="F5"/>
  <c r="F3"/>
  <c r="D4"/>
  <c r="E4" s="1"/>
  <c r="H4" s="1"/>
  <c r="D5"/>
  <c r="E5" s="1"/>
  <c r="H5" s="1"/>
  <c r="D3"/>
  <c r="F17" l="1"/>
  <c r="E16"/>
  <c r="F16" s="1"/>
  <c r="F20" s="1"/>
  <c r="O16"/>
</calcChain>
</file>

<file path=xl/sharedStrings.xml><?xml version="1.0" encoding="utf-8"?>
<sst xmlns="http://schemas.openxmlformats.org/spreadsheetml/2006/main" count="40" uniqueCount="36">
  <si>
    <t>name</t>
  </si>
  <si>
    <t>sa</t>
  </si>
  <si>
    <t>avg</t>
  </si>
  <si>
    <t>vaghji</t>
  </si>
  <si>
    <t>sandip</t>
  </si>
  <si>
    <t>result</t>
  </si>
  <si>
    <t>s2</t>
  </si>
  <si>
    <t>vivrk</t>
  </si>
  <si>
    <t>total</t>
  </si>
  <si>
    <t>maxim</t>
  </si>
  <si>
    <t>mini</t>
  </si>
  <si>
    <t>qu</t>
  </si>
  <si>
    <t>squ</t>
  </si>
  <si>
    <t>enter value</t>
  </si>
  <si>
    <t>ITEM</t>
  </si>
  <si>
    <t>LEMP</t>
  </si>
  <si>
    <t>QTY</t>
  </si>
  <si>
    <t>MRP</t>
  </si>
  <si>
    <t>TOTAL</t>
  </si>
  <si>
    <t>SUB TOTAL</t>
  </si>
  <si>
    <t>TOTAL AMOUNT</t>
  </si>
  <si>
    <t>FAN</t>
  </si>
  <si>
    <t>COMP</t>
  </si>
  <si>
    <t>TOTAL IS</t>
  </si>
  <si>
    <t>DISCIS 5 %</t>
  </si>
  <si>
    <t>DISC 5%</t>
  </si>
  <si>
    <t>kd</t>
  </si>
  <si>
    <t>AND</t>
  </si>
  <si>
    <t xml:space="preserve">       vivek rangpara from kaswali</t>
  </si>
  <si>
    <r>
      <t xml:space="preserve">                           </t>
    </r>
    <r>
      <rPr>
        <sz val="36"/>
        <color rgb="FFFF0000"/>
        <rFont val="Algerian"/>
        <family val="5"/>
      </rPr>
      <t xml:space="preserve">   ENTER YOUR VALUE :----</t>
    </r>
  </si>
  <si>
    <t>ENTER VALUE FOR CALC</t>
  </si>
  <si>
    <t>ENTR VALUE FROM THE CALC :------</t>
  </si>
  <si>
    <t>YOUR SUM IS:-</t>
  </si>
  <si>
    <t>YOUR SUB IS :=</t>
  </si>
  <si>
    <t>YOUR MUL IS :=</t>
  </si>
  <si>
    <t>YOUR DIV IS :=</t>
  </si>
</sst>
</file>

<file path=xl/styles.xml><?xml version="1.0" encoding="utf-8"?>
<styleSheet xmlns="http://schemas.openxmlformats.org/spreadsheetml/2006/main">
  <fonts count="13">
    <font>
      <sz val="11"/>
      <color theme="1"/>
      <name val="Corbel"/>
      <family val="2"/>
      <scheme val="minor"/>
    </font>
    <font>
      <u/>
      <sz val="11"/>
      <color theme="10"/>
      <name val="Calibri"/>
      <family val="2"/>
    </font>
    <font>
      <sz val="11"/>
      <color rgb="FFFF0000"/>
      <name val="Corbel"/>
      <family val="2"/>
      <scheme val="minor"/>
    </font>
    <font>
      <b/>
      <sz val="48"/>
      <color rgb="FF000064"/>
      <name val="Bookman Old Style"/>
      <family val="1"/>
    </font>
    <font>
      <sz val="11"/>
      <color rgb="FF000064"/>
      <name val="Bookman Old Style"/>
      <family val="1"/>
    </font>
    <font>
      <sz val="11"/>
      <color theme="1"/>
      <name val="Bookman Old Style"/>
      <family val="1"/>
    </font>
    <font>
      <u/>
      <sz val="11"/>
      <color theme="10"/>
      <name val="Bookman Old Style"/>
      <family val="1"/>
    </font>
    <font>
      <sz val="28"/>
      <color theme="1"/>
      <name val="Algerian"/>
      <family val="5"/>
    </font>
    <font>
      <sz val="36"/>
      <color rgb="FFFF0000"/>
      <name val="Algerian"/>
      <family val="5"/>
    </font>
    <font>
      <sz val="28"/>
      <color rgb="FFFFFF00"/>
      <name val="Algerian"/>
      <family val="5"/>
    </font>
    <font>
      <sz val="11"/>
      <color rgb="FF000099"/>
      <name val="Arial Black"/>
      <family val="2"/>
    </font>
    <font>
      <sz val="11"/>
      <color rgb="FF000099"/>
      <name val="Bodoni MT Black"/>
      <family val="1"/>
    </font>
    <font>
      <sz val="18"/>
      <color rgb="FFFF0000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6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0" borderId="0" xfId="0" applyFont="1"/>
    <xf numFmtId="14" fontId="5" fillId="0" borderId="0" xfId="0" applyNumberFormat="1" applyFont="1"/>
    <xf numFmtId="18" fontId="5" fillId="0" borderId="0" xfId="0" applyNumberFormat="1" applyFont="1"/>
    <xf numFmtId="0" fontId="6" fillId="0" borderId="0" xfId="1" applyFont="1" applyAlignment="1" applyProtection="1"/>
    <xf numFmtId="0" fontId="0" fillId="2" borderId="0" xfId="0" applyFill="1"/>
    <xf numFmtId="0" fontId="7" fillId="0" borderId="0" xfId="0" applyFont="1"/>
    <xf numFmtId="0" fontId="9" fillId="3" borderId="0" xfId="0" applyFont="1" applyFill="1"/>
    <xf numFmtId="0" fontId="11" fillId="4" borderId="0" xfId="0" applyFont="1" applyFill="1"/>
    <xf numFmtId="0" fontId="8" fillId="2" borderId="0" xfId="0" applyFont="1" applyFill="1"/>
    <xf numFmtId="0" fontId="12" fillId="0" borderId="0" xfId="0" applyFont="1"/>
    <xf numFmtId="0" fontId="2" fillId="0" borderId="0" xfId="0" applyFont="1"/>
    <xf numFmtId="0" fontId="10" fillId="2" borderId="0" xfId="0" applyFont="1" applyFill="1"/>
    <xf numFmtId="0" fontId="0" fillId="0" borderId="1" xfId="0" applyBorder="1"/>
    <xf numFmtId="0" fontId="10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99"/>
      <color rgb="FFFFFF66"/>
      <color rgb="FF0066FF"/>
      <color rgb="FF00006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Metro">
      <a:majorFont>
        <a:latin typeface="Consolas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Apex">
      <a:fillStyleLst>
        <a:solidFill>
          <a:schemeClr val="phClr"/>
        </a:solidFill>
        <a:gradFill rotWithShape="1">
          <a:gsLst>
            <a:gs pos="20000">
              <a:schemeClr val="phClr">
                <a:tint val="9000"/>
              </a:schemeClr>
            </a:gs>
            <a:gs pos="100000">
              <a:schemeClr val="phClr">
                <a:tint val="70000"/>
                <a:satMod val="100000"/>
              </a:schemeClr>
            </a:gs>
          </a:gsLst>
          <a:path path="circle">
            <a:fillToRect l="-15000" t="-15000" r="115000" b="115000"/>
          </a:path>
        </a:gradFill>
        <a:gradFill rotWithShape="1">
          <a:gsLst>
            <a:gs pos="0">
              <a:schemeClr val="phClr">
                <a:shade val="60000"/>
              </a:schemeClr>
            </a:gs>
            <a:gs pos="33000">
              <a:schemeClr val="phClr">
                <a:tint val="86500"/>
              </a:schemeClr>
            </a:gs>
            <a:gs pos="46750">
              <a:schemeClr val="phClr">
                <a:tint val="71000"/>
                <a:satMod val="112000"/>
              </a:schemeClr>
            </a:gs>
            <a:gs pos="53000">
              <a:schemeClr val="phClr">
                <a:tint val="71000"/>
                <a:satMod val="112000"/>
              </a:schemeClr>
            </a:gs>
            <a:gs pos="68000">
              <a:schemeClr val="phClr">
                <a:tint val="86000"/>
              </a:schemeClr>
            </a:gs>
            <a:gs pos="100000">
              <a:schemeClr val="phClr">
                <a:shade val="60000"/>
              </a:schemeClr>
            </a:gs>
          </a:gsLst>
          <a:lin ang="8350000" scaled="1"/>
        </a:gradFill>
      </a:fillStyleLst>
      <a:lnStyleLst>
        <a:ln w="9525" cap="flat" cmpd="sng" algn="ctr">
          <a:solidFill>
            <a:schemeClr val="phClr">
              <a:shade val="48000"/>
              <a:satMod val="11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30000" dist="101600" dir="2700000" algn="tl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topLeftCell="A11" workbookViewId="0">
      <selection activeCell="I24" sqref="I24"/>
    </sheetView>
  </sheetViews>
  <sheetFormatPr defaultRowHeight="15"/>
  <cols>
    <col min="1" max="3" width="9" style="3"/>
    <col min="4" max="4" width="13.375" style="3" customWidth="1"/>
    <col min="5" max="5" width="9" style="3"/>
    <col min="6" max="6" width="19" style="3" customWidth="1"/>
    <col min="7" max="7" width="11.375" style="3" customWidth="1"/>
    <col min="8" max="8" width="14.625" style="3" customWidth="1"/>
    <col min="9" max="9" width="11" style="3" customWidth="1"/>
    <col min="10" max="10" width="11.625" style="3" customWidth="1"/>
    <col min="11" max="13" width="9" style="3"/>
    <col min="14" max="15" width="9.625" style="3" customWidth="1"/>
    <col min="16" max="16384" width="9" style="3"/>
  </cols>
  <sheetData>
    <row r="1" spans="1:15" s="2" customFormat="1" ht="71.25" customHeight="1">
      <c r="A1" s="1" t="s">
        <v>28</v>
      </c>
    </row>
    <row r="2" spans="1:15">
      <c r="A2" s="3" t="s">
        <v>0</v>
      </c>
      <c r="B2" s="3" t="s">
        <v>1</v>
      </c>
      <c r="C2" s="3" t="s">
        <v>6</v>
      </c>
      <c r="D2" s="3" t="s">
        <v>8</v>
      </c>
      <c r="E2" s="3" t="s">
        <v>2</v>
      </c>
      <c r="F2" s="3" t="s">
        <v>9</v>
      </c>
      <c r="G2" s="3" t="s">
        <v>10</v>
      </c>
      <c r="H2" s="3" t="s">
        <v>5</v>
      </c>
      <c r="I2" s="3" t="s">
        <v>27</v>
      </c>
      <c r="J2" s="3" t="s">
        <v>13</v>
      </c>
      <c r="K2" s="3" t="s">
        <v>11</v>
      </c>
      <c r="L2" s="3" t="s">
        <v>12</v>
      </c>
    </row>
    <row r="3" spans="1:15">
      <c r="A3" s="3" t="s">
        <v>3</v>
      </c>
      <c r="B3" s="3">
        <v>78</v>
      </c>
      <c r="C3" s="3">
        <v>90</v>
      </c>
      <c r="D3" s="3">
        <f>SUM(B3:C3)</f>
        <v>168</v>
      </c>
      <c r="E3" s="3">
        <f>AVERAGE(B3,C3)</f>
        <v>84</v>
      </c>
      <c r="F3" s="3">
        <f>MAX(B3:C3)</f>
        <v>90</v>
      </c>
      <c r="G3" s="3">
        <f>MIN(B3:C3)</f>
        <v>78</v>
      </c>
      <c r="H3" s="3" t="str">
        <f t="shared" ref="H3:H7" si="0">IF(E3&gt;=40,"Pass","Fail")</f>
        <v>Pass</v>
      </c>
      <c r="I3" s="3" t="e">
        <f>AND(E3&gt;0,"pass",E3&lt;100,"out")</f>
        <v>#VALUE!</v>
      </c>
      <c r="J3" s="3">
        <v>5</v>
      </c>
      <c r="K3" s="3">
        <f>J3^3</f>
        <v>125</v>
      </c>
      <c r="L3" s="3">
        <f>J3^2</f>
        <v>25</v>
      </c>
      <c r="M3" s="4"/>
    </row>
    <row r="4" spans="1:15">
      <c r="A4" s="3" t="s">
        <v>7</v>
      </c>
      <c r="B4" s="3">
        <v>45</v>
      </c>
      <c r="C4" s="3">
        <v>50</v>
      </c>
      <c r="D4" s="3">
        <f t="shared" ref="D4:D7" si="1">SUM(B4:C4)</f>
        <v>95</v>
      </c>
      <c r="E4" s="3">
        <f t="shared" ref="E4:E7" si="2">AVERAGE(D4/2)</f>
        <v>47.5</v>
      </c>
      <c r="F4" s="3">
        <f t="shared" ref="F4:F7" si="3">MAX(B4:C4)</f>
        <v>50</v>
      </c>
      <c r="G4" s="3">
        <f t="shared" ref="G4:G7" si="4">MIN(B4:C4)</f>
        <v>45</v>
      </c>
      <c r="H4" s="3" t="str">
        <f t="shared" si="0"/>
        <v>Pass</v>
      </c>
      <c r="I4" s="3" t="b">
        <f t="shared" ref="I4:I7" si="5">AND(E4&gt;0,E4&lt;100)</f>
        <v>1</v>
      </c>
      <c r="J4" s="3">
        <v>6</v>
      </c>
      <c r="K4" s="3">
        <f t="shared" ref="K4:K11" si="6">J4^3</f>
        <v>216</v>
      </c>
      <c r="L4" s="3">
        <f t="shared" ref="L4:L11" si="7">J4^2</f>
        <v>36</v>
      </c>
      <c r="M4" s="4"/>
      <c r="O4" s="4"/>
    </row>
    <row r="5" spans="1:15">
      <c r="A5" s="3" t="s">
        <v>4</v>
      </c>
      <c r="B5" s="3">
        <v>23</v>
      </c>
      <c r="C5" s="3">
        <v>99</v>
      </c>
      <c r="D5" s="3">
        <f t="shared" si="1"/>
        <v>122</v>
      </c>
      <c r="E5" s="3">
        <f t="shared" si="2"/>
        <v>61</v>
      </c>
      <c r="F5" s="3">
        <f t="shared" si="3"/>
        <v>99</v>
      </c>
      <c r="G5" s="3">
        <f t="shared" si="4"/>
        <v>23</v>
      </c>
      <c r="H5" s="3" t="str">
        <f t="shared" si="0"/>
        <v>Pass</v>
      </c>
      <c r="I5" s="3" t="b">
        <f t="shared" si="5"/>
        <v>1</v>
      </c>
      <c r="J5" s="3">
        <v>9</v>
      </c>
      <c r="K5" s="3">
        <f t="shared" si="6"/>
        <v>729</v>
      </c>
      <c r="L5" s="3">
        <f t="shared" si="7"/>
        <v>81</v>
      </c>
      <c r="M5" s="4"/>
      <c r="N5" s="4"/>
    </row>
    <row r="6" spans="1:15">
      <c r="A6" s="3" t="s">
        <v>26</v>
      </c>
      <c r="B6" s="3">
        <v>20</v>
      </c>
      <c r="C6" s="3">
        <v>11</v>
      </c>
      <c r="D6" s="3">
        <f t="shared" si="1"/>
        <v>31</v>
      </c>
      <c r="E6" s="3">
        <f t="shared" si="2"/>
        <v>15.5</v>
      </c>
      <c r="F6" s="3">
        <f t="shared" si="3"/>
        <v>20</v>
      </c>
      <c r="G6" s="3">
        <f t="shared" si="4"/>
        <v>11</v>
      </c>
      <c r="H6" s="3" t="str">
        <f t="shared" si="0"/>
        <v>Fail</v>
      </c>
      <c r="I6" s="3" t="b">
        <f t="shared" si="5"/>
        <v>1</v>
      </c>
      <c r="J6" s="3">
        <v>99</v>
      </c>
      <c r="K6" s="3">
        <f t="shared" si="6"/>
        <v>970299</v>
      </c>
      <c r="L6" s="3">
        <f t="shared" si="7"/>
        <v>9801</v>
      </c>
      <c r="M6" s="4"/>
      <c r="N6" s="4"/>
    </row>
    <row r="7" spans="1:15">
      <c r="B7" s="3">
        <v>1500</v>
      </c>
      <c r="C7" s="3">
        <v>1500</v>
      </c>
      <c r="D7" s="3">
        <f t="shared" si="1"/>
        <v>3000</v>
      </c>
      <c r="E7" s="3">
        <f t="shared" si="2"/>
        <v>1500</v>
      </c>
      <c r="F7" s="3">
        <f t="shared" si="3"/>
        <v>1500</v>
      </c>
      <c r="G7" s="3">
        <f t="shared" si="4"/>
        <v>1500</v>
      </c>
      <c r="H7" s="3" t="str">
        <f t="shared" si="0"/>
        <v>Pass</v>
      </c>
      <c r="I7" s="3" t="b">
        <f t="shared" si="5"/>
        <v>0</v>
      </c>
      <c r="J7" s="3">
        <v>89</v>
      </c>
      <c r="K7" s="3">
        <f t="shared" si="6"/>
        <v>704969</v>
      </c>
      <c r="L7" s="3">
        <f t="shared" si="7"/>
        <v>7921</v>
      </c>
      <c r="M7" s="4"/>
    </row>
    <row r="8" spans="1:15">
      <c r="B8" s="3">
        <v>100</v>
      </c>
      <c r="C8" s="3">
        <v>250</v>
      </c>
      <c r="D8" s="3">
        <v>650</v>
      </c>
      <c r="E8" s="3">
        <v>50</v>
      </c>
      <c r="F8" s="3">
        <v>222</v>
      </c>
      <c r="G8" s="3">
        <f>AVERAGE(B8:F8)</f>
        <v>254.4</v>
      </c>
      <c r="H8" s="3">
        <f>AVERAGE(MAX(B8:F8))</f>
        <v>650</v>
      </c>
      <c r="J8" s="3">
        <v>56</v>
      </c>
      <c r="K8" s="3">
        <f t="shared" si="6"/>
        <v>175616</v>
      </c>
      <c r="L8" s="3">
        <f t="shared" si="7"/>
        <v>3136</v>
      </c>
      <c r="M8" s="4"/>
      <c r="N8" s="5">
        <f>TIME(10,15,45)</f>
        <v>0.42760416666666662</v>
      </c>
    </row>
    <row r="9" spans="1:15">
      <c r="G9" s="3">
        <f>SUM(B8:F8)</f>
        <v>1272</v>
      </c>
      <c r="J9" s="3">
        <v>98</v>
      </c>
      <c r="K9" s="3">
        <f t="shared" si="6"/>
        <v>941192</v>
      </c>
      <c r="L9" s="3">
        <f t="shared" si="7"/>
        <v>9604</v>
      </c>
      <c r="M9" s="4"/>
      <c r="N9" s="5"/>
    </row>
    <row r="10" spans="1:15">
      <c r="G10" s="3">
        <f>G9/5</f>
        <v>254.4</v>
      </c>
      <c r="J10" s="3">
        <v>45</v>
      </c>
      <c r="K10" s="3">
        <f t="shared" si="6"/>
        <v>91125</v>
      </c>
      <c r="L10" s="3">
        <f t="shared" si="7"/>
        <v>2025</v>
      </c>
      <c r="M10" s="4"/>
      <c r="N10" s="5"/>
    </row>
    <row r="11" spans="1:15">
      <c r="J11" s="3">
        <v>65</v>
      </c>
      <c r="K11" s="3">
        <f t="shared" si="6"/>
        <v>274625</v>
      </c>
      <c r="L11" s="3">
        <f t="shared" si="7"/>
        <v>4225</v>
      </c>
      <c r="M11" s="4"/>
      <c r="N11" s="4"/>
    </row>
    <row r="14" spans="1:15">
      <c r="A14" s="3" t="s">
        <v>14</v>
      </c>
      <c r="B14" s="3" t="s">
        <v>16</v>
      </c>
      <c r="C14" s="3" t="s">
        <v>17</v>
      </c>
      <c r="D14" s="3" t="s">
        <v>19</v>
      </c>
      <c r="E14" s="3" t="s">
        <v>25</v>
      </c>
      <c r="F14" s="3" t="s">
        <v>20</v>
      </c>
    </row>
    <row r="15" spans="1:15">
      <c r="A15" s="3" t="s">
        <v>15</v>
      </c>
      <c r="B15" s="3">
        <v>5</v>
      </c>
      <c r="C15" s="3">
        <v>500</v>
      </c>
      <c r="D15" s="3">
        <f>B15*C15</f>
        <v>2500</v>
      </c>
      <c r="E15" s="3">
        <f>D15*5/100</f>
        <v>125</v>
      </c>
      <c r="F15" s="3">
        <f>D15-E15</f>
        <v>2375</v>
      </c>
    </row>
    <row r="16" spans="1:15">
      <c r="A16" s="3" t="s">
        <v>21</v>
      </c>
      <c r="B16" s="3">
        <v>2</v>
      </c>
      <c r="C16" s="3">
        <v>200</v>
      </c>
      <c r="D16" s="3">
        <f t="shared" ref="D16:D17" si="8">B16*C16</f>
        <v>400</v>
      </c>
      <c r="E16" s="3">
        <f t="shared" ref="E16:E17" si="9">D16*5/100</f>
        <v>20</v>
      </c>
      <c r="F16" s="3">
        <f t="shared" ref="F16:F17" si="10">D16-E16</f>
        <v>380</v>
      </c>
      <c r="J16" s="3">
        <v>100</v>
      </c>
      <c r="K16" s="3">
        <v>200</v>
      </c>
      <c r="L16" s="3">
        <v>300</v>
      </c>
      <c r="M16" s="3">
        <f>SUM(J16:L16)</f>
        <v>600</v>
      </c>
      <c r="N16" s="3">
        <f>AVERAGE(J16:M16)</f>
        <v>300</v>
      </c>
      <c r="O16" s="3">
        <f>COUNT(J16:N16)</f>
        <v>5</v>
      </c>
    </row>
    <row r="17" spans="1:13">
      <c r="A17" s="3" t="s">
        <v>22</v>
      </c>
      <c r="B17" s="3">
        <v>6</v>
      </c>
      <c r="C17" s="3">
        <v>900</v>
      </c>
      <c r="D17" s="3">
        <f t="shared" si="8"/>
        <v>5400</v>
      </c>
      <c r="E17" s="3">
        <f t="shared" si="9"/>
        <v>270</v>
      </c>
      <c r="F17" s="3">
        <f t="shared" si="10"/>
        <v>5130</v>
      </c>
      <c r="H17" s="4">
        <f ca="1">TODAY()</f>
        <v>41615</v>
      </c>
    </row>
    <row r="18" spans="1:13">
      <c r="J18" s="3">
        <v>51</v>
      </c>
      <c r="K18" s="3">
        <f>MAX(K3:K16)</f>
        <v>970299</v>
      </c>
      <c r="L18" s="3">
        <f>MIN(J16:K18)</f>
        <v>51</v>
      </c>
      <c r="M18" s="6"/>
    </row>
    <row r="20" spans="1:13">
      <c r="A20" s="3" t="s">
        <v>18</v>
      </c>
      <c r="E20" s="3" t="s">
        <v>23</v>
      </c>
      <c r="F20" s="3">
        <f>SUM(F15:F17)</f>
        <v>7885</v>
      </c>
    </row>
    <row r="23" spans="1:13">
      <c r="C23" s="3" t="s">
        <v>24</v>
      </c>
    </row>
    <row r="24" spans="1:13">
      <c r="G24" s="3">
        <v>45</v>
      </c>
      <c r="H24" s="3">
        <v>40</v>
      </c>
    </row>
    <row r="25" spans="1:13">
      <c r="G25" s="3">
        <v>33</v>
      </c>
      <c r="H25" s="3">
        <v>56</v>
      </c>
    </row>
    <row r="26" spans="1:13">
      <c r="G26" s="3">
        <v>66</v>
      </c>
      <c r="H26" s="3">
        <v>56</v>
      </c>
    </row>
  </sheetData>
  <conditionalFormatting sqref="E2:M2 A2:D6 B7:C8 D7">
    <cfRule type="top10" priority="1" rank="10"/>
    <cfRule type="iconSet" priority="2">
      <iconSet iconSet="3Symbols">
        <cfvo type="percent" val="0"/>
        <cfvo type="percent" val="33"/>
        <cfvo type="percent" val="67"/>
      </iconSet>
    </cfRule>
    <cfRule type="colorScale" priority="3">
      <colorScale>
        <cfvo type="min" val="0"/>
        <cfvo type="max" val="0"/>
        <color rgb="FFFF0000"/>
        <color rgb="FFFFEF9C"/>
      </colorScale>
    </cfRule>
    <cfRule type="dataBar" priority="4">
      <dataBar>
        <cfvo type="min" val="0"/>
        <cfvo type="max" val="0"/>
        <color rgb="FF638EC6"/>
      </dataBar>
    </cfRule>
  </conditionalFormatting>
  <pageMargins left="0.7" right="0.7" top="0.75" bottom="0.75" header="0.3" footer="0.3"/>
  <pageSetup paperSize="9" orientation="portrait" verticalDpi="0" r:id="rId1"/>
  <cellWatches>
    <cellWatch r="M18"/>
  </cellWatches>
</worksheet>
</file>

<file path=xl/worksheets/sheet2.xml><?xml version="1.0" encoding="utf-8"?>
<worksheet xmlns="http://schemas.openxmlformats.org/spreadsheetml/2006/main" xmlns:r="http://schemas.openxmlformats.org/officeDocument/2006/relationships">
  <dimension ref="A4:L35"/>
  <sheetViews>
    <sheetView tabSelected="1" topLeftCell="A2" workbookViewId="0">
      <selection activeCell="L8" sqref="L8:L14"/>
    </sheetView>
  </sheetViews>
  <sheetFormatPr defaultRowHeight="15"/>
  <cols>
    <col min="5" max="5" width="12" customWidth="1"/>
    <col min="7" max="7" width="12.5" customWidth="1"/>
    <col min="9" max="9" width="11" customWidth="1"/>
    <col min="10" max="10" width="22.875" customWidth="1"/>
    <col min="11" max="11" width="9.125" customWidth="1"/>
    <col min="12" max="12" width="9.25" customWidth="1"/>
  </cols>
  <sheetData>
    <row r="4" spans="1:12" ht="51">
      <c r="A4" t="s">
        <v>29</v>
      </c>
      <c r="B4" s="7"/>
      <c r="C4" s="7"/>
      <c r="D4" s="7"/>
      <c r="E4" s="7"/>
      <c r="F4" s="7"/>
      <c r="G4" s="7"/>
      <c r="H4" s="7"/>
      <c r="I4" s="7"/>
      <c r="J4" s="9">
        <v>25</v>
      </c>
      <c r="K4" s="8"/>
    </row>
    <row r="8" spans="1:12">
      <c r="E8" s="10">
        <f>J4</f>
        <v>25</v>
      </c>
      <c r="F8" s="10">
        <v>1</v>
      </c>
      <c r="G8" s="10">
        <f>J4*F8</f>
        <v>25</v>
      </c>
      <c r="K8">
        <v>23</v>
      </c>
      <c r="L8" t="str">
        <f>IF(K8&gt;=70,"DIST",IF(K8&gt;=60,"FRIST",IF(K8&gt;=40,"SECOND","FAIL")))</f>
        <v>FAIL</v>
      </c>
    </row>
    <row r="9" spans="1:12">
      <c r="E9" s="10">
        <f>J4</f>
        <v>25</v>
      </c>
      <c r="F9" s="10">
        <v>2</v>
      </c>
      <c r="G9" s="10">
        <f>J4*F9</f>
        <v>50</v>
      </c>
      <c r="K9">
        <v>45</v>
      </c>
      <c r="L9" t="str">
        <f t="shared" ref="L9:L14" si="0">IF(K9&gt;=70,"DIST",IF(K9&gt;=60,"FRIST",IF(K9&gt;=40,"SECOND","FAIL")))</f>
        <v>SECOND</v>
      </c>
    </row>
    <row r="10" spans="1:12">
      <c r="E10" s="10">
        <f>J4</f>
        <v>25</v>
      </c>
      <c r="F10" s="10">
        <v>3</v>
      </c>
      <c r="G10" s="10">
        <f>J4*F10</f>
        <v>75</v>
      </c>
      <c r="K10">
        <v>23</v>
      </c>
      <c r="L10" t="str">
        <f t="shared" si="0"/>
        <v>FAIL</v>
      </c>
    </row>
    <row r="11" spans="1:12">
      <c r="E11" s="10">
        <f>J4</f>
        <v>25</v>
      </c>
      <c r="F11" s="10">
        <v>4</v>
      </c>
      <c r="G11" s="10">
        <f>J4*F11</f>
        <v>100</v>
      </c>
      <c r="K11">
        <v>33</v>
      </c>
      <c r="L11" t="str">
        <f t="shared" si="0"/>
        <v>FAIL</v>
      </c>
    </row>
    <row r="12" spans="1:12">
      <c r="E12" s="10">
        <f>J4</f>
        <v>25</v>
      </c>
      <c r="F12" s="10">
        <v>5</v>
      </c>
      <c r="G12" s="10">
        <f>J4*F12</f>
        <v>125</v>
      </c>
      <c r="K12">
        <v>89</v>
      </c>
      <c r="L12" t="str">
        <f t="shared" si="0"/>
        <v>DIST</v>
      </c>
    </row>
    <row r="13" spans="1:12">
      <c r="E13" s="10">
        <f>J4</f>
        <v>25</v>
      </c>
      <c r="F13" s="10">
        <v>6</v>
      </c>
      <c r="G13" s="10">
        <f>J4*F13</f>
        <v>150</v>
      </c>
      <c r="K13">
        <v>56</v>
      </c>
      <c r="L13" t="str">
        <f t="shared" si="0"/>
        <v>SECOND</v>
      </c>
    </row>
    <row r="14" spans="1:12">
      <c r="E14" s="10">
        <f>J4</f>
        <v>25</v>
      </c>
      <c r="F14" s="10">
        <v>7</v>
      </c>
      <c r="G14" s="10">
        <f>J4*F14</f>
        <v>175</v>
      </c>
      <c r="K14">
        <v>68</v>
      </c>
      <c r="L14" t="str">
        <f t="shared" si="0"/>
        <v>FRIST</v>
      </c>
    </row>
    <row r="15" spans="1:12">
      <c r="E15" s="10">
        <f>J4</f>
        <v>25</v>
      </c>
      <c r="F15" s="10">
        <v>8</v>
      </c>
      <c r="G15" s="10">
        <f>J4*F15</f>
        <v>200</v>
      </c>
    </row>
    <row r="16" spans="1:12">
      <c r="E16" s="10">
        <f>J4</f>
        <v>25</v>
      </c>
      <c r="F16" s="10">
        <v>9</v>
      </c>
      <c r="G16" s="10">
        <f>J4*F16</f>
        <v>225</v>
      </c>
    </row>
    <row r="17" spans="2:12">
      <c r="E17" s="10">
        <f>J4</f>
        <v>25</v>
      </c>
      <c r="F17" s="10">
        <v>10</v>
      </c>
      <c r="G17" s="10">
        <f>J4*F17</f>
        <v>250</v>
      </c>
    </row>
    <row r="21" spans="2:12" ht="51">
      <c r="B21" s="11" t="s">
        <v>30</v>
      </c>
      <c r="C21" s="7"/>
      <c r="D21" s="7"/>
      <c r="E21" s="7"/>
      <c r="F21" s="7"/>
      <c r="G21" s="7"/>
      <c r="H21" s="7"/>
      <c r="I21" s="7"/>
      <c r="J21" s="7"/>
    </row>
    <row r="24" spans="2:12" ht="25.5"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K24" s="14">
        <v>540</v>
      </c>
      <c r="L24" s="14">
        <v>356</v>
      </c>
    </row>
    <row r="26" spans="2:12" ht="15.75" thickBot="1">
      <c r="K26" s="15"/>
    </row>
    <row r="27" spans="2:12" ht="27" thickTop="1" thickBot="1">
      <c r="I27" s="12" t="s">
        <v>32</v>
      </c>
      <c r="K27" s="16">
        <f>K24+L24</f>
        <v>896</v>
      </c>
    </row>
    <row r="28" spans="2:12" ht="20.25" thickTop="1" thickBot="1">
      <c r="K28" s="16"/>
    </row>
    <row r="29" spans="2:12" ht="27" thickTop="1" thickBot="1">
      <c r="I29" s="12" t="s">
        <v>33</v>
      </c>
      <c r="J29" s="13"/>
      <c r="K29" s="16">
        <f>K24-L24</f>
        <v>184</v>
      </c>
    </row>
    <row r="30" spans="2:12" ht="20.25" thickTop="1" thickBot="1">
      <c r="K30" s="16"/>
    </row>
    <row r="31" spans="2:12" ht="27" thickTop="1" thickBot="1">
      <c r="I31" s="12" t="s">
        <v>34</v>
      </c>
      <c r="K31" s="16">
        <f>K24*L24</f>
        <v>192240</v>
      </c>
    </row>
    <row r="32" spans="2:12" ht="20.25" thickTop="1" thickBot="1">
      <c r="K32" s="16"/>
    </row>
    <row r="33" spans="9:11" ht="27" thickTop="1" thickBot="1">
      <c r="I33" s="12" t="s">
        <v>35</v>
      </c>
      <c r="K33" s="16">
        <f>K24/L24</f>
        <v>1.5168539325842696</v>
      </c>
    </row>
    <row r="34" spans="9:11" ht="20.25" thickTop="1" thickBot="1">
      <c r="K34" s="16"/>
    </row>
    <row r="35" spans="9:11" ht="15.75" thickTop="1"/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5" sqref="B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abc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</dc:creator>
  <cp:lastModifiedBy>VIVEK</cp:lastModifiedBy>
  <dcterms:created xsi:type="dcterms:W3CDTF">2013-11-30T17:59:44Z</dcterms:created>
  <dcterms:modified xsi:type="dcterms:W3CDTF">2013-12-07T18:38:50Z</dcterms:modified>
</cp:coreProperties>
</file>