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<sst xmlns="http://schemas.openxmlformats.org/spreadsheetml/2006/main" count="69" uniqueCount="25">
  <si>
    <t>Great Sword</t>
  </si>
  <si>
    <t># of Dice</t>
  </si>
  <si>
    <t>Die Size</t>
  </si>
  <si>
    <t>Great Axe</t>
  </si>
  <si>
    <t>Average Damage</t>
  </si>
  <si>
    <t>Threat Range</t>
  </si>
  <si>
    <t>Critical Multiplier</t>
  </si>
  <si>
    <t>Guisarme</t>
  </si>
  <si>
    <t>Falchion</t>
  </si>
  <si>
    <t>Flail, Heavy</t>
  </si>
  <si>
    <t>Glaive</t>
  </si>
  <si>
    <t>Great Club</t>
  </si>
  <si>
    <t>Scythe</t>
  </si>
  <si>
    <t>Sword, Short</t>
  </si>
  <si>
    <t>Pick, Light</t>
  </si>
  <si>
    <t>Pick, Heavy</t>
  </si>
  <si>
    <t>Scimitar</t>
  </si>
  <si>
    <t>Handaxe</t>
  </si>
  <si>
    <t>Battleaxe</t>
  </si>
  <si>
    <t>Long Sword</t>
  </si>
  <si>
    <t>Attack Roll Needed</t>
  </si>
  <si>
    <t>Score</t>
  </si>
  <si>
    <t>With Improved Critical Hits</t>
  </si>
  <si>
    <t>With Improved Critical Hits and Keen</t>
  </si>
  <si>
    <t>Dagger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</si>
</sst>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bestFit="1" customWidth="1"/>
    <col min="2" max="4" width="9.140625" style="1" customWidth="1"/>
    <col min="5" max="5" width="15.140625" style="1" bestFit="1" customWidth="1"/>
    <col min="6" max="6" width="12.00390625" style="1" bestFit="1" customWidth="1"/>
    <col min="7" max="7" width="14.8515625" style="1" bestFit="1" customWidth="1"/>
    <col min="8" max="16384" width="9.140625" style="1" customWidth="1"/>
  </cols>
  <sheetData>
    <row r="1" ht="12.75">
      <c r="H1" s="1" t="s">
        <v>20</v>
      </c>
    </row>
    <row r="2" spans="2:26" ht="12.75">
      <c r="B2" s="1" t="s">
        <v>21</v>
      </c>
      <c r="C2" s="1" t="s">
        <v>1</v>
      </c>
      <c r="D2" s="1" t="s">
        <v>2</v>
      </c>
      <c r="E2" s="1" t="s">
        <v>4</v>
      </c>
      <c r="F2" s="1" t="s">
        <v>5</v>
      </c>
      <c r="G2" s="1" t="s">
        <v>6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</row>
    <row r="3" spans="1:27" ht="12.75">
      <c r="A3" s="1" t="s">
        <v>24</v>
      </c>
      <c r="B3" s="1">
        <f aca="true" t="shared" si="0" ref="B3:B17">SUM($H3:$Z3)/19</f>
        <v>1.3125000000000002</v>
      </c>
      <c r="C3" s="1">
        <v>1</v>
      </c>
      <c r="D3" s="1">
        <v>4</v>
      </c>
      <c r="E3" s="1">
        <f aca="true" t="shared" si="1" ref="E3:E17">(((D3/2)*(D3+1)*D3)*C3)/(D3*D3)</f>
        <v>2.5</v>
      </c>
      <c r="F3" s="1">
        <v>1</v>
      </c>
      <c r="G3" s="1">
        <v>2</v>
      </c>
      <c r="H3" s="1">
        <f aca="true" t="shared" si="2" ref="H3:Q12">((20-$F3-H$2+1)*$E3+$F3*(((20-H$2+1)*$E3*$G3)+((H$2-1)*$E3))/20)/20</f>
        <v>2.49375</v>
      </c>
      <c r="I3" s="1">
        <f t="shared" si="2"/>
        <v>2.3625</v>
      </c>
      <c r="J3" s="1">
        <f t="shared" si="2"/>
        <v>2.23125</v>
      </c>
      <c r="K3" s="1">
        <f t="shared" si="2"/>
        <v>2.1</v>
      </c>
      <c r="L3" s="1">
        <f t="shared" si="2"/>
        <v>1.96875</v>
      </c>
      <c r="M3" s="1">
        <f t="shared" si="2"/>
        <v>1.8375</v>
      </c>
      <c r="N3" s="1">
        <f t="shared" si="2"/>
        <v>1.70625</v>
      </c>
      <c r="O3" s="1">
        <f t="shared" si="2"/>
        <v>1.575</v>
      </c>
      <c r="P3" s="1">
        <f t="shared" si="2"/>
        <v>1.44375</v>
      </c>
      <c r="Q3" s="1">
        <f t="shared" si="2"/>
        <v>1.3125</v>
      </c>
      <c r="R3" s="1">
        <f aca="true" t="shared" si="3" ref="R3:Y12">((20-$F3-R$2+1)*$E3+$F3*(((20-R$2+1)*$E3*$G3)+((R$2-1)*$E3))/20)/20</f>
        <v>1.18125</v>
      </c>
      <c r="S3" s="1">
        <f t="shared" si="3"/>
        <v>1.05</v>
      </c>
      <c r="T3" s="1">
        <f t="shared" si="3"/>
        <v>0.91875</v>
      </c>
      <c r="U3" s="1">
        <f t="shared" si="3"/>
        <v>0.7875</v>
      </c>
      <c r="V3" s="1">
        <f t="shared" si="3"/>
        <v>0.65625</v>
      </c>
      <c r="W3" s="1">
        <f t="shared" si="3"/>
        <v>0.525</v>
      </c>
      <c r="X3" s="1">
        <f t="shared" si="3"/>
        <v>0.39375</v>
      </c>
      <c r="Y3" s="1">
        <f t="shared" si="3"/>
        <v>0.2625</v>
      </c>
      <c r="Z3" s="1">
        <f aca="true" t="shared" si="4" ref="Z3:Z18">($F3*(((20-Z$2+1)*$E3*$G3)+((Z$2-1)*$E3))/20)/20</f>
        <v>0.13125</v>
      </c>
      <c r="AA3" s="1">
        <f aca="true" t="shared" si="5" ref="AA3:AA17">SUM($H3:$Z3)/19</f>
        <v>1.3125000000000002</v>
      </c>
    </row>
    <row r="4" spans="1:27" ht="12.75">
      <c r="A4" s="1" t="s">
        <v>14</v>
      </c>
      <c r="B4" s="1">
        <f t="shared" si="0"/>
        <v>1.4375</v>
      </c>
      <c r="C4" s="1">
        <v>1</v>
      </c>
      <c r="D4" s="1">
        <v>4</v>
      </c>
      <c r="E4" s="1">
        <f t="shared" si="1"/>
        <v>2.5</v>
      </c>
      <c r="F4" s="1">
        <v>1</v>
      </c>
      <c r="G4" s="1">
        <v>4</v>
      </c>
      <c r="H4" s="1">
        <f t="shared" si="2"/>
        <v>2.73125</v>
      </c>
      <c r="I4" s="1">
        <f t="shared" si="2"/>
        <v>2.5875</v>
      </c>
      <c r="J4" s="1">
        <f t="shared" si="2"/>
        <v>2.44375</v>
      </c>
      <c r="K4" s="1">
        <f t="shared" si="2"/>
        <v>2.3</v>
      </c>
      <c r="L4" s="1">
        <f t="shared" si="2"/>
        <v>2.15625</v>
      </c>
      <c r="M4" s="1">
        <f t="shared" si="2"/>
        <v>2.0125</v>
      </c>
      <c r="N4" s="1">
        <f t="shared" si="2"/>
        <v>1.86875</v>
      </c>
      <c r="O4" s="1">
        <f t="shared" si="2"/>
        <v>1.725</v>
      </c>
      <c r="P4" s="1">
        <f t="shared" si="2"/>
        <v>1.58125</v>
      </c>
      <c r="Q4" s="1">
        <f t="shared" si="2"/>
        <v>1.4375</v>
      </c>
      <c r="R4" s="1">
        <f t="shared" si="3"/>
        <v>1.29375</v>
      </c>
      <c r="S4" s="1">
        <f t="shared" si="3"/>
        <v>1.15</v>
      </c>
      <c r="T4" s="1">
        <f t="shared" si="3"/>
        <v>1.00625</v>
      </c>
      <c r="U4" s="1">
        <f t="shared" si="3"/>
        <v>0.8625</v>
      </c>
      <c r="V4" s="1">
        <f t="shared" si="3"/>
        <v>0.71875</v>
      </c>
      <c r="W4" s="1">
        <f t="shared" si="3"/>
        <v>0.575</v>
      </c>
      <c r="X4" s="1">
        <f t="shared" si="3"/>
        <v>0.43125</v>
      </c>
      <c r="Y4" s="1">
        <f t="shared" si="3"/>
        <v>0.2875</v>
      </c>
      <c r="Z4" s="1">
        <f t="shared" si="4"/>
        <v>0.14375</v>
      </c>
      <c r="AA4" s="1">
        <f t="shared" si="5"/>
        <v>1.4375</v>
      </c>
    </row>
    <row r="5" spans="1:27" ht="12.75">
      <c r="A5" s="1" t="s">
        <v>17</v>
      </c>
      <c r="B5" s="1">
        <f t="shared" si="0"/>
        <v>1.925</v>
      </c>
      <c r="C5" s="1">
        <v>1</v>
      </c>
      <c r="D5" s="1">
        <v>6</v>
      </c>
      <c r="E5" s="1">
        <f t="shared" si="1"/>
        <v>3.5</v>
      </c>
      <c r="F5" s="1">
        <v>1</v>
      </c>
      <c r="G5" s="1">
        <v>3</v>
      </c>
      <c r="H5" s="1">
        <f t="shared" si="2"/>
        <v>3.6575</v>
      </c>
      <c r="I5" s="1">
        <f t="shared" si="2"/>
        <v>3.465</v>
      </c>
      <c r="J5" s="1">
        <f t="shared" si="2"/>
        <v>3.2725</v>
      </c>
      <c r="K5" s="1">
        <f t="shared" si="2"/>
        <v>3.08</v>
      </c>
      <c r="L5" s="1">
        <f t="shared" si="2"/>
        <v>2.8875</v>
      </c>
      <c r="M5" s="1">
        <f t="shared" si="2"/>
        <v>2.695</v>
      </c>
      <c r="N5" s="1">
        <f t="shared" si="2"/>
        <v>2.5025</v>
      </c>
      <c r="O5" s="1">
        <f t="shared" si="2"/>
        <v>2.31</v>
      </c>
      <c r="P5" s="1">
        <f t="shared" si="2"/>
        <v>2.1175</v>
      </c>
      <c r="Q5" s="1">
        <f t="shared" si="2"/>
        <v>1.925</v>
      </c>
      <c r="R5" s="1">
        <f t="shared" si="3"/>
        <v>1.7325</v>
      </c>
      <c r="S5" s="1">
        <f t="shared" si="3"/>
        <v>1.54</v>
      </c>
      <c r="T5" s="1">
        <f t="shared" si="3"/>
        <v>1.3475</v>
      </c>
      <c r="U5" s="1">
        <f t="shared" si="3"/>
        <v>1.155</v>
      </c>
      <c r="V5" s="1">
        <f t="shared" si="3"/>
        <v>0.9625</v>
      </c>
      <c r="W5" s="1">
        <f t="shared" si="3"/>
        <v>0.77</v>
      </c>
      <c r="X5" s="1">
        <f t="shared" si="3"/>
        <v>0.5775</v>
      </c>
      <c r="Y5" s="1">
        <f t="shared" si="3"/>
        <v>0.385</v>
      </c>
      <c r="Z5" s="1">
        <f t="shared" si="4"/>
        <v>0.1925</v>
      </c>
      <c r="AA5" s="1">
        <f t="shared" si="5"/>
        <v>1.925</v>
      </c>
    </row>
    <row r="6" spans="1:27" ht="12.75">
      <c r="A6" s="1" t="s">
        <v>13</v>
      </c>
      <c r="B6" s="1">
        <f t="shared" si="0"/>
        <v>1.9342105263157894</v>
      </c>
      <c r="C6" s="1">
        <v>1</v>
      </c>
      <c r="D6" s="1">
        <v>6</v>
      </c>
      <c r="E6" s="1">
        <f t="shared" si="1"/>
        <v>3.5</v>
      </c>
      <c r="F6" s="1">
        <v>2</v>
      </c>
      <c r="G6" s="1">
        <v>2</v>
      </c>
      <c r="H6" s="1">
        <f t="shared" si="2"/>
        <v>3.6575</v>
      </c>
      <c r="I6" s="1">
        <f t="shared" si="2"/>
        <v>3.465</v>
      </c>
      <c r="J6" s="1">
        <f t="shared" si="2"/>
        <v>3.2725</v>
      </c>
      <c r="K6" s="1">
        <f t="shared" si="2"/>
        <v>3.08</v>
      </c>
      <c r="L6" s="1">
        <f t="shared" si="2"/>
        <v>2.8875</v>
      </c>
      <c r="M6" s="1">
        <f t="shared" si="2"/>
        <v>2.695</v>
      </c>
      <c r="N6" s="1">
        <f t="shared" si="2"/>
        <v>2.5025</v>
      </c>
      <c r="O6" s="1">
        <f t="shared" si="2"/>
        <v>2.31</v>
      </c>
      <c r="P6" s="1">
        <f t="shared" si="2"/>
        <v>2.1175</v>
      </c>
      <c r="Q6" s="1">
        <f t="shared" si="2"/>
        <v>1.925</v>
      </c>
      <c r="R6" s="1">
        <f t="shared" si="3"/>
        <v>1.7325</v>
      </c>
      <c r="S6" s="1">
        <f t="shared" si="3"/>
        <v>1.54</v>
      </c>
      <c r="T6" s="1">
        <f t="shared" si="3"/>
        <v>1.3475</v>
      </c>
      <c r="U6" s="1">
        <f t="shared" si="3"/>
        <v>1.155</v>
      </c>
      <c r="V6" s="1">
        <f t="shared" si="3"/>
        <v>0.9625</v>
      </c>
      <c r="W6" s="1">
        <f t="shared" si="3"/>
        <v>0.77</v>
      </c>
      <c r="X6" s="1">
        <f t="shared" si="3"/>
        <v>0.5775</v>
      </c>
      <c r="Y6" s="1">
        <f t="shared" si="3"/>
        <v>0.385</v>
      </c>
      <c r="Z6" s="1">
        <f t="shared" si="4"/>
        <v>0.3675</v>
      </c>
      <c r="AA6" s="1">
        <f t="shared" si="5"/>
        <v>1.9342105263157894</v>
      </c>
    </row>
    <row r="7" spans="1:27" ht="12.75">
      <c r="A7" s="1" t="s">
        <v>15</v>
      </c>
      <c r="B7" s="1">
        <f t="shared" si="0"/>
        <v>2.0125</v>
      </c>
      <c r="C7" s="1">
        <v>1</v>
      </c>
      <c r="D7" s="1">
        <v>6</v>
      </c>
      <c r="E7" s="1">
        <f t="shared" si="1"/>
        <v>3.5</v>
      </c>
      <c r="F7" s="1">
        <v>1</v>
      </c>
      <c r="G7" s="1">
        <v>4</v>
      </c>
      <c r="H7" s="1">
        <f t="shared" si="2"/>
        <v>3.8237499999999995</v>
      </c>
      <c r="I7" s="1">
        <f t="shared" si="2"/>
        <v>3.6225</v>
      </c>
      <c r="J7" s="1">
        <f t="shared" si="2"/>
        <v>3.4212499999999997</v>
      </c>
      <c r="K7" s="1">
        <f t="shared" si="2"/>
        <v>3.22</v>
      </c>
      <c r="L7" s="1">
        <f t="shared" si="2"/>
        <v>3.01875</v>
      </c>
      <c r="M7" s="1">
        <f t="shared" si="2"/>
        <v>2.8175</v>
      </c>
      <c r="N7" s="1">
        <f t="shared" si="2"/>
        <v>2.61625</v>
      </c>
      <c r="O7" s="1">
        <f t="shared" si="2"/>
        <v>2.415</v>
      </c>
      <c r="P7" s="1">
        <f t="shared" si="2"/>
        <v>2.21375</v>
      </c>
      <c r="Q7" s="1">
        <f t="shared" si="2"/>
        <v>2.0125</v>
      </c>
      <c r="R7" s="1">
        <f t="shared" si="3"/>
        <v>1.81125</v>
      </c>
      <c r="S7" s="1">
        <f t="shared" si="3"/>
        <v>1.61</v>
      </c>
      <c r="T7" s="1">
        <f t="shared" si="3"/>
        <v>1.40875</v>
      </c>
      <c r="U7" s="1">
        <f t="shared" si="3"/>
        <v>1.2075</v>
      </c>
      <c r="V7" s="1">
        <f t="shared" si="3"/>
        <v>1.00625</v>
      </c>
      <c r="W7" s="1">
        <f t="shared" si="3"/>
        <v>0.805</v>
      </c>
      <c r="X7" s="1">
        <f t="shared" si="3"/>
        <v>0.60375</v>
      </c>
      <c r="Y7" s="1">
        <f t="shared" si="3"/>
        <v>0.4025</v>
      </c>
      <c r="Z7" s="1">
        <f t="shared" si="4"/>
        <v>0.20125</v>
      </c>
      <c r="AA7" s="1">
        <f t="shared" si="5"/>
        <v>2.0125</v>
      </c>
    </row>
    <row r="8" spans="1:27" ht="12.75">
      <c r="A8" s="1" t="s">
        <v>16</v>
      </c>
      <c r="B8" s="1">
        <f t="shared" si="0"/>
        <v>2.0309210526315793</v>
      </c>
      <c r="C8" s="1">
        <v>1</v>
      </c>
      <c r="D8" s="1">
        <v>6</v>
      </c>
      <c r="E8" s="1">
        <f t="shared" si="1"/>
        <v>3.5</v>
      </c>
      <c r="F8" s="1">
        <v>3</v>
      </c>
      <c r="G8" s="1">
        <v>2</v>
      </c>
      <c r="H8" s="1">
        <f t="shared" si="2"/>
        <v>3.8237499999999995</v>
      </c>
      <c r="I8" s="1">
        <f t="shared" si="2"/>
        <v>3.6225</v>
      </c>
      <c r="J8" s="1">
        <f t="shared" si="2"/>
        <v>3.4212499999999997</v>
      </c>
      <c r="K8" s="1">
        <f t="shared" si="2"/>
        <v>3.22</v>
      </c>
      <c r="L8" s="1">
        <f t="shared" si="2"/>
        <v>3.01875</v>
      </c>
      <c r="M8" s="1">
        <f t="shared" si="2"/>
        <v>2.8175</v>
      </c>
      <c r="N8" s="1">
        <f t="shared" si="2"/>
        <v>2.61625</v>
      </c>
      <c r="O8" s="1">
        <f t="shared" si="2"/>
        <v>2.415</v>
      </c>
      <c r="P8" s="1">
        <f t="shared" si="2"/>
        <v>2.21375</v>
      </c>
      <c r="Q8" s="1">
        <f t="shared" si="2"/>
        <v>2.0125</v>
      </c>
      <c r="R8" s="1">
        <f t="shared" si="3"/>
        <v>1.81125</v>
      </c>
      <c r="S8" s="1">
        <f t="shared" si="3"/>
        <v>1.61</v>
      </c>
      <c r="T8" s="1">
        <f t="shared" si="3"/>
        <v>1.40875</v>
      </c>
      <c r="U8" s="1">
        <f t="shared" si="3"/>
        <v>1.2075</v>
      </c>
      <c r="V8" s="1">
        <f t="shared" si="3"/>
        <v>1.00625</v>
      </c>
      <c r="W8" s="1">
        <f t="shared" si="3"/>
        <v>0.805</v>
      </c>
      <c r="X8" s="1">
        <f t="shared" si="3"/>
        <v>0.60375</v>
      </c>
      <c r="Y8" s="1">
        <f t="shared" si="3"/>
        <v>0.4025</v>
      </c>
      <c r="Z8" s="1">
        <f t="shared" si="4"/>
        <v>0.55125</v>
      </c>
      <c r="AA8" s="1">
        <f t="shared" si="5"/>
        <v>2.0309210526315793</v>
      </c>
    </row>
    <row r="9" spans="1:27" ht="12.75">
      <c r="A9" s="1" t="s">
        <v>18</v>
      </c>
      <c r="B9" s="1">
        <f t="shared" si="0"/>
        <v>2.4749999999999996</v>
      </c>
      <c r="C9" s="1">
        <v>1</v>
      </c>
      <c r="D9" s="1">
        <v>8</v>
      </c>
      <c r="E9" s="1">
        <f t="shared" si="1"/>
        <v>4.5</v>
      </c>
      <c r="F9" s="1">
        <v>1</v>
      </c>
      <c r="G9" s="1">
        <v>3</v>
      </c>
      <c r="H9" s="1">
        <f t="shared" si="2"/>
        <v>4.7025</v>
      </c>
      <c r="I9" s="1">
        <f t="shared" si="2"/>
        <v>4.455</v>
      </c>
      <c r="J9" s="1">
        <f t="shared" si="2"/>
        <v>4.2075000000000005</v>
      </c>
      <c r="K9" s="1">
        <f t="shared" si="2"/>
        <v>3.96</v>
      </c>
      <c r="L9" s="1">
        <f t="shared" si="2"/>
        <v>3.7125</v>
      </c>
      <c r="M9" s="1">
        <f t="shared" si="2"/>
        <v>3.465</v>
      </c>
      <c r="N9" s="1">
        <f t="shared" si="2"/>
        <v>3.2175</v>
      </c>
      <c r="O9" s="1">
        <f t="shared" si="2"/>
        <v>2.9699999999999998</v>
      </c>
      <c r="P9" s="1">
        <f t="shared" si="2"/>
        <v>2.7225</v>
      </c>
      <c r="Q9" s="1">
        <f t="shared" si="2"/>
        <v>2.475</v>
      </c>
      <c r="R9" s="1">
        <f t="shared" si="3"/>
        <v>2.2275</v>
      </c>
      <c r="S9" s="1">
        <f t="shared" si="3"/>
        <v>1.98</v>
      </c>
      <c r="T9" s="1">
        <f t="shared" si="3"/>
        <v>1.7325</v>
      </c>
      <c r="U9" s="1">
        <f t="shared" si="3"/>
        <v>1.4849999999999999</v>
      </c>
      <c r="V9" s="1">
        <f t="shared" si="3"/>
        <v>1.2375</v>
      </c>
      <c r="W9" s="1">
        <f t="shared" si="3"/>
        <v>0.99</v>
      </c>
      <c r="X9" s="1">
        <f t="shared" si="3"/>
        <v>0.7424999999999999</v>
      </c>
      <c r="Y9" s="1">
        <f t="shared" si="3"/>
        <v>0.495</v>
      </c>
      <c r="Z9" s="1">
        <f t="shared" si="4"/>
        <v>0.2475</v>
      </c>
      <c r="AA9" s="1">
        <f t="shared" si="5"/>
        <v>2.4749999999999996</v>
      </c>
    </row>
    <row r="10" spans="1:27" ht="12.75">
      <c r="A10" s="1" t="s">
        <v>19</v>
      </c>
      <c r="B10" s="1">
        <f t="shared" si="0"/>
        <v>2.486842105263157</v>
      </c>
      <c r="C10" s="1">
        <v>1</v>
      </c>
      <c r="D10" s="1">
        <v>8</v>
      </c>
      <c r="E10" s="1">
        <f t="shared" si="1"/>
        <v>4.5</v>
      </c>
      <c r="F10" s="1">
        <v>2</v>
      </c>
      <c r="G10" s="1">
        <v>2</v>
      </c>
      <c r="H10" s="1">
        <f t="shared" si="2"/>
        <v>4.7025</v>
      </c>
      <c r="I10" s="1">
        <f t="shared" si="2"/>
        <v>4.455</v>
      </c>
      <c r="J10" s="1">
        <f t="shared" si="2"/>
        <v>4.2075000000000005</v>
      </c>
      <c r="K10" s="1">
        <f t="shared" si="2"/>
        <v>3.96</v>
      </c>
      <c r="L10" s="1">
        <f t="shared" si="2"/>
        <v>3.7125</v>
      </c>
      <c r="M10" s="1">
        <f t="shared" si="2"/>
        <v>3.465</v>
      </c>
      <c r="N10" s="1">
        <f t="shared" si="2"/>
        <v>3.2175</v>
      </c>
      <c r="O10" s="1">
        <f t="shared" si="2"/>
        <v>2.9699999999999998</v>
      </c>
      <c r="P10" s="1">
        <f t="shared" si="2"/>
        <v>2.7225</v>
      </c>
      <c r="Q10" s="1">
        <f t="shared" si="2"/>
        <v>2.475</v>
      </c>
      <c r="R10" s="1">
        <f t="shared" si="3"/>
        <v>2.2275</v>
      </c>
      <c r="S10" s="1">
        <f t="shared" si="3"/>
        <v>1.98</v>
      </c>
      <c r="T10" s="1">
        <f t="shared" si="3"/>
        <v>1.7325</v>
      </c>
      <c r="U10" s="1">
        <f t="shared" si="3"/>
        <v>1.4849999999999999</v>
      </c>
      <c r="V10" s="1">
        <f t="shared" si="3"/>
        <v>1.2375</v>
      </c>
      <c r="W10" s="1">
        <f t="shared" si="3"/>
        <v>0.99</v>
      </c>
      <c r="X10" s="1">
        <f t="shared" si="3"/>
        <v>0.7424999999999999</v>
      </c>
      <c r="Y10" s="1">
        <f t="shared" si="3"/>
        <v>0.495</v>
      </c>
      <c r="Z10" s="1">
        <f t="shared" si="4"/>
        <v>0.4725</v>
      </c>
      <c r="AA10" s="1">
        <f t="shared" si="5"/>
        <v>2.486842105263157</v>
      </c>
    </row>
    <row r="11" spans="1:27" ht="12.75">
      <c r="A11" s="1" t="s">
        <v>7</v>
      </c>
      <c r="B11" s="1">
        <f t="shared" si="0"/>
        <v>2.75</v>
      </c>
      <c r="C11" s="1">
        <v>2</v>
      </c>
      <c r="D11" s="1">
        <v>4</v>
      </c>
      <c r="E11" s="1">
        <f t="shared" si="1"/>
        <v>5</v>
      </c>
      <c r="F11" s="1">
        <v>1</v>
      </c>
      <c r="G11" s="1">
        <v>3</v>
      </c>
      <c r="H11" s="1">
        <f t="shared" si="2"/>
        <v>5.225</v>
      </c>
      <c r="I11" s="1">
        <f t="shared" si="2"/>
        <v>4.95</v>
      </c>
      <c r="J11" s="1">
        <f t="shared" si="2"/>
        <v>4.675</v>
      </c>
      <c r="K11" s="1">
        <f t="shared" si="2"/>
        <v>4.4</v>
      </c>
      <c r="L11" s="1">
        <f t="shared" si="2"/>
        <v>4.125</v>
      </c>
      <c r="M11" s="1">
        <f t="shared" si="2"/>
        <v>3.85</v>
      </c>
      <c r="N11" s="1">
        <f t="shared" si="2"/>
        <v>3.575</v>
      </c>
      <c r="O11" s="1">
        <f t="shared" si="2"/>
        <v>3.3</v>
      </c>
      <c r="P11" s="1">
        <f t="shared" si="2"/>
        <v>3.025</v>
      </c>
      <c r="Q11" s="1">
        <f t="shared" si="2"/>
        <v>2.75</v>
      </c>
      <c r="R11" s="1">
        <f t="shared" si="3"/>
        <v>2.475</v>
      </c>
      <c r="S11" s="1">
        <f t="shared" si="3"/>
        <v>2.2</v>
      </c>
      <c r="T11" s="1">
        <f t="shared" si="3"/>
        <v>1.925</v>
      </c>
      <c r="U11" s="1">
        <f t="shared" si="3"/>
        <v>1.65</v>
      </c>
      <c r="V11" s="1">
        <f t="shared" si="3"/>
        <v>1.375</v>
      </c>
      <c r="W11" s="1">
        <f t="shared" si="3"/>
        <v>1.1</v>
      </c>
      <c r="X11" s="1">
        <f t="shared" si="3"/>
        <v>0.825</v>
      </c>
      <c r="Y11" s="1">
        <f t="shared" si="3"/>
        <v>0.55</v>
      </c>
      <c r="Z11" s="1">
        <f t="shared" si="4"/>
        <v>0.275</v>
      </c>
      <c r="AA11" s="1">
        <f t="shared" si="5"/>
        <v>2.75</v>
      </c>
    </row>
    <row r="12" spans="1:27" ht="12.75">
      <c r="A12" s="1" t="s">
        <v>12</v>
      </c>
      <c r="B12" s="1">
        <f t="shared" si="0"/>
        <v>2.875</v>
      </c>
      <c r="C12" s="1">
        <v>2</v>
      </c>
      <c r="D12" s="1">
        <v>4</v>
      </c>
      <c r="E12" s="1">
        <f t="shared" si="1"/>
        <v>5</v>
      </c>
      <c r="F12" s="1">
        <v>1</v>
      </c>
      <c r="G12" s="1">
        <v>4</v>
      </c>
      <c r="H12" s="1">
        <f t="shared" si="2"/>
        <v>5.4625</v>
      </c>
      <c r="I12" s="1">
        <f t="shared" si="2"/>
        <v>5.175</v>
      </c>
      <c r="J12" s="1">
        <f t="shared" si="2"/>
        <v>4.8875</v>
      </c>
      <c r="K12" s="1">
        <f t="shared" si="2"/>
        <v>4.6</v>
      </c>
      <c r="L12" s="1">
        <f t="shared" si="2"/>
        <v>4.3125</v>
      </c>
      <c r="M12" s="1">
        <f t="shared" si="2"/>
        <v>4.025</v>
      </c>
      <c r="N12" s="1">
        <f t="shared" si="2"/>
        <v>3.7375</v>
      </c>
      <c r="O12" s="1">
        <f t="shared" si="2"/>
        <v>3.45</v>
      </c>
      <c r="P12" s="1">
        <f t="shared" si="2"/>
        <v>3.1625</v>
      </c>
      <c r="Q12" s="1">
        <f t="shared" si="2"/>
        <v>2.875</v>
      </c>
      <c r="R12" s="1">
        <f t="shared" si="3"/>
        <v>2.5875</v>
      </c>
      <c r="S12" s="1">
        <f t="shared" si="3"/>
        <v>2.3</v>
      </c>
      <c r="T12" s="1">
        <f t="shared" si="3"/>
        <v>2.0125</v>
      </c>
      <c r="U12" s="1">
        <f t="shared" si="3"/>
        <v>1.725</v>
      </c>
      <c r="V12" s="1">
        <f t="shared" si="3"/>
        <v>1.4375</v>
      </c>
      <c r="W12" s="1">
        <f t="shared" si="3"/>
        <v>1.15</v>
      </c>
      <c r="X12" s="1">
        <f t="shared" si="3"/>
        <v>0.8625</v>
      </c>
      <c r="Y12" s="1">
        <f t="shared" si="3"/>
        <v>0.575</v>
      </c>
      <c r="Z12" s="1">
        <f t="shared" si="4"/>
        <v>0.2875</v>
      </c>
      <c r="AA12" s="1">
        <f t="shared" si="5"/>
        <v>2.875</v>
      </c>
    </row>
    <row r="13" spans="1:27" ht="12.75">
      <c r="A13" s="1" t="s">
        <v>11</v>
      </c>
      <c r="B13" s="1">
        <f t="shared" si="0"/>
        <v>2.8875000000000015</v>
      </c>
      <c r="C13" s="1">
        <v>1</v>
      </c>
      <c r="D13" s="1">
        <v>10</v>
      </c>
      <c r="E13" s="1">
        <f t="shared" si="1"/>
        <v>5.5</v>
      </c>
      <c r="F13" s="1">
        <v>1</v>
      </c>
      <c r="G13" s="1">
        <v>2</v>
      </c>
      <c r="H13" s="1">
        <f aca="true" t="shared" si="6" ref="H13:Q18">((20-$F13-H$2+1)*$E13+$F13*(((20-H$2+1)*$E13*$G13)+((H$2-1)*$E13))/20)/20</f>
        <v>5.48625</v>
      </c>
      <c r="I13" s="1">
        <f t="shared" si="6"/>
        <v>5.1975</v>
      </c>
      <c r="J13" s="1">
        <f t="shared" si="6"/>
        <v>4.9087499999999995</v>
      </c>
      <c r="K13" s="1">
        <f t="shared" si="6"/>
        <v>4.62</v>
      </c>
      <c r="L13" s="1">
        <f t="shared" si="6"/>
        <v>4.33125</v>
      </c>
      <c r="M13" s="1">
        <f t="shared" si="6"/>
        <v>4.0424999999999995</v>
      </c>
      <c r="N13" s="1">
        <f t="shared" si="6"/>
        <v>3.75375</v>
      </c>
      <c r="O13" s="1">
        <f t="shared" si="6"/>
        <v>3.465</v>
      </c>
      <c r="P13" s="1">
        <f t="shared" si="6"/>
        <v>3.17625</v>
      </c>
      <c r="Q13" s="1">
        <f t="shared" si="6"/>
        <v>2.8875</v>
      </c>
      <c r="R13" s="1">
        <f aca="true" t="shared" si="7" ref="R13:Y18">((20-$F13-R$2+1)*$E13+$F13*(((20-R$2+1)*$E13*$G13)+((R$2-1)*$E13))/20)/20</f>
        <v>2.59875</v>
      </c>
      <c r="S13" s="1">
        <f t="shared" si="7"/>
        <v>2.31</v>
      </c>
      <c r="T13" s="1">
        <f t="shared" si="7"/>
        <v>2.0212499999999998</v>
      </c>
      <c r="U13" s="1">
        <f t="shared" si="7"/>
        <v>1.7325</v>
      </c>
      <c r="V13" s="1">
        <f t="shared" si="7"/>
        <v>1.44375</v>
      </c>
      <c r="W13" s="1">
        <f t="shared" si="7"/>
        <v>1.155</v>
      </c>
      <c r="X13" s="1">
        <f t="shared" si="7"/>
        <v>0.86625</v>
      </c>
      <c r="Y13" s="1">
        <f t="shared" si="7"/>
        <v>0.5775</v>
      </c>
      <c r="Z13" s="1">
        <f t="shared" si="4"/>
        <v>0.28875</v>
      </c>
      <c r="AA13" s="1">
        <f t="shared" si="5"/>
        <v>2.8875000000000015</v>
      </c>
    </row>
    <row r="14" spans="1:27" ht="12.75">
      <c r="A14" s="1" t="s">
        <v>8</v>
      </c>
      <c r="B14" s="1">
        <f t="shared" si="0"/>
        <v>2.901315789473684</v>
      </c>
      <c r="C14" s="1">
        <v>2</v>
      </c>
      <c r="D14" s="1">
        <v>4</v>
      </c>
      <c r="E14" s="1">
        <f t="shared" si="1"/>
        <v>5</v>
      </c>
      <c r="F14" s="1">
        <v>3</v>
      </c>
      <c r="G14" s="1">
        <v>2</v>
      </c>
      <c r="H14" s="1">
        <f t="shared" si="6"/>
        <v>5.4625</v>
      </c>
      <c r="I14" s="1">
        <f t="shared" si="6"/>
        <v>5.175</v>
      </c>
      <c r="J14" s="1">
        <f t="shared" si="6"/>
        <v>4.8875</v>
      </c>
      <c r="K14" s="1">
        <f t="shared" si="6"/>
        <v>4.6</v>
      </c>
      <c r="L14" s="1">
        <f t="shared" si="6"/>
        <v>4.3125</v>
      </c>
      <c r="M14" s="1">
        <f t="shared" si="6"/>
        <v>4.025</v>
      </c>
      <c r="N14" s="1">
        <f t="shared" si="6"/>
        <v>3.7375</v>
      </c>
      <c r="O14" s="1">
        <f t="shared" si="6"/>
        <v>3.45</v>
      </c>
      <c r="P14" s="1">
        <f t="shared" si="6"/>
        <v>3.1625</v>
      </c>
      <c r="Q14" s="1">
        <f t="shared" si="6"/>
        <v>2.875</v>
      </c>
      <c r="R14" s="1">
        <f t="shared" si="7"/>
        <v>2.5875</v>
      </c>
      <c r="S14" s="1">
        <f t="shared" si="7"/>
        <v>2.3</v>
      </c>
      <c r="T14" s="1">
        <f t="shared" si="7"/>
        <v>2.0125</v>
      </c>
      <c r="U14" s="1">
        <f t="shared" si="7"/>
        <v>1.725</v>
      </c>
      <c r="V14" s="1">
        <f t="shared" si="7"/>
        <v>1.4375</v>
      </c>
      <c r="W14" s="1">
        <f t="shared" si="7"/>
        <v>1.15</v>
      </c>
      <c r="X14" s="1">
        <f t="shared" si="7"/>
        <v>0.8625</v>
      </c>
      <c r="Y14" s="1">
        <f t="shared" si="7"/>
        <v>0.575</v>
      </c>
      <c r="Z14" s="1">
        <f t="shared" si="4"/>
        <v>0.7875</v>
      </c>
      <c r="AA14" s="1">
        <f t="shared" si="5"/>
        <v>2.901315789473684</v>
      </c>
    </row>
    <row r="15" spans="1:27" ht="12.75">
      <c r="A15" s="1" t="s">
        <v>10</v>
      </c>
      <c r="B15" s="1">
        <f t="shared" si="0"/>
        <v>3.025</v>
      </c>
      <c r="C15" s="1">
        <v>1</v>
      </c>
      <c r="D15" s="1">
        <v>10</v>
      </c>
      <c r="E15" s="1">
        <f t="shared" si="1"/>
        <v>5.5</v>
      </c>
      <c r="F15" s="1">
        <v>1</v>
      </c>
      <c r="G15" s="1">
        <v>3</v>
      </c>
      <c r="H15" s="1">
        <f t="shared" si="6"/>
        <v>5.7475000000000005</v>
      </c>
      <c r="I15" s="1">
        <f t="shared" si="6"/>
        <v>5.445</v>
      </c>
      <c r="J15" s="1">
        <f t="shared" si="6"/>
        <v>5.1425</v>
      </c>
      <c r="K15" s="1">
        <f t="shared" si="6"/>
        <v>4.84</v>
      </c>
      <c r="L15" s="1">
        <f t="shared" si="6"/>
        <v>4.5375</v>
      </c>
      <c r="M15" s="1">
        <f t="shared" si="6"/>
        <v>4.235</v>
      </c>
      <c r="N15" s="1">
        <f t="shared" si="6"/>
        <v>3.9325</v>
      </c>
      <c r="O15" s="1">
        <f t="shared" si="6"/>
        <v>3.63</v>
      </c>
      <c r="P15" s="1">
        <f t="shared" si="6"/>
        <v>3.3274999999999997</v>
      </c>
      <c r="Q15" s="1">
        <f t="shared" si="6"/>
        <v>3.025</v>
      </c>
      <c r="R15" s="1">
        <f t="shared" si="7"/>
        <v>2.7225</v>
      </c>
      <c r="S15" s="1">
        <f t="shared" si="7"/>
        <v>2.42</v>
      </c>
      <c r="T15" s="1">
        <f t="shared" si="7"/>
        <v>2.1175</v>
      </c>
      <c r="U15" s="1">
        <f t="shared" si="7"/>
        <v>1.815</v>
      </c>
      <c r="V15" s="1">
        <f t="shared" si="7"/>
        <v>1.5125</v>
      </c>
      <c r="W15" s="1">
        <f t="shared" si="7"/>
        <v>1.21</v>
      </c>
      <c r="X15" s="1">
        <f t="shared" si="7"/>
        <v>0.9075</v>
      </c>
      <c r="Y15" s="1">
        <f t="shared" si="7"/>
        <v>0.605</v>
      </c>
      <c r="Z15" s="1">
        <f t="shared" si="4"/>
        <v>0.3025</v>
      </c>
      <c r="AA15" s="1">
        <f t="shared" si="5"/>
        <v>3.025</v>
      </c>
    </row>
    <row r="16" spans="1:27" ht="12.75">
      <c r="A16" s="1" t="s">
        <v>9</v>
      </c>
      <c r="B16" s="1">
        <f t="shared" si="0"/>
        <v>3.039473684210526</v>
      </c>
      <c r="C16" s="1">
        <v>1</v>
      </c>
      <c r="D16" s="1">
        <v>10</v>
      </c>
      <c r="E16" s="1">
        <f t="shared" si="1"/>
        <v>5.5</v>
      </c>
      <c r="F16" s="1">
        <v>2</v>
      </c>
      <c r="G16" s="1">
        <v>2</v>
      </c>
      <c r="H16" s="1">
        <f t="shared" si="6"/>
        <v>5.7475000000000005</v>
      </c>
      <c r="I16" s="1">
        <f t="shared" si="6"/>
        <v>5.445</v>
      </c>
      <c r="J16" s="1">
        <f t="shared" si="6"/>
        <v>5.1425</v>
      </c>
      <c r="K16" s="1">
        <f t="shared" si="6"/>
        <v>4.84</v>
      </c>
      <c r="L16" s="1">
        <f t="shared" si="6"/>
        <v>4.5375</v>
      </c>
      <c r="M16" s="1">
        <f t="shared" si="6"/>
        <v>4.235</v>
      </c>
      <c r="N16" s="1">
        <f t="shared" si="6"/>
        <v>3.9325</v>
      </c>
      <c r="O16" s="1">
        <f t="shared" si="6"/>
        <v>3.63</v>
      </c>
      <c r="P16" s="1">
        <f t="shared" si="6"/>
        <v>3.3274999999999997</v>
      </c>
      <c r="Q16" s="1">
        <f t="shared" si="6"/>
        <v>3.025</v>
      </c>
      <c r="R16" s="1">
        <f t="shared" si="7"/>
        <v>2.7225</v>
      </c>
      <c r="S16" s="1">
        <f t="shared" si="7"/>
        <v>2.42</v>
      </c>
      <c r="T16" s="1">
        <f t="shared" si="7"/>
        <v>2.1175</v>
      </c>
      <c r="U16" s="1">
        <f t="shared" si="7"/>
        <v>1.815</v>
      </c>
      <c r="V16" s="1">
        <f t="shared" si="7"/>
        <v>1.5125</v>
      </c>
      <c r="W16" s="1">
        <f t="shared" si="7"/>
        <v>1.21</v>
      </c>
      <c r="X16" s="1">
        <f t="shared" si="7"/>
        <v>0.9075</v>
      </c>
      <c r="Y16" s="1">
        <f t="shared" si="7"/>
        <v>0.605</v>
      </c>
      <c r="Z16" s="1">
        <f t="shared" si="4"/>
        <v>0.5775</v>
      </c>
      <c r="AA16" s="1">
        <f t="shared" si="5"/>
        <v>3.039473684210526</v>
      </c>
    </row>
    <row r="17" spans="1:27" ht="12.75">
      <c r="A17" s="1" t="s">
        <v>3</v>
      </c>
      <c r="B17" s="1">
        <f t="shared" si="0"/>
        <v>3.5750000000000006</v>
      </c>
      <c r="C17" s="1">
        <v>1</v>
      </c>
      <c r="D17" s="1">
        <v>12</v>
      </c>
      <c r="E17" s="1">
        <f t="shared" si="1"/>
        <v>6.5</v>
      </c>
      <c r="F17" s="1">
        <v>1</v>
      </c>
      <c r="G17" s="1">
        <v>3</v>
      </c>
      <c r="H17" s="1">
        <f t="shared" si="6"/>
        <v>6.7924999999999995</v>
      </c>
      <c r="I17" s="1">
        <f t="shared" si="6"/>
        <v>6.435</v>
      </c>
      <c r="J17" s="1">
        <f t="shared" si="6"/>
        <v>6.0775</v>
      </c>
      <c r="K17" s="1">
        <f t="shared" si="6"/>
        <v>5.720000000000001</v>
      </c>
      <c r="L17" s="1">
        <f t="shared" si="6"/>
        <v>5.3625</v>
      </c>
      <c r="M17" s="1">
        <f t="shared" si="6"/>
        <v>5.005</v>
      </c>
      <c r="N17" s="1">
        <f t="shared" si="6"/>
        <v>4.6475</v>
      </c>
      <c r="O17" s="1">
        <f t="shared" si="6"/>
        <v>4.29</v>
      </c>
      <c r="P17" s="1">
        <f t="shared" si="6"/>
        <v>3.9325</v>
      </c>
      <c r="Q17" s="1">
        <f t="shared" si="6"/>
        <v>3.575</v>
      </c>
      <c r="R17" s="1">
        <f t="shared" si="7"/>
        <v>3.2175</v>
      </c>
      <c r="S17" s="1">
        <f t="shared" si="7"/>
        <v>2.8600000000000003</v>
      </c>
      <c r="T17" s="1">
        <f t="shared" si="7"/>
        <v>2.5025</v>
      </c>
      <c r="U17" s="1">
        <f t="shared" si="7"/>
        <v>2.145</v>
      </c>
      <c r="V17" s="1">
        <f t="shared" si="7"/>
        <v>1.7875</v>
      </c>
      <c r="W17" s="1">
        <f t="shared" si="7"/>
        <v>1.4300000000000002</v>
      </c>
      <c r="X17" s="1">
        <f t="shared" si="7"/>
        <v>1.0725</v>
      </c>
      <c r="Y17" s="1">
        <f t="shared" si="7"/>
        <v>0.7150000000000001</v>
      </c>
      <c r="Z17" s="1">
        <f t="shared" si="4"/>
        <v>0.35750000000000004</v>
      </c>
      <c r="AA17" s="1">
        <f t="shared" si="5"/>
        <v>3.5750000000000006</v>
      </c>
    </row>
    <row r="18" spans="1:27" ht="12.75">
      <c r="A18" s="1" t="s">
        <v>0</v>
      </c>
      <c r="B18" s="1">
        <f>SUM($H18:$Z18)/19</f>
        <v>3.8684210526315788</v>
      </c>
      <c r="C18" s="1">
        <v>2</v>
      </c>
      <c r="D18" s="1">
        <v>6</v>
      </c>
      <c r="E18" s="1">
        <f>(((D18/2)*(D18+1)*D18)*C18)/(D18*D18)</f>
        <v>7</v>
      </c>
      <c r="F18" s="1">
        <v>2</v>
      </c>
      <c r="G18" s="1">
        <v>2</v>
      </c>
      <c r="H18" s="1">
        <f t="shared" si="6"/>
        <v>7.315</v>
      </c>
      <c r="I18" s="1">
        <f t="shared" si="6"/>
        <v>6.93</v>
      </c>
      <c r="J18" s="1">
        <f t="shared" si="6"/>
        <v>6.545</v>
      </c>
      <c r="K18" s="1">
        <f t="shared" si="6"/>
        <v>6.16</v>
      </c>
      <c r="L18" s="1">
        <f t="shared" si="6"/>
        <v>5.775</v>
      </c>
      <c r="M18" s="1">
        <f t="shared" si="6"/>
        <v>5.39</v>
      </c>
      <c r="N18" s="1">
        <f t="shared" si="6"/>
        <v>5.005</v>
      </c>
      <c r="O18" s="1">
        <f t="shared" si="6"/>
        <v>4.62</v>
      </c>
      <c r="P18" s="1">
        <f t="shared" si="6"/>
        <v>4.235</v>
      </c>
      <c r="Q18" s="1">
        <f t="shared" si="6"/>
        <v>3.85</v>
      </c>
      <c r="R18" s="1">
        <f t="shared" si="7"/>
        <v>3.465</v>
      </c>
      <c r="S18" s="1">
        <f t="shared" si="7"/>
        <v>3.08</v>
      </c>
      <c r="T18" s="1">
        <f t="shared" si="7"/>
        <v>2.695</v>
      </c>
      <c r="U18" s="1">
        <f t="shared" si="7"/>
        <v>2.31</v>
      </c>
      <c r="V18" s="1">
        <f t="shared" si="7"/>
        <v>1.925</v>
      </c>
      <c r="W18" s="1">
        <f t="shared" si="7"/>
        <v>1.54</v>
      </c>
      <c r="X18" s="1">
        <f t="shared" si="7"/>
        <v>1.155</v>
      </c>
      <c r="Y18" s="1">
        <f t="shared" si="7"/>
        <v>0.77</v>
      </c>
      <c r="Z18" s="1">
        <f t="shared" si="4"/>
        <v>0.735</v>
      </c>
      <c r="AA18" s="1">
        <f>SUM($H18:$Z18)/19</f>
        <v>3.8684210526315788</v>
      </c>
    </row>
    <row r="20" ht="12.75">
      <c r="A20" s="1" t="s">
        <v>22</v>
      </c>
    </row>
    <row r="21" spans="2:26" ht="12.75">
      <c r="B21" s="1" t="s">
        <v>21</v>
      </c>
      <c r="C21" s="1" t="s">
        <v>1</v>
      </c>
      <c r="D21" s="1" t="s">
        <v>2</v>
      </c>
      <c r="E21" s="1" t="s">
        <v>4</v>
      </c>
      <c r="F21" s="1" t="s">
        <v>5</v>
      </c>
      <c r="G21" s="1" t="s">
        <v>6</v>
      </c>
      <c r="H21" s="1">
        <v>2</v>
      </c>
      <c r="I21" s="1">
        <v>3</v>
      </c>
      <c r="J21" s="1">
        <v>4</v>
      </c>
      <c r="K21" s="1">
        <v>5</v>
      </c>
      <c r="L21" s="1">
        <v>6</v>
      </c>
      <c r="M21" s="1">
        <v>7</v>
      </c>
      <c r="N21" s="1">
        <v>8</v>
      </c>
      <c r="O21" s="1">
        <v>9</v>
      </c>
      <c r="P21" s="1">
        <v>10</v>
      </c>
      <c r="Q21" s="1">
        <v>11</v>
      </c>
      <c r="R21" s="1">
        <v>12</v>
      </c>
      <c r="S21" s="1">
        <v>13</v>
      </c>
      <c r="T21" s="1">
        <v>14</v>
      </c>
      <c r="U21" s="1">
        <v>15</v>
      </c>
      <c r="V21" s="1">
        <v>16</v>
      </c>
      <c r="W21" s="1">
        <v>17</v>
      </c>
      <c r="X21" s="1">
        <v>18</v>
      </c>
      <c r="Y21" s="1">
        <v>19</v>
      </c>
      <c r="Z21" s="1">
        <v>20</v>
      </c>
    </row>
    <row r="22" spans="1:27" ht="12.75">
      <c r="A22" s="1" t="s">
        <v>24</v>
      </c>
      <c r="B22" s="1">
        <f aca="true" t="shared" si="8" ref="B22:B36">SUM($H22:$Z22)/19</f>
        <v>1.381578947368421</v>
      </c>
      <c r="C22" s="1">
        <v>1</v>
      </c>
      <c r="D22" s="1">
        <v>4</v>
      </c>
      <c r="E22" s="1">
        <f aca="true" t="shared" si="9" ref="E22:E36">(((D22/2)*(D22+1)*D22)*C22)/(D22*D22)</f>
        <v>2.5</v>
      </c>
      <c r="F22" s="1">
        <v>2</v>
      </c>
      <c r="G22" s="1">
        <v>2</v>
      </c>
      <c r="H22" s="1">
        <f aca="true" t="shared" si="10" ref="H22:Q31">((20-$F22-H$2+1)*$E22+$F22*(((20-H$2+1)*$E22*$G22)+((H$2-1)*$E22))/20)/20</f>
        <v>2.6125</v>
      </c>
      <c r="I22" s="1">
        <f t="shared" si="10"/>
        <v>2.475</v>
      </c>
      <c r="J22" s="1">
        <f t="shared" si="10"/>
        <v>2.3375</v>
      </c>
      <c r="K22" s="1">
        <f t="shared" si="10"/>
        <v>2.2</v>
      </c>
      <c r="L22" s="1">
        <f t="shared" si="10"/>
        <v>2.0625</v>
      </c>
      <c r="M22" s="1">
        <f t="shared" si="10"/>
        <v>1.925</v>
      </c>
      <c r="N22" s="1">
        <f t="shared" si="10"/>
        <v>1.7875</v>
      </c>
      <c r="O22" s="1">
        <f t="shared" si="10"/>
        <v>1.65</v>
      </c>
      <c r="P22" s="1">
        <f t="shared" si="10"/>
        <v>1.5125</v>
      </c>
      <c r="Q22" s="1">
        <f t="shared" si="10"/>
        <v>1.375</v>
      </c>
      <c r="R22" s="1">
        <f aca="true" t="shared" si="11" ref="R22:Y31">((20-$F22-R$2+1)*$E22+$F22*(((20-R$2+1)*$E22*$G22)+((R$2-1)*$E22))/20)/20</f>
        <v>1.2375</v>
      </c>
      <c r="S22" s="1">
        <f t="shared" si="11"/>
        <v>1.1</v>
      </c>
      <c r="T22" s="1">
        <f t="shared" si="11"/>
        <v>0.9625</v>
      </c>
      <c r="U22" s="1">
        <f t="shared" si="11"/>
        <v>0.825</v>
      </c>
      <c r="V22" s="1">
        <f t="shared" si="11"/>
        <v>0.6875</v>
      </c>
      <c r="W22" s="1">
        <f t="shared" si="11"/>
        <v>0.55</v>
      </c>
      <c r="X22" s="1">
        <f t="shared" si="11"/>
        <v>0.4125</v>
      </c>
      <c r="Y22" s="1">
        <f t="shared" si="11"/>
        <v>0.275</v>
      </c>
      <c r="Z22" s="1">
        <f aca="true" t="shared" si="12" ref="Z22:Z37">($F22*(((20-Z$2+1)*$E22*$G22)+((Z$2-1)*$E22))/20)/20</f>
        <v>0.2625</v>
      </c>
      <c r="AA22" s="1">
        <f aca="true" t="shared" si="13" ref="AA22:AA36">SUM($H22:$Z22)/19</f>
        <v>1.381578947368421</v>
      </c>
    </row>
    <row r="23" spans="1:27" ht="12.75">
      <c r="A23" s="1" t="s">
        <v>14</v>
      </c>
      <c r="B23" s="1">
        <f t="shared" si="8"/>
        <v>1.631578947368421</v>
      </c>
      <c r="C23" s="1">
        <v>1</v>
      </c>
      <c r="D23" s="1">
        <v>4</v>
      </c>
      <c r="E23" s="1">
        <f t="shared" si="9"/>
        <v>2.5</v>
      </c>
      <c r="F23" s="1">
        <v>2</v>
      </c>
      <c r="G23" s="1">
        <v>4</v>
      </c>
      <c r="H23" s="1">
        <f t="shared" si="10"/>
        <v>3.0875</v>
      </c>
      <c r="I23" s="1">
        <f t="shared" si="10"/>
        <v>2.925</v>
      </c>
      <c r="J23" s="1">
        <f t="shared" si="10"/>
        <v>2.7625</v>
      </c>
      <c r="K23" s="1">
        <f t="shared" si="10"/>
        <v>2.6</v>
      </c>
      <c r="L23" s="1">
        <f t="shared" si="10"/>
        <v>2.4375</v>
      </c>
      <c r="M23" s="1">
        <f t="shared" si="10"/>
        <v>2.275</v>
      </c>
      <c r="N23" s="1">
        <f t="shared" si="10"/>
        <v>2.1125</v>
      </c>
      <c r="O23" s="1">
        <f t="shared" si="10"/>
        <v>1.95</v>
      </c>
      <c r="P23" s="1">
        <f t="shared" si="10"/>
        <v>1.7875</v>
      </c>
      <c r="Q23" s="1">
        <f t="shared" si="10"/>
        <v>1.625</v>
      </c>
      <c r="R23" s="1">
        <f t="shared" si="11"/>
        <v>1.4625</v>
      </c>
      <c r="S23" s="1">
        <f t="shared" si="11"/>
        <v>1.3</v>
      </c>
      <c r="T23" s="1">
        <f t="shared" si="11"/>
        <v>1.1375</v>
      </c>
      <c r="U23" s="1">
        <f t="shared" si="11"/>
        <v>0.975</v>
      </c>
      <c r="V23" s="1">
        <f t="shared" si="11"/>
        <v>0.8125</v>
      </c>
      <c r="W23" s="1">
        <f t="shared" si="11"/>
        <v>0.65</v>
      </c>
      <c r="X23" s="1">
        <f t="shared" si="11"/>
        <v>0.4875</v>
      </c>
      <c r="Y23" s="1">
        <f t="shared" si="11"/>
        <v>0.325</v>
      </c>
      <c r="Z23" s="1">
        <f t="shared" si="12"/>
        <v>0.2875</v>
      </c>
      <c r="AA23" s="1">
        <f t="shared" si="13"/>
        <v>1.631578947368421</v>
      </c>
    </row>
    <row r="24" spans="1:27" ht="12.75">
      <c r="A24" s="1" t="s">
        <v>17</v>
      </c>
      <c r="B24" s="1">
        <f t="shared" si="8"/>
        <v>2.109210526315789</v>
      </c>
      <c r="C24" s="1">
        <v>1</v>
      </c>
      <c r="D24" s="1">
        <v>6</v>
      </c>
      <c r="E24" s="1">
        <f t="shared" si="9"/>
        <v>3.5</v>
      </c>
      <c r="F24" s="1">
        <v>2</v>
      </c>
      <c r="G24" s="1">
        <v>3</v>
      </c>
      <c r="H24" s="1">
        <f t="shared" si="10"/>
        <v>3.9899999999999998</v>
      </c>
      <c r="I24" s="1">
        <f t="shared" si="10"/>
        <v>3.78</v>
      </c>
      <c r="J24" s="1">
        <f t="shared" si="10"/>
        <v>3.5700000000000003</v>
      </c>
      <c r="K24" s="1">
        <f t="shared" si="10"/>
        <v>3.3600000000000003</v>
      </c>
      <c r="L24" s="1">
        <f t="shared" si="10"/>
        <v>3.15</v>
      </c>
      <c r="M24" s="1">
        <f t="shared" si="10"/>
        <v>2.94</v>
      </c>
      <c r="N24" s="1">
        <f t="shared" si="10"/>
        <v>2.73</v>
      </c>
      <c r="O24" s="1">
        <f t="shared" si="10"/>
        <v>2.52</v>
      </c>
      <c r="P24" s="1">
        <f t="shared" si="10"/>
        <v>2.31</v>
      </c>
      <c r="Q24" s="1">
        <f t="shared" si="10"/>
        <v>2.1</v>
      </c>
      <c r="R24" s="1">
        <f t="shared" si="11"/>
        <v>1.89</v>
      </c>
      <c r="S24" s="1">
        <f t="shared" si="11"/>
        <v>1.6800000000000002</v>
      </c>
      <c r="T24" s="1">
        <f t="shared" si="11"/>
        <v>1.47</v>
      </c>
      <c r="U24" s="1">
        <f t="shared" si="11"/>
        <v>1.26</v>
      </c>
      <c r="V24" s="1">
        <f t="shared" si="11"/>
        <v>1.05</v>
      </c>
      <c r="W24" s="1">
        <f t="shared" si="11"/>
        <v>0.8400000000000001</v>
      </c>
      <c r="X24" s="1">
        <f t="shared" si="11"/>
        <v>0.63</v>
      </c>
      <c r="Y24" s="1">
        <f t="shared" si="11"/>
        <v>0.42000000000000004</v>
      </c>
      <c r="Z24" s="1">
        <f t="shared" si="12"/>
        <v>0.385</v>
      </c>
      <c r="AA24" s="1">
        <f t="shared" si="13"/>
        <v>2.109210526315789</v>
      </c>
    </row>
    <row r="25" spans="1:27" ht="12.75">
      <c r="A25" s="1" t="s">
        <v>13</v>
      </c>
      <c r="B25" s="1">
        <f t="shared" si="8"/>
        <v>2.1276315789473683</v>
      </c>
      <c r="C25" s="1">
        <v>1</v>
      </c>
      <c r="D25" s="1">
        <v>6</v>
      </c>
      <c r="E25" s="1">
        <f t="shared" si="9"/>
        <v>3.5</v>
      </c>
      <c r="F25" s="1">
        <v>4</v>
      </c>
      <c r="G25" s="1">
        <v>2</v>
      </c>
      <c r="H25" s="1">
        <f t="shared" si="10"/>
        <v>3.9899999999999998</v>
      </c>
      <c r="I25" s="1">
        <f t="shared" si="10"/>
        <v>3.78</v>
      </c>
      <c r="J25" s="1">
        <f t="shared" si="10"/>
        <v>3.5700000000000003</v>
      </c>
      <c r="K25" s="1">
        <f t="shared" si="10"/>
        <v>3.3600000000000003</v>
      </c>
      <c r="L25" s="1">
        <f t="shared" si="10"/>
        <v>3.15</v>
      </c>
      <c r="M25" s="1">
        <f t="shared" si="10"/>
        <v>2.94</v>
      </c>
      <c r="N25" s="1">
        <f t="shared" si="10"/>
        <v>2.73</v>
      </c>
      <c r="O25" s="1">
        <f t="shared" si="10"/>
        <v>2.52</v>
      </c>
      <c r="P25" s="1">
        <f t="shared" si="10"/>
        <v>2.31</v>
      </c>
      <c r="Q25" s="1">
        <f t="shared" si="10"/>
        <v>2.1</v>
      </c>
      <c r="R25" s="1">
        <f t="shared" si="11"/>
        <v>1.89</v>
      </c>
      <c r="S25" s="1">
        <f t="shared" si="11"/>
        <v>1.6800000000000002</v>
      </c>
      <c r="T25" s="1">
        <f t="shared" si="11"/>
        <v>1.47</v>
      </c>
      <c r="U25" s="1">
        <f t="shared" si="11"/>
        <v>1.26</v>
      </c>
      <c r="V25" s="1">
        <f t="shared" si="11"/>
        <v>1.05</v>
      </c>
      <c r="W25" s="1">
        <f t="shared" si="11"/>
        <v>0.8400000000000001</v>
      </c>
      <c r="X25" s="1">
        <f t="shared" si="11"/>
        <v>0.6300000000000001</v>
      </c>
      <c r="Y25" s="1">
        <f t="shared" si="11"/>
        <v>0.42000000000000004</v>
      </c>
      <c r="Z25" s="1">
        <f t="shared" si="12"/>
        <v>0.735</v>
      </c>
      <c r="AA25" s="1">
        <f t="shared" si="13"/>
        <v>2.1276315789473683</v>
      </c>
    </row>
    <row r="26" spans="1:27" ht="12.75">
      <c r="A26" s="1" t="s">
        <v>15</v>
      </c>
      <c r="B26" s="1">
        <f t="shared" si="8"/>
        <v>2.28421052631579</v>
      </c>
      <c r="C26" s="1">
        <v>1</v>
      </c>
      <c r="D26" s="1">
        <v>6</v>
      </c>
      <c r="E26" s="1">
        <f t="shared" si="9"/>
        <v>3.5</v>
      </c>
      <c r="F26" s="1">
        <v>2</v>
      </c>
      <c r="G26" s="1">
        <v>4</v>
      </c>
      <c r="H26" s="1">
        <f t="shared" si="10"/>
        <v>4.3225</v>
      </c>
      <c r="I26" s="1">
        <f t="shared" si="10"/>
        <v>4.095000000000001</v>
      </c>
      <c r="J26" s="1">
        <f t="shared" si="10"/>
        <v>3.8674999999999997</v>
      </c>
      <c r="K26" s="1">
        <f t="shared" si="10"/>
        <v>3.6399999999999997</v>
      </c>
      <c r="L26" s="1">
        <f t="shared" si="10"/>
        <v>3.4125</v>
      </c>
      <c r="M26" s="1">
        <f t="shared" si="10"/>
        <v>3.185</v>
      </c>
      <c r="N26" s="1">
        <f t="shared" si="10"/>
        <v>2.9575</v>
      </c>
      <c r="O26" s="1">
        <f t="shared" si="10"/>
        <v>2.73</v>
      </c>
      <c r="P26" s="1">
        <f t="shared" si="10"/>
        <v>2.5025</v>
      </c>
      <c r="Q26" s="1">
        <f t="shared" si="10"/>
        <v>2.275</v>
      </c>
      <c r="R26" s="1">
        <f t="shared" si="11"/>
        <v>2.0475000000000003</v>
      </c>
      <c r="S26" s="1">
        <f t="shared" si="11"/>
        <v>1.8199999999999998</v>
      </c>
      <c r="T26" s="1">
        <f t="shared" si="11"/>
        <v>1.5925</v>
      </c>
      <c r="U26" s="1">
        <f t="shared" si="11"/>
        <v>1.365</v>
      </c>
      <c r="V26" s="1">
        <f t="shared" si="11"/>
        <v>1.1375</v>
      </c>
      <c r="W26" s="1">
        <f t="shared" si="11"/>
        <v>0.9099999999999999</v>
      </c>
      <c r="X26" s="1">
        <f t="shared" si="11"/>
        <v>0.6825</v>
      </c>
      <c r="Y26" s="1">
        <f t="shared" si="11"/>
        <v>0.45499999999999996</v>
      </c>
      <c r="Z26" s="1">
        <f t="shared" si="12"/>
        <v>0.4025</v>
      </c>
      <c r="AA26" s="1">
        <f t="shared" si="13"/>
        <v>2.28421052631579</v>
      </c>
    </row>
    <row r="27" spans="1:27" ht="12.75">
      <c r="A27" s="1" t="s">
        <v>16</v>
      </c>
      <c r="B27" s="1">
        <f t="shared" si="8"/>
        <v>2.3210526315789473</v>
      </c>
      <c r="C27" s="1">
        <v>1</v>
      </c>
      <c r="D27" s="1">
        <v>6</v>
      </c>
      <c r="E27" s="1">
        <f t="shared" si="9"/>
        <v>3.5</v>
      </c>
      <c r="F27" s="1">
        <v>6</v>
      </c>
      <c r="G27" s="1">
        <v>2</v>
      </c>
      <c r="H27" s="1">
        <f t="shared" si="10"/>
        <v>4.3225</v>
      </c>
      <c r="I27" s="1">
        <f t="shared" si="10"/>
        <v>4.095000000000001</v>
      </c>
      <c r="J27" s="1">
        <f t="shared" si="10"/>
        <v>3.8674999999999997</v>
      </c>
      <c r="K27" s="1">
        <f t="shared" si="10"/>
        <v>3.6399999999999997</v>
      </c>
      <c r="L27" s="1">
        <f t="shared" si="10"/>
        <v>3.4125</v>
      </c>
      <c r="M27" s="1">
        <f t="shared" si="10"/>
        <v>3.185</v>
      </c>
      <c r="N27" s="1">
        <f t="shared" si="10"/>
        <v>2.9575</v>
      </c>
      <c r="O27" s="1">
        <f t="shared" si="10"/>
        <v>2.73</v>
      </c>
      <c r="P27" s="1">
        <f t="shared" si="10"/>
        <v>2.5025</v>
      </c>
      <c r="Q27" s="1">
        <f t="shared" si="10"/>
        <v>2.275</v>
      </c>
      <c r="R27" s="1">
        <f t="shared" si="11"/>
        <v>2.0475000000000003</v>
      </c>
      <c r="S27" s="1">
        <f t="shared" si="11"/>
        <v>1.8199999999999998</v>
      </c>
      <c r="T27" s="1">
        <f t="shared" si="11"/>
        <v>1.5925</v>
      </c>
      <c r="U27" s="1">
        <f t="shared" si="11"/>
        <v>1.365</v>
      </c>
      <c r="V27" s="1">
        <f t="shared" si="11"/>
        <v>1.1375</v>
      </c>
      <c r="W27" s="1">
        <f t="shared" si="11"/>
        <v>0.9099999999999999</v>
      </c>
      <c r="X27" s="1">
        <f t="shared" si="11"/>
        <v>0.6824999999999999</v>
      </c>
      <c r="Y27" s="1">
        <f t="shared" si="11"/>
        <v>0.45500000000000007</v>
      </c>
      <c r="Z27" s="1">
        <f t="shared" si="12"/>
        <v>1.1025</v>
      </c>
      <c r="AA27" s="1">
        <f t="shared" si="13"/>
        <v>2.3210526315789473</v>
      </c>
    </row>
    <row r="28" spans="1:27" ht="12.75">
      <c r="A28" s="1" t="s">
        <v>18</v>
      </c>
      <c r="B28" s="1">
        <f t="shared" si="8"/>
        <v>2.711842105263158</v>
      </c>
      <c r="C28" s="1">
        <v>1</v>
      </c>
      <c r="D28" s="1">
        <v>8</v>
      </c>
      <c r="E28" s="1">
        <f t="shared" si="9"/>
        <v>4.5</v>
      </c>
      <c r="F28" s="1">
        <v>2</v>
      </c>
      <c r="G28" s="1">
        <v>3</v>
      </c>
      <c r="H28" s="1">
        <f t="shared" si="10"/>
        <v>5.13</v>
      </c>
      <c r="I28" s="1">
        <f t="shared" si="10"/>
        <v>4.86</v>
      </c>
      <c r="J28" s="1">
        <f t="shared" si="10"/>
        <v>4.59</v>
      </c>
      <c r="K28" s="1">
        <f t="shared" si="10"/>
        <v>4.32</v>
      </c>
      <c r="L28" s="1">
        <f t="shared" si="10"/>
        <v>4.05</v>
      </c>
      <c r="M28" s="1">
        <f t="shared" si="10"/>
        <v>3.78</v>
      </c>
      <c r="N28" s="1">
        <f t="shared" si="10"/>
        <v>3.5100000000000002</v>
      </c>
      <c r="O28" s="1">
        <f t="shared" si="10"/>
        <v>3.2399999999999998</v>
      </c>
      <c r="P28" s="1">
        <f t="shared" si="10"/>
        <v>2.9699999999999998</v>
      </c>
      <c r="Q28" s="1">
        <f t="shared" si="10"/>
        <v>2.7</v>
      </c>
      <c r="R28" s="1">
        <f t="shared" si="11"/>
        <v>2.43</v>
      </c>
      <c r="S28" s="1">
        <f t="shared" si="11"/>
        <v>2.16</v>
      </c>
      <c r="T28" s="1">
        <f t="shared" si="11"/>
        <v>1.89</v>
      </c>
      <c r="U28" s="1">
        <f t="shared" si="11"/>
        <v>1.6199999999999999</v>
      </c>
      <c r="V28" s="1">
        <f t="shared" si="11"/>
        <v>1.35</v>
      </c>
      <c r="W28" s="1">
        <f t="shared" si="11"/>
        <v>1.08</v>
      </c>
      <c r="X28" s="1">
        <f t="shared" si="11"/>
        <v>0.8099999999999999</v>
      </c>
      <c r="Y28" s="1">
        <f t="shared" si="11"/>
        <v>0.54</v>
      </c>
      <c r="Z28" s="1">
        <f t="shared" si="12"/>
        <v>0.495</v>
      </c>
      <c r="AA28" s="1">
        <f t="shared" si="13"/>
        <v>2.711842105263158</v>
      </c>
    </row>
    <row r="29" spans="1:27" ht="12.75">
      <c r="A29" s="1" t="s">
        <v>19</v>
      </c>
      <c r="B29" s="1">
        <f t="shared" si="8"/>
        <v>2.7355263157894742</v>
      </c>
      <c r="C29" s="1">
        <v>1</v>
      </c>
      <c r="D29" s="1">
        <v>8</v>
      </c>
      <c r="E29" s="1">
        <f t="shared" si="9"/>
        <v>4.5</v>
      </c>
      <c r="F29" s="1">
        <v>4</v>
      </c>
      <c r="G29" s="1">
        <v>2</v>
      </c>
      <c r="H29" s="1">
        <f t="shared" si="10"/>
        <v>5.13</v>
      </c>
      <c r="I29" s="1">
        <f t="shared" si="10"/>
        <v>4.86</v>
      </c>
      <c r="J29" s="1">
        <f t="shared" si="10"/>
        <v>4.59</v>
      </c>
      <c r="K29" s="1">
        <f t="shared" si="10"/>
        <v>4.32</v>
      </c>
      <c r="L29" s="1">
        <f t="shared" si="10"/>
        <v>4.05</v>
      </c>
      <c r="M29" s="1">
        <f t="shared" si="10"/>
        <v>3.78</v>
      </c>
      <c r="N29" s="1">
        <f t="shared" si="10"/>
        <v>3.5100000000000002</v>
      </c>
      <c r="O29" s="1">
        <f t="shared" si="10"/>
        <v>3.2399999999999998</v>
      </c>
      <c r="P29" s="1">
        <f t="shared" si="10"/>
        <v>2.9699999999999998</v>
      </c>
      <c r="Q29" s="1">
        <f t="shared" si="10"/>
        <v>2.7</v>
      </c>
      <c r="R29" s="1">
        <f t="shared" si="11"/>
        <v>2.43</v>
      </c>
      <c r="S29" s="1">
        <f t="shared" si="11"/>
        <v>2.16</v>
      </c>
      <c r="T29" s="1">
        <f t="shared" si="11"/>
        <v>1.89</v>
      </c>
      <c r="U29" s="1">
        <f t="shared" si="11"/>
        <v>1.6199999999999999</v>
      </c>
      <c r="V29" s="1">
        <f t="shared" si="11"/>
        <v>1.35</v>
      </c>
      <c r="W29" s="1">
        <f t="shared" si="11"/>
        <v>1.08</v>
      </c>
      <c r="X29" s="1">
        <f t="shared" si="11"/>
        <v>0.8099999999999999</v>
      </c>
      <c r="Y29" s="1">
        <f t="shared" si="11"/>
        <v>0.54</v>
      </c>
      <c r="Z29" s="1">
        <f t="shared" si="12"/>
        <v>0.945</v>
      </c>
      <c r="AA29" s="1">
        <f t="shared" si="13"/>
        <v>2.7355263157894742</v>
      </c>
    </row>
    <row r="30" spans="1:27" ht="12.75">
      <c r="A30" s="1" t="s">
        <v>7</v>
      </c>
      <c r="B30" s="1">
        <f t="shared" si="8"/>
        <v>3.013157894736842</v>
      </c>
      <c r="C30" s="1">
        <v>2</v>
      </c>
      <c r="D30" s="1">
        <v>4</v>
      </c>
      <c r="E30" s="1">
        <f t="shared" si="9"/>
        <v>5</v>
      </c>
      <c r="F30" s="1">
        <v>2</v>
      </c>
      <c r="G30" s="1">
        <v>3</v>
      </c>
      <c r="H30" s="1">
        <f t="shared" si="10"/>
        <v>5.7</v>
      </c>
      <c r="I30" s="1">
        <f t="shared" si="10"/>
        <v>5.4</v>
      </c>
      <c r="J30" s="1">
        <f t="shared" si="10"/>
        <v>5.1</v>
      </c>
      <c r="K30" s="1">
        <f t="shared" si="10"/>
        <v>4.8</v>
      </c>
      <c r="L30" s="1">
        <f t="shared" si="10"/>
        <v>4.5</v>
      </c>
      <c r="M30" s="1">
        <f t="shared" si="10"/>
        <v>4.2</v>
      </c>
      <c r="N30" s="1">
        <f t="shared" si="10"/>
        <v>3.9</v>
      </c>
      <c r="O30" s="1">
        <f t="shared" si="10"/>
        <v>3.6</v>
      </c>
      <c r="P30" s="1">
        <f t="shared" si="10"/>
        <v>3.3</v>
      </c>
      <c r="Q30" s="1">
        <f t="shared" si="10"/>
        <v>3</v>
      </c>
      <c r="R30" s="1">
        <f t="shared" si="11"/>
        <v>2.7</v>
      </c>
      <c r="S30" s="1">
        <f t="shared" si="11"/>
        <v>2.4</v>
      </c>
      <c r="T30" s="1">
        <f t="shared" si="11"/>
        <v>2.1</v>
      </c>
      <c r="U30" s="1">
        <f t="shared" si="11"/>
        <v>1.8</v>
      </c>
      <c r="V30" s="1">
        <f t="shared" si="11"/>
        <v>1.5</v>
      </c>
      <c r="W30" s="1">
        <f t="shared" si="11"/>
        <v>1.2</v>
      </c>
      <c r="X30" s="1">
        <f t="shared" si="11"/>
        <v>0.9</v>
      </c>
      <c r="Y30" s="1">
        <f t="shared" si="11"/>
        <v>0.6</v>
      </c>
      <c r="Z30" s="1">
        <f t="shared" si="12"/>
        <v>0.55</v>
      </c>
      <c r="AA30" s="1">
        <f t="shared" si="13"/>
        <v>3.013157894736842</v>
      </c>
    </row>
    <row r="31" spans="1:27" ht="12.75">
      <c r="A31" s="1" t="s">
        <v>11</v>
      </c>
      <c r="B31" s="1">
        <f t="shared" si="8"/>
        <v>3.039473684210526</v>
      </c>
      <c r="C31" s="1">
        <v>1</v>
      </c>
      <c r="D31" s="1">
        <v>10</v>
      </c>
      <c r="E31" s="1">
        <f t="shared" si="9"/>
        <v>5.5</v>
      </c>
      <c r="F31" s="1">
        <v>2</v>
      </c>
      <c r="G31" s="1">
        <v>2</v>
      </c>
      <c r="H31" s="1">
        <f t="shared" si="10"/>
        <v>5.7475000000000005</v>
      </c>
      <c r="I31" s="1">
        <f t="shared" si="10"/>
        <v>5.445</v>
      </c>
      <c r="J31" s="1">
        <f t="shared" si="10"/>
        <v>5.1425</v>
      </c>
      <c r="K31" s="1">
        <f t="shared" si="10"/>
        <v>4.84</v>
      </c>
      <c r="L31" s="1">
        <f t="shared" si="10"/>
        <v>4.5375</v>
      </c>
      <c r="M31" s="1">
        <f t="shared" si="10"/>
        <v>4.235</v>
      </c>
      <c r="N31" s="1">
        <f t="shared" si="10"/>
        <v>3.9325</v>
      </c>
      <c r="O31" s="1">
        <f t="shared" si="10"/>
        <v>3.63</v>
      </c>
      <c r="P31" s="1">
        <f t="shared" si="10"/>
        <v>3.3274999999999997</v>
      </c>
      <c r="Q31" s="1">
        <f t="shared" si="10"/>
        <v>3.025</v>
      </c>
      <c r="R31" s="1">
        <f t="shared" si="11"/>
        <v>2.7225</v>
      </c>
      <c r="S31" s="1">
        <f t="shared" si="11"/>
        <v>2.42</v>
      </c>
      <c r="T31" s="1">
        <f t="shared" si="11"/>
        <v>2.1175</v>
      </c>
      <c r="U31" s="1">
        <f t="shared" si="11"/>
        <v>1.815</v>
      </c>
      <c r="V31" s="1">
        <f t="shared" si="11"/>
        <v>1.5125</v>
      </c>
      <c r="W31" s="1">
        <f t="shared" si="11"/>
        <v>1.21</v>
      </c>
      <c r="X31" s="1">
        <f t="shared" si="11"/>
        <v>0.9075</v>
      </c>
      <c r="Y31" s="1">
        <f t="shared" si="11"/>
        <v>0.605</v>
      </c>
      <c r="Z31" s="1">
        <f t="shared" si="12"/>
        <v>0.5775</v>
      </c>
      <c r="AA31" s="1">
        <f t="shared" si="13"/>
        <v>3.039473684210526</v>
      </c>
    </row>
    <row r="32" spans="1:27" ht="12.75">
      <c r="A32" s="1" t="s">
        <v>12</v>
      </c>
      <c r="B32" s="1">
        <f t="shared" si="8"/>
        <v>3.263157894736842</v>
      </c>
      <c r="C32" s="1">
        <v>2</v>
      </c>
      <c r="D32" s="1">
        <v>4</v>
      </c>
      <c r="E32" s="1">
        <f t="shared" si="9"/>
        <v>5</v>
      </c>
      <c r="F32" s="1">
        <v>2</v>
      </c>
      <c r="G32" s="1">
        <v>4</v>
      </c>
      <c r="H32" s="1">
        <f aca="true" t="shared" si="14" ref="H32:Q37">((20-$F32-H$2+1)*$E32+$F32*(((20-H$2+1)*$E32*$G32)+((H$2-1)*$E32))/20)/20</f>
        <v>6.175</v>
      </c>
      <c r="I32" s="1">
        <f t="shared" si="14"/>
        <v>5.85</v>
      </c>
      <c r="J32" s="1">
        <f t="shared" si="14"/>
        <v>5.525</v>
      </c>
      <c r="K32" s="1">
        <f t="shared" si="14"/>
        <v>5.2</v>
      </c>
      <c r="L32" s="1">
        <f t="shared" si="14"/>
        <v>4.875</v>
      </c>
      <c r="M32" s="1">
        <f t="shared" si="14"/>
        <v>4.55</v>
      </c>
      <c r="N32" s="1">
        <f t="shared" si="14"/>
        <v>4.225</v>
      </c>
      <c r="O32" s="1">
        <f t="shared" si="14"/>
        <v>3.9</v>
      </c>
      <c r="P32" s="1">
        <f t="shared" si="14"/>
        <v>3.575</v>
      </c>
      <c r="Q32" s="1">
        <f t="shared" si="14"/>
        <v>3.25</v>
      </c>
      <c r="R32" s="1">
        <f aca="true" t="shared" si="15" ref="R32:Y37">((20-$F32-R$2+1)*$E32+$F32*(((20-R$2+1)*$E32*$G32)+((R$2-1)*$E32))/20)/20</f>
        <v>2.925</v>
      </c>
      <c r="S32" s="1">
        <f t="shared" si="15"/>
        <v>2.6</v>
      </c>
      <c r="T32" s="1">
        <f t="shared" si="15"/>
        <v>2.275</v>
      </c>
      <c r="U32" s="1">
        <f t="shared" si="15"/>
        <v>1.95</v>
      </c>
      <c r="V32" s="1">
        <f t="shared" si="15"/>
        <v>1.625</v>
      </c>
      <c r="W32" s="1">
        <f t="shared" si="15"/>
        <v>1.3</v>
      </c>
      <c r="X32" s="1">
        <f t="shared" si="15"/>
        <v>0.975</v>
      </c>
      <c r="Y32" s="1">
        <f t="shared" si="15"/>
        <v>0.65</v>
      </c>
      <c r="Z32" s="1">
        <f t="shared" si="12"/>
        <v>0.575</v>
      </c>
      <c r="AA32" s="1">
        <f t="shared" si="13"/>
        <v>3.263157894736842</v>
      </c>
    </row>
    <row r="33" spans="1:27" ht="12.75">
      <c r="A33" s="1" t="s">
        <v>10</v>
      </c>
      <c r="B33" s="1">
        <f t="shared" si="8"/>
        <v>3.314473684210526</v>
      </c>
      <c r="C33" s="1">
        <v>1</v>
      </c>
      <c r="D33" s="1">
        <v>10</v>
      </c>
      <c r="E33" s="1">
        <f t="shared" si="9"/>
        <v>5.5</v>
      </c>
      <c r="F33" s="1">
        <v>2</v>
      </c>
      <c r="G33" s="1">
        <v>3</v>
      </c>
      <c r="H33" s="1">
        <f t="shared" si="14"/>
        <v>6.2700000000000005</v>
      </c>
      <c r="I33" s="1">
        <f t="shared" si="14"/>
        <v>5.9399999999999995</v>
      </c>
      <c r="J33" s="1">
        <f t="shared" si="14"/>
        <v>5.61</v>
      </c>
      <c r="K33" s="1">
        <f t="shared" si="14"/>
        <v>5.279999999999999</v>
      </c>
      <c r="L33" s="1">
        <f t="shared" si="14"/>
        <v>4.95</v>
      </c>
      <c r="M33" s="1">
        <f t="shared" si="14"/>
        <v>4.62</v>
      </c>
      <c r="N33" s="1">
        <f t="shared" si="14"/>
        <v>4.29</v>
      </c>
      <c r="O33" s="1">
        <f t="shared" si="14"/>
        <v>3.96</v>
      </c>
      <c r="P33" s="1">
        <f t="shared" si="14"/>
        <v>3.63</v>
      </c>
      <c r="Q33" s="1">
        <f t="shared" si="14"/>
        <v>3.3</v>
      </c>
      <c r="R33" s="1">
        <f t="shared" si="15"/>
        <v>2.9699999999999998</v>
      </c>
      <c r="S33" s="1">
        <f t="shared" si="15"/>
        <v>2.6399999999999997</v>
      </c>
      <c r="T33" s="1">
        <f t="shared" si="15"/>
        <v>2.31</v>
      </c>
      <c r="U33" s="1">
        <f t="shared" si="15"/>
        <v>1.98</v>
      </c>
      <c r="V33" s="1">
        <f t="shared" si="15"/>
        <v>1.65</v>
      </c>
      <c r="W33" s="1">
        <f t="shared" si="15"/>
        <v>1.3199999999999998</v>
      </c>
      <c r="X33" s="1">
        <f t="shared" si="15"/>
        <v>0.99</v>
      </c>
      <c r="Y33" s="1">
        <f t="shared" si="15"/>
        <v>0.6599999999999999</v>
      </c>
      <c r="Z33" s="1">
        <f t="shared" si="12"/>
        <v>0.605</v>
      </c>
      <c r="AA33" s="1">
        <f t="shared" si="13"/>
        <v>3.314473684210526</v>
      </c>
    </row>
    <row r="34" spans="1:27" ht="12.75">
      <c r="A34" s="1" t="s">
        <v>8</v>
      </c>
      <c r="B34" s="1">
        <f t="shared" si="8"/>
        <v>3.3157894736842106</v>
      </c>
      <c r="C34" s="1">
        <v>2</v>
      </c>
      <c r="D34" s="1">
        <v>4</v>
      </c>
      <c r="E34" s="1">
        <f t="shared" si="9"/>
        <v>5</v>
      </c>
      <c r="F34" s="1">
        <v>6</v>
      </c>
      <c r="G34" s="1">
        <v>2</v>
      </c>
      <c r="H34" s="1">
        <f t="shared" si="14"/>
        <v>6.175</v>
      </c>
      <c r="I34" s="1">
        <f t="shared" si="14"/>
        <v>5.85</v>
      </c>
      <c r="J34" s="1">
        <f t="shared" si="14"/>
        <v>5.525</v>
      </c>
      <c r="K34" s="1">
        <f t="shared" si="14"/>
        <v>5.2</v>
      </c>
      <c r="L34" s="1">
        <f t="shared" si="14"/>
        <v>4.875</v>
      </c>
      <c r="M34" s="1">
        <f t="shared" si="14"/>
        <v>4.55</v>
      </c>
      <c r="N34" s="1">
        <f t="shared" si="14"/>
        <v>4.225</v>
      </c>
      <c r="O34" s="1">
        <f t="shared" si="14"/>
        <v>3.9</v>
      </c>
      <c r="P34" s="1">
        <f t="shared" si="14"/>
        <v>3.575</v>
      </c>
      <c r="Q34" s="1">
        <f t="shared" si="14"/>
        <v>3.25</v>
      </c>
      <c r="R34" s="1">
        <f t="shared" si="15"/>
        <v>2.925</v>
      </c>
      <c r="S34" s="1">
        <f t="shared" si="15"/>
        <v>2.6</v>
      </c>
      <c r="T34" s="1">
        <f t="shared" si="15"/>
        <v>2.275</v>
      </c>
      <c r="U34" s="1">
        <f t="shared" si="15"/>
        <v>1.95</v>
      </c>
      <c r="V34" s="1">
        <f t="shared" si="15"/>
        <v>1.625</v>
      </c>
      <c r="W34" s="1">
        <f t="shared" si="15"/>
        <v>1.3</v>
      </c>
      <c r="X34" s="1">
        <f t="shared" si="15"/>
        <v>0.975</v>
      </c>
      <c r="Y34" s="1">
        <f t="shared" si="15"/>
        <v>0.65</v>
      </c>
      <c r="Z34" s="1">
        <f t="shared" si="12"/>
        <v>1.575</v>
      </c>
      <c r="AA34" s="1">
        <f t="shared" si="13"/>
        <v>3.3157894736842106</v>
      </c>
    </row>
    <row r="35" spans="1:27" ht="12.75">
      <c r="A35" s="1" t="s">
        <v>9</v>
      </c>
      <c r="B35" s="1">
        <f t="shared" si="8"/>
        <v>3.343421052631579</v>
      </c>
      <c r="C35" s="1">
        <v>1</v>
      </c>
      <c r="D35" s="1">
        <v>10</v>
      </c>
      <c r="E35" s="1">
        <f t="shared" si="9"/>
        <v>5.5</v>
      </c>
      <c r="F35" s="1">
        <v>4</v>
      </c>
      <c r="G35" s="1">
        <v>2</v>
      </c>
      <c r="H35" s="1">
        <f t="shared" si="14"/>
        <v>6.2700000000000005</v>
      </c>
      <c r="I35" s="1">
        <f t="shared" si="14"/>
        <v>5.9399999999999995</v>
      </c>
      <c r="J35" s="1">
        <f t="shared" si="14"/>
        <v>5.61</v>
      </c>
      <c r="K35" s="1">
        <f t="shared" si="14"/>
        <v>5.279999999999999</v>
      </c>
      <c r="L35" s="1">
        <f t="shared" si="14"/>
        <v>4.95</v>
      </c>
      <c r="M35" s="1">
        <f t="shared" si="14"/>
        <v>4.62</v>
      </c>
      <c r="N35" s="1">
        <f t="shared" si="14"/>
        <v>4.29</v>
      </c>
      <c r="O35" s="1">
        <f t="shared" si="14"/>
        <v>3.96</v>
      </c>
      <c r="P35" s="1">
        <f t="shared" si="14"/>
        <v>3.63</v>
      </c>
      <c r="Q35" s="1">
        <f t="shared" si="14"/>
        <v>3.3</v>
      </c>
      <c r="R35" s="1">
        <f t="shared" si="15"/>
        <v>2.9699999999999998</v>
      </c>
      <c r="S35" s="1">
        <f t="shared" si="15"/>
        <v>2.6399999999999997</v>
      </c>
      <c r="T35" s="1">
        <f t="shared" si="15"/>
        <v>2.31</v>
      </c>
      <c r="U35" s="1">
        <f t="shared" si="15"/>
        <v>1.98</v>
      </c>
      <c r="V35" s="1">
        <f t="shared" si="15"/>
        <v>1.65</v>
      </c>
      <c r="W35" s="1">
        <f t="shared" si="15"/>
        <v>1.3199999999999998</v>
      </c>
      <c r="X35" s="1">
        <f t="shared" si="15"/>
        <v>0.99</v>
      </c>
      <c r="Y35" s="1">
        <f t="shared" si="15"/>
        <v>0.6599999999999999</v>
      </c>
      <c r="Z35" s="1">
        <f t="shared" si="12"/>
        <v>1.155</v>
      </c>
      <c r="AA35" s="1">
        <f t="shared" si="13"/>
        <v>3.343421052631579</v>
      </c>
    </row>
    <row r="36" spans="1:27" ht="12.75">
      <c r="A36" s="1" t="s">
        <v>3</v>
      </c>
      <c r="B36" s="1">
        <f t="shared" si="8"/>
        <v>3.9171052631578953</v>
      </c>
      <c r="C36" s="1">
        <v>1</v>
      </c>
      <c r="D36" s="1">
        <v>12</v>
      </c>
      <c r="E36" s="1">
        <f t="shared" si="9"/>
        <v>6.5</v>
      </c>
      <c r="F36" s="1">
        <v>2</v>
      </c>
      <c r="G36" s="1">
        <v>3</v>
      </c>
      <c r="H36" s="1">
        <f t="shared" si="14"/>
        <v>7.409999999999999</v>
      </c>
      <c r="I36" s="1">
        <f t="shared" si="14"/>
        <v>7.0200000000000005</v>
      </c>
      <c r="J36" s="1">
        <f t="shared" si="14"/>
        <v>6.63</v>
      </c>
      <c r="K36" s="1">
        <f t="shared" si="14"/>
        <v>6.24</v>
      </c>
      <c r="L36" s="1">
        <f t="shared" si="14"/>
        <v>5.85</v>
      </c>
      <c r="M36" s="1">
        <f t="shared" si="14"/>
        <v>5.46</v>
      </c>
      <c r="N36" s="1">
        <f t="shared" si="14"/>
        <v>5.07</v>
      </c>
      <c r="O36" s="1">
        <f t="shared" si="14"/>
        <v>4.68</v>
      </c>
      <c r="P36" s="1">
        <f t="shared" si="14"/>
        <v>4.29</v>
      </c>
      <c r="Q36" s="1">
        <f t="shared" si="14"/>
        <v>3.9</v>
      </c>
      <c r="R36" s="1">
        <f t="shared" si="15"/>
        <v>3.5100000000000002</v>
      </c>
      <c r="S36" s="1">
        <f t="shared" si="15"/>
        <v>3.12</v>
      </c>
      <c r="T36" s="1">
        <f t="shared" si="15"/>
        <v>2.73</v>
      </c>
      <c r="U36" s="1">
        <f t="shared" si="15"/>
        <v>2.34</v>
      </c>
      <c r="V36" s="1">
        <f t="shared" si="15"/>
        <v>1.95</v>
      </c>
      <c r="W36" s="1">
        <f t="shared" si="15"/>
        <v>1.56</v>
      </c>
      <c r="X36" s="1">
        <f t="shared" si="15"/>
        <v>1.17</v>
      </c>
      <c r="Y36" s="1">
        <f t="shared" si="15"/>
        <v>0.78</v>
      </c>
      <c r="Z36" s="1">
        <f t="shared" si="12"/>
        <v>0.7150000000000001</v>
      </c>
      <c r="AA36" s="1">
        <f t="shared" si="13"/>
        <v>3.9171052631578953</v>
      </c>
    </row>
    <row r="37" spans="1:27" ht="12.75">
      <c r="A37" s="1" t="s">
        <v>0</v>
      </c>
      <c r="B37" s="1">
        <f>SUM($H37:$Z37)/19</f>
        <v>4.255263157894737</v>
      </c>
      <c r="C37" s="1">
        <v>2</v>
      </c>
      <c r="D37" s="1">
        <v>6</v>
      </c>
      <c r="E37" s="1">
        <f>(((D37/2)*(D37+1)*D37)*C37)/(D37*D37)</f>
        <v>7</v>
      </c>
      <c r="F37" s="1">
        <v>4</v>
      </c>
      <c r="G37" s="1">
        <v>2</v>
      </c>
      <c r="H37" s="1">
        <f t="shared" si="14"/>
        <v>7.9799999999999995</v>
      </c>
      <c r="I37" s="1">
        <f t="shared" si="14"/>
        <v>7.56</v>
      </c>
      <c r="J37" s="1">
        <f t="shared" si="14"/>
        <v>7.140000000000001</v>
      </c>
      <c r="K37" s="1">
        <f t="shared" si="14"/>
        <v>6.720000000000001</v>
      </c>
      <c r="L37" s="1">
        <f t="shared" si="14"/>
        <v>6.3</v>
      </c>
      <c r="M37" s="1">
        <f t="shared" si="14"/>
        <v>5.88</v>
      </c>
      <c r="N37" s="1">
        <f t="shared" si="14"/>
        <v>5.46</v>
      </c>
      <c r="O37" s="1">
        <f t="shared" si="14"/>
        <v>5.04</v>
      </c>
      <c r="P37" s="1">
        <f t="shared" si="14"/>
        <v>4.62</v>
      </c>
      <c r="Q37" s="1">
        <f t="shared" si="14"/>
        <v>4.2</v>
      </c>
      <c r="R37" s="1">
        <f t="shared" si="15"/>
        <v>3.78</v>
      </c>
      <c r="S37" s="1">
        <f t="shared" si="15"/>
        <v>3.3600000000000003</v>
      </c>
      <c r="T37" s="1">
        <f t="shared" si="15"/>
        <v>2.94</v>
      </c>
      <c r="U37" s="1">
        <f t="shared" si="15"/>
        <v>2.52</v>
      </c>
      <c r="V37" s="1">
        <f t="shared" si="15"/>
        <v>2.1</v>
      </c>
      <c r="W37" s="1">
        <f t="shared" si="15"/>
        <v>1.6800000000000002</v>
      </c>
      <c r="X37" s="1">
        <f t="shared" si="15"/>
        <v>1.2600000000000002</v>
      </c>
      <c r="Y37" s="1">
        <f t="shared" si="15"/>
        <v>0.8400000000000001</v>
      </c>
      <c r="Z37" s="1">
        <f t="shared" si="12"/>
        <v>1.47</v>
      </c>
      <c r="AA37" s="1">
        <f>SUM($H37:$Z37)/19</f>
        <v>4.255263157894737</v>
      </c>
    </row>
    <row r="39" ht="12.75">
      <c r="A39" s="1" t="s">
        <v>23</v>
      </c>
    </row>
    <row r="40" spans="2:26" ht="12.75">
      <c r="B40" s="1" t="s">
        <v>21</v>
      </c>
      <c r="C40" s="1" t="s">
        <v>1</v>
      </c>
      <c r="D40" s="1" t="s">
        <v>2</v>
      </c>
      <c r="E40" s="1" t="s">
        <v>4</v>
      </c>
      <c r="F40" s="1" t="s">
        <v>5</v>
      </c>
      <c r="G40" s="1" t="s">
        <v>6</v>
      </c>
      <c r="H40" s="1">
        <v>2</v>
      </c>
      <c r="I40" s="1">
        <v>3</v>
      </c>
      <c r="J40" s="1">
        <v>4</v>
      </c>
      <c r="K40" s="1">
        <v>5</v>
      </c>
      <c r="L40" s="1">
        <v>6</v>
      </c>
      <c r="M40" s="1">
        <v>7</v>
      </c>
      <c r="N40" s="1">
        <v>8</v>
      </c>
      <c r="O40" s="1">
        <v>9</v>
      </c>
      <c r="P40" s="1">
        <v>10</v>
      </c>
      <c r="Q40" s="1">
        <v>11</v>
      </c>
      <c r="R40" s="1">
        <v>12</v>
      </c>
      <c r="S40" s="1">
        <v>13</v>
      </c>
      <c r="T40" s="1">
        <v>14</v>
      </c>
      <c r="U40" s="1">
        <v>15</v>
      </c>
      <c r="V40" s="1">
        <v>16</v>
      </c>
      <c r="W40" s="1">
        <v>17</v>
      </c>
      <c r="X40" s="1">
        <v>18</v>
      </c>
      <c r="Y40" s="1">
        <v>19</v>
      </c>
      <c r="Z40" s="1">
        <v>20</v>
      </c>
    </row>
    <row r="41" spans="1:27" ht="12.75">
      <c r="A41" s="1" t="s">
        <v>24</v>
      </c>
      <c r="B41" s="1">
        <f aca="true" t="shared" si="16" ref="B41:B55">SUM($H41:$Z41)/19</f>
        <v>1.450657894736842</v>
      </c>
      <c r="C41" s="1">
        <v>1</v>
      </c>
      <c r="D41" s="1">
        <v>4</v>
      </c>
      <c r="E41" s="1">
        <f aca="true" t="shared" si="17" ref="E41:E55">(((D41/2)*(D41+1)*D41)*C41)/(D41*D41)</f>
        <v>2.5</v>
      </c>
      <c r="F41" s="1">
        <v>3</v>
      </c>
      <c r="G41" s="1">
        <v>2</v>
      </c>
      <c r="H41" s="1">
        <f aca="true" t="shared" si="18" ref="H41:Q50">((20-$F41-H$2+1)*$E41+$F41*(((20-H$2+1)*$E41*$G41)+((H$2-1)*$E41))/20)/20</f>
        <v>2.73125</v>
      </c>
      <c r="I41" s="1">
        <f t="shared" si="18"/>
        <v>2.5875</v>
      </c>
      <c r="J41" s="1">
        <f t="shared" si="18"/>
        <v>2.44375</v>
      </c>
      <c r="K41" s="1">
        <f t="shared" si="18"/>
        <v>2.3</v>
      </c>
      <c r="L41" s="1">
        <f t="shared" si="18"/>
        <v>2.15625</v>
      </c>
      <c r="M41" s="1">
        <f t="shared" si="18"/>
        <v>2.0125</v>
      </c>
      <c r="N41" s="1">
        <f t="shared" si="18"/>
        <v>1.86875</v>
      </c>
      <c r="O41" s="1">
        <f t="shared" si="18"/>
        <v>1.725</v>
      </c>
      <c r="P41" s="1">
        <f t="shared" si="18"/>
        <v>1.58125</v>
      </c>
      <c r="Q41" s="1">
        <f t="shared" si="18"/>
        <v>1.4375</v>
      </c>
      <c r="R41" s="1">
        <f aca="true" t="shared" si="19" ref="R41:Y50">((20-$F41-R$2+1)*$E41+$F41*(((20-R$2+1)*$E41*$G41)+((R$2-1)*$E41))/20)/20</f>
        <v>1.29375</v>
      </c>
      <c r="S41" s="1">
        <f t="shared" si="19"/>
        <v>1.15</v>
      </c>
      <c r="T41" s="1">
        <f t="shared" si="19"/>
        <v>1.00625</v>
      </c>
      <c r="U41" s="1">
        <f t="shared" si="19"/>
        <v>0.8625</v>
      </c>
      <c r="V41" s="1">
        <f t="shared" si="19"/>
        <v>0.71875</v>
      </c>
      <c r="W41" s="1">
        <f t="shared" si="19"/>
        <v>0.575</v>
      </c>
      <c r="X41" s="1">
        <f t="shared" si="19"/>
        <v>0.43125</v>
      </c>
      <c r="Y41" s="1">
        <f t="shared" si="19"/>
        <v>0.2875</v>
      </c>
      <c r="Z41" s="1">
        <f aca="true" t="shared" si="20" ref="Z41:Z56">($F41*(((20-Z$2+1)*$E41*$G41)+((Z$2-1)*$E41))/20)/20</f>
        <v>0.39375</v>
      </c>
      <c r="AA41" s="1">
        <f aca="true" t="shared" si="21" ref="AA41:AA55">SUM($H41:$Z41)/19</f>
        <v>1.450657894736842</v>
      </c>
    </row>
    <row r="42" spans="1:27" ht="12.75">
      <c r="A42" s="1" t="s">
        <v>14</v>
      </c>
      <c r="B42" s="1">
        <f t="shared" si="16"/>
        <v>1.825657894736842</v>
      </c>
      <c r="C42" s="1">
        <v>1</v>
      </c>
      <c r="D42" s="1">
        <v>4</v>
      </c>
      <c r="E42" s="1">
        <f t="shared" si="17"/>
        <v>2.5</v>
      </c>
      <c r="F42" s="1">
        <v>3</v>
      </c>
      <c r="G42" s="1">
        <v>4</v>
      </c>
      <c r="H42" s="1">
        <f t="shared" si="18"/>
        <v>3.44375</v>
      </c>
      <c r="I42" s="1">
        <f t="shared" si="18"/>
        <v>3.2625</v>
      </c>
      <c r="J42" s="1">
        <f t="shared" si="18"/>
        <v>3.08125</v>
      </c>
      <c r="K42" s="1">
        <f t="shared" si="18"/>
        <v>2.9</v>
      </c>
      <c r="L42" s="1">
        <f t="shared" si="18"/>
        <v>2.71875</v>
      </c>
      <c r="M42" s="1">
        <f t="shared" si="18"/>
        <v>2.5375</v>
      </c>
      <c r="N42" s="1">
        <f t="shared" si="18"/>
        <v>2.35625</v>
      </c>
      <c r="O42" s="1">
        <f t="shared" si="18"/>
        <v>2.175</v>
      </c>
      <c r="P42" s="1">
        <f t="shared" si="18"/>
        <v>1.99375</v>
      </c>
      <c r="Q42" s="1">
        <f t="shared" si="18"/>
        <v>1.8125</v>
      </c>
      <c r="R42" s="1">
        <f t="shared" si="19"/>
        <v>1.63125</v>
      </c>
      <c r="S42" s="1">
        <f t="shared" si="19"/>
        <v>1.45</v>
      </c>
      <c r="T42" s="1">
        <f t="shared" si="19"/>
        <v>1.26875</v>
      </c>
      <c r="U42" s="1">
        <f t="shared" si="19"/>
        <v>1.0875</v>
      </c>
      <c r="V42" s="1">
        <f t="shared" si="19"/>
        <v>0.90625</v>
      </c>
      <c r="W42" s="1">
        <f t="shared" si="19"/>
        <v>0.725</v>
      </c>
      <c r="X42" s="1">
        <f t="shared" si="19"/>
        <v>0.54375</v>
      </c>
      <c r="Y42" s="1">
        <f t="shared" si="19"/>
        <v>0.3625</v>
      </c>
      <c r="Z42" s="1">
        <f t="shared" si="20"/>
        <v>0.43125</v>
      </c>
      <c r="AA42" s="1">
        <f t="shared" si="21"/>
        <v>1.825657894736842</v>
      </c>
    </row>
    <row r="43" spans="1:27" ht="12.75">
      <c r="A43" s="1" t="s">
        <v>17</v>
      </c>
      <c r="B43" s="1">
        <f t="shared" si="16"/>
        <v>2.293421052631579</v>
      </c>
      <c r="C43" s="1">
        <v>1</v>
      </c>
      <c r="D43" s="1">
        <v>6</v>
      </c>
      <c r="E43" s="1">
        <f t="shared" si="17"/>
        <v>3.5</v>
      </c>
      <c r="F43" s="1">
        <v>3</v>
      </c>
      <c r="G43" s="1">
        <v>3</v>
      </c>
      <c r="H43" s="1">
        <f t="shared" si="18"/>
        <v>4.3225</v>
      </c>
      <c r="I43" s="1">
        <f t="shared" si="18"/>
        <v>4.095000000000001</v>
      </c>
      <c r="J43" s="1">
        <f t="shared" si="18"/>
        <v>3.8674999999999997</v>
      </c>
      <c r="K43" s="1">
        <f t="shared" si="18"/>
        <v>3.6399999999999997</v>
      </c>
      <c r="L43" s="1">
        <f t="shared" si="18"/>
        <v>3.4125</v>
      </c>
      <c r="M43" s="1">
        <f t="shared" si="18"/>
        <v>3.185</v>
      </c>
      <c r="N43" s="1">
        <f t="shared" si="18"/>
        <v>2.9575</v>
      </c>
      <c r="O43" s="1">
        <f t="shared" si="18"/>
        <v>2.73</v>
      </c>
      <c r="P43" s="1">
        <f t="shared" si="18"/>
        <v>2.5025</v>
      </c>
      <c r="Q43" s="1">
        <f t="shared" si="18"/>
        <v>2.275</v>
      </c>
      <c r="R43" s="1">
        <f t="shared" si="19"/>
        <v>2.0475000000000003</v>
      </c>
      <c r="S43" s="1">
        <f t="shared" si="19"/>
        <v>1.8199999999999998</v>
      </c>
      <c r="T43" s="1">
        <f t="shared" si="19"/>
        <v>1.5925</v>
      </c>
      <c r="U43" s="1">
        <f t="shared" si="19"/>
        <v>1.365</v>
      </c>
      <c r="V43" s="1">
        <f t="shared" si="19"/>
        <v>1.1375</v>
      </c>
      <c r="W43" s="1">
        <f t="shared" si="19"/>
        <v>0.9099999999999999</v>
      </c>
      <c r="X43" s="1">
        <f t="shared" si="19"/>
        <v>0.6825</v>
      </c>
      <c r="Y43" s="1">
        <f t="shared" si="19"/>
        <v>0.45499999999999996</v>
      </c>
      <c r="Z43" s="1">
        <f t="shared" si="20"/>
        <v>0.5775</v>
      </c>
      <c r="AA43" s="1">
        <f t="shared" si="21"/>
        <v>2.293421052631579</v>
      </c>
    </row>
    <row r="44" spans="1:27" ht="12.75">
      <c r="A44" s="1" t="s">
        <v>13</v>
      </c>
      <c r="B44" s="1">
        <f t="shared" si="16"/>
        <v>2.3210526315789473</v>
      </c>
      <c r="C44" s="1">
        <v>1</v>
      </c>
      <c r="D44" s="1">
        <v>6</v>
      </c>
      <c r="E44" s="1">
        <f t="shared" si="17"/>
        <v>3.5</v>
      </c>
      <c r="F44" s="1">
        <v>6</v>
      </c>
      <c r="G44" s="1">
        <v>2</v>
      </c>
      <c r="H44" s="1">
        <f t="shared" si="18"/>
        <v>4.3225</v>
      </c>
      <c r="I44" s="1">
        <f t="shared" si="18"/>
        <v>4.095000000000001</v>
      </c>
      <c r="J44" s="1">
        <f t="shared" si="18"/>
        <v>3.8674999999999997</v>
      </c>
      <c r="K44" s="1">
        <f t="shared" si="18"/>
        <v>3.6399999999999997</v>
      </c>
      <c r="L44" s="1">
        <f t="shared" si="18"/>
        <v>3.4125</v>
      </c>
      <c r="M44" s="1">
        <f t="shared" si="18"/>
        <v>3.185</v>
      </c>
      <c r="N44" s="1">
        <f t="shared" si="18"/>
        <v>2.9575</v>
      </c>
      <c r="O44" s="1">
        <f t="shared" si="18"/>
        <v>2.73</v>
      </c>
      <c r="P44" s="1">
        <f t="shared" si="18"/>
        <v>2.5025</v>
      </c>
      <c r="Q44" s="1">
        <f t="shared" si="18"/>
        <v>2.275</v>
      </c>
      <c r="R44" s="1">
        <f t="shared" si="19"/>
        <v>2.0475000000000003</v>
      </c>
      <c r="S44" s="1">
        <f t="shared" si="19"/>
        <v>1.8199999999999998</v>
      </c>
      <c r="T44" s="1">
        <f t="shared" si="19"/>
        <v>1.5925</v>
      </c>
      <c r="U44" s="1">
        <f t="shared" si="19"/>
        <v>1.365</v>
      </c>
      <c r="V44" s="1">
        <f t="shared" si="19"/>
        <v>1.1375</v>
      </c>
      <c r="W44" s="1">
        <f t="shared" si="19"/>
        <v>0.9099999999999999</v>
      </c>
      <c r="X44" s="1">
        <f t="shared" si="19"/>
        <v>0.6824999999999999</v>
      </c>
      <c r="Y44" s="1">
        <f t="shared" si="19"/>
        <v>0.45500000000000007</v>
      </c>
      <c r="Z44" s="1">
        <f t="shared" si="20"/>
        <v>1.1025</v>
      </c>
      <c r="AA44" s="1">
        <f t="shared" si="21"/>
        <v>2.3210526315789473</v>
      </c>
    </row>
    <row r="45" spans="1:27" ht="12.75">
      <c r="A45" s="1" t="s">
        <v>15</v>
      </c>
      <c r="B45" s="1">
        <f t="shared" si="16"/>
        <v>2.5559210526315783</v>
      </c>
      <c r="C45" s="1">
        <v>1</v>
      </c>
      <c r="D45" s="1">
        <v>6</v>
      </c>
      <c r="E45" s="1">
        <f t="shared" si="17"/>
        <v>3.5</v>
      </c>
      <c r="F45" s="1">
        <v>3</v>
      </c>
      <c r="G45" s="1">
        <v>4</v>
      </c>
      <c r="H45" s="1">
        <f t="shared" si="18"/>
        <v>4.82125</v>
      </c>
      <c r="I45" s="1">
        <f t="shared" si="18"/>
        <v>4.5675</v>
      </c>
      <c r="J45" s="1">
        <f t="shared" si="18"/>
        <v>4.313750000000001</v>
      </c>
      <c r="K45" s="1">
        <f t="shared" si="18"/>
        <v>4.0600000000000005</v>
      </c>
      <c r="L45" s="1">
        <f t="shared" si="18"/>
        <v>3.80625</v>
      </c>
      <c r="M45" s="1">
        <f t="shared" si="18"/>
        <v>3.5524999999999998</v>
      </c>
      <c r="N45" s="1">
        <f t="shared" si="18"/>
        <v>3.2987499999999996</v>
      </c>
      <c r="O45" s="1">
        <f t="shared" si="18"/>
        <v>3.045</v>
      </c>
      <c r="P45" s="1">
        <f t="shared" si="18"/>
        <v>2.7912500000000002</v>
      </c>
      <c r="Q45" s="1">
        <f t="shared" si="18"/>
        <v>2.5375</v>
      </c>
      <c r="R45" s="1">
        <f t="shared" si="19"/>
        <v>2.28375</v>
      </c>
      <c r="S45" s="1">
        <f t="shared" si="19"/>
        <v>2.0300000000000002</v>
      </c>
      <c r="T45" s="1">
        <f t="shared" si="19"/>
        <v>1.7762499999999999</v>
      </c>
      <c r="U45" s="1">
        <f t="shared" si="19"/>
        <v>1.5225</v>
      </c>
      <c r="V45" s="1">
        <f t="shared" si="19"/>
        <v>1.26875</v>
      </c>
      <c r="W45" s="1">
        <f t="shared" si="19"/>
        <v>1.0150000000000001</v>
      </c>
      <c r="X45" s="1">
        <f t="shared" si="19"/>
        <v>0.76125</v>
      </c>
      <c r="Y45" s="1">
        <f t="shared" si="19"/>
        <v>0.5075000000000001</v>
      </c>
      <c r="Z45" s="1">
        <f t="shared" si="20"/>
        <v>0.60375</v>
      </c>
      <c r="AA45" s="1">
        <f t="shared" si="21"/>
        <v>2.5559210526315783</v>
      </c>
    </row>
    <row r="46" spans="1:27" ht="12.75">
      <c r="A46" s="1" t="s">
        <v>16</v>
      </c>
      <c r="B46" s="1">
        <f t="shared" si="16"/>
        <v>2.611184210526315</v>
      </c>
      <c r="C46" s="1">
        <v>1</v>
      </c>
      <c r="D46" s="1">
        <v>6</v>
      </c>
      <c r="E46" s="1">
        <f t="shared" si="17"/>
        <v>3.5</v>
      </c>
      <c r="F46" s="1">
        <v>9</v>
      </c>
      <c r="G46" s="1">
        <v>2</v>
      </c>
      <c r="H46" s="1">
        <f t="shared" si="18"/>
        <v>4.82125</v>
      </c>
      <c r="I46" s="1">
        <f t="shared" si="18"/>
        <v>4.5675</v>
      </c>
      <c r="J46" s="1">
        <f t="shared" si="18"/>
        <v>4.313750000000001</v>
      </c>
      <c r="K46" s="1">
        <f t="shared" si="18"/>
        <v>4.0600000000000005</v>
      </c>
      <c r="L46" s="1">
        <f t="shared" si="18"/>
        <v>3.80625</v>
      </c>
      <c r="M46" s="1">
        <f t="shared" si="18"/>
        <v>3.5524999999999998</v>
      </c>
      <c r="N46" s="1">
        <f t="shared" si="18"/>
        <v>3.2987499999999996</v>
      </c>
      <c r="O46" s="1">
        <f t="shared" si="18"/>
        <v>3.045</v>
      </c>
      <c r="P46" s="1">
        <f t="shared" si="18"/>
        <v>2.7912500000000002</v>
      </c>
      <c r="Q46" s="1">
        <f t="shared" si="18"/>
        <v>2.5375</v>
      </c>
      <c r="R46" s="1">
        <f t="shared" si="19"/>
        <v>2.28375</v>
      </c>
      <c r="S46" s="1">
        <f t="shared" si="19"/>
        <v>2.0300000000000002</v>
      </c>
      <c r="T46" s="1">
        <f t="shared" si="19"/>
        <v>1.7762499999999999</v>
      </c>
      <c r="U46" s="1">
        <f t="shared" si="19"/>
        <v>1.5225000000000002</v>
      </c>
      <c r="V46" s="1">
        <f t="shared" si="19"/>
        <v>1.26875</v>
      </c>
      <c r="W46" s="1">
        <f t="shared" si="19"/>
        <v>1.015</v>
      </c>
      <c r="X46" s="1">
        <f t="shared" si="19"/>
        <v>0.7612500000000001</v>
      </c>
      <c r="Y46" s="1">
        <f t="shared" si="19"/>
        <v>0.5075</v>
      </c>
      <c r="Z46" s="1">
        <f t="shared" si="20"/>
        <v>1.65375</v>
      </c>
      <c r="AA46" s="1">
        <f t="shared" si="21"/>
        <v>2.611184210526315</v>
      </c>
    </row>
    <row r="47" spans="1:27" ht="12.75">
      <c r="A47" s="1" t="s">
        <v>18</v>
      </c>
      <c r="B47" s="1">
        <f t="shared" si="16"/>
        <v>2.948684210526316</v>
      </c>
      <c r="C47" s="1">
        <v>1</v>
      </c>
      <c r="D47" s="1">
        <v>8</v>
      </c>
      <c r="E47" s="1">
        <f t="shared" si="17"/>
        <v>4.5</v>
      </c>
      <c r="F47" s="1">
        <v>3</v>
      </c>
      <c r="G47" s="1">
        <v>3</v>
      </c>
      <c r="H47" s="1">
        <f t="shared" si="18"/>
        <v>5.5575</v>
      </c>
      <c r="I47" s="1">
        <f t="shared" si="18"/>
        <v>5.265</v>
      </c>
      <c r="J47" s="1">
        <f t="shared" si="18"/>
        <v>4.9725</v>
      </c>
      <c r="K47" s="1">
        <f t="shared" si="18"/>
        <v>4.68</v>
      </c>
      <c r="L47" s="1">
        <f t="shared" si="18"/>
        <v>4.3875</v>
      </c>
      <c r="M47" s="1">
        <f t="shared" si="18"/>
        <v>4.095000000000001</v>
      </c>
      <c r="N47" s="1">
        <f t="shared" si="18"/>
        <v>3.8024999999999998</v>
      </c>
      <c r="O47" s="1">
        <f t="shared" si="18"/>
        <v>3.5100000000000002</v>
      </c>
      <c r="P47" s="1">
        <f t="shared" si="18"/>
        <v>3.2175</v>
      </c>
      <c r="Q47" s="1">
        <f t="shared" si="18"/>
        <v>2.925</v>
      </c>
      <c r="R47" s="1">
        <f t="shared" si="19"/>
        <v>2.6325</v>
      </c>
      <c r="S47" s="1">
        <f t="shared" si="19"/>
        <v>2.34</v>
      </c>
      <c r="T47" s="1">
        <f t="shared" si="19"/>
        <v>2.0475000000000003</v>
      </c>
      <c r="U47" s="1">
        <f t="shared" si="19"/>
        <v>1.7550000000000001</v>
      </c>
      <c r="V47" s="1">
        <f t="shared" si="19"/>
        <v>1.4625</v>
      </c>
      <c r="W47" s="1">
        <f t="shared" si="19"/>
        <v>1.17</v>
      </c>
      <c r="X47" s="1">
        <f t="shared" si="19"/>
        <v>0.8775000000000001</v>
      </c>
      <c r="Y47" s="1">
        <f t="shared" si="19"/>
        <v>0.585</v>
      </c>
      <c r="Z47" s="1">
        <f t="shared" si="20"/>
        <v>0.7424999999999999</v>
      </c>
      <c r="AA47" s="1">
        <f t="shared" si="21"/>
        <v>2.948684210526316</v>
      </c>
    </row>
    <row r="48" spans="1:27" ht="12.75">
      <c r="A48" s="1" t="s">
        <v>19</v>
      </c>
      <c r="B48" s="1">
        <f t="shared" si="16"/>
        <v>2.9842105263157896</v>
      </c>
      <c r="C48" s="1">
        <v>1</v>
      </c>
      <c r="D48" s="1">
        <v>8</v>
      </c>
      <c r="E48" s="1">
        <f t="shared" si="17"/>
        <v>4.5</v>
      </c>
      <c r="F48" s="1">
        <v>6</v>
      </c>
      <c r="G48" s="1">
        <v>2</v>
      </c>
      <c r="H48" s="1">
        <f t="shared" si="18"/>
        <v>5.5575</v>
      </c>
      <c r="I48" s="1">
        <f t="shared" si="18"/>
        <v>5.265</v>
      </c>
      <c r="J48" s="1">
        <f t="shared" si="18"/>
        <v>4.9725</v>
      </c>
      <c r="K48" s="1">
        <f t="shared" si="18"/>
        <v>4.68</v>
      </c>
      <c r="L48" s="1">
        <f t="shared" si="18"/>
        <v>4.3875</v>
      </c>
      <c r="M48" s="1">
        <f t="shared" si="18"/>
        <v>4.095000000000001</v>
      </c>
      <c r="N48" s="1">
        <f t="shared" si="18"/>
        <v>3.8024999999999998</v>
      </c>
      <c r="O48" s="1">
        <f t="shared" si="18"/>
        <v>3.5100000000000002</v>
      </c>
      <c r="P48" s="1">
        <f t="shared" si="18"/>
        <v>3.2175</v>
      </c>
      <c r="Q48" s="1">
        <f t="shared" si="18"/>
        <v>2.925</v>
      </c>
      <c r="R48" s="1">
        <f t="shared" si="19"/>
        <v>2.6325</v>
      </c>
      <c r="S48" s="1">
        <f t="shared" si="19"/>
        <v>2.34</v>
      </c>
      <c r="T48" s="1">
        <f t="shared" si="19"/>
        <v>2.0475000000000003</v>
      </c>
      <c r="U48" s="1">
        <f t="shared" si="19"/>
        <v>1.7550000000000001</v>
      </c>
      <c r="V48" s="1">
        <f t="shared" si="19"/>
        <v>1.4625</v>
      </c>
      <c r="W48" s="1">
        <f t="shared" si="19"/>
        <v>1.17</v>
      </c>
      <c r="X48" s="1">
        <f t="shared" si="19"/>
        <v>0.8775000000000001</v>
      </c>
      <c r="Y48" s="1">
        <f t="shared" si="19"/>
        <v>0.585</v>
      </c>
      <c r="Z48" s="1">
        <f t="shared" si="20"/>
        <v>1.4175</v>
      </c>
      <c r="AA48" s="1">
        <f t="shared" si="21"/>
        <v>2.9842105263157896</v>
      </c>
    </row>
    <row r="49" spans="1:27" ht="12.75">
      <c r="A49" s="1" t="s">
        <v>11</v>
      </c>
      <c r="B49" s="1">
        <f t="shared" si="16"/>
        <v>3.1914473684210525</v>
      </c>
      <c r="C49" s="1">
        <v>1</v>
      </c>
      <c r="D49" s="1">
        <v>10</v>
      </c>
      <c r="E49" s="1">
        <f t="shared" si="17"/>
        <v>5.5</v>
      </c>
      <c r="F49" s="1">
        <v>3</v>
      </c>
      <c r="G49" s="1">
        <v>2</v>
      </c>
      <c r="H49" s="1">
        <f t="shared" si="18"/>
        <v>6.00875</v>
      </c>
      <c r="I49" s="1">
        <f t="shared" si="18"/>
        <v>5.6925</v>
      </c>
      <c r="J49" s="1">
        <f t="shared" si="18"/>
        <v>5.376250000000001</v>
      </c>
      <c r="K49" s="1">
        <f t="shared" si="18"/>
        <v>5.0600000000000005</v>
      </c>
      <c r="L49" s="1">
        <f t="shared" si="18"/>
        <v>4.74375</v>
      </c>
      <c r="M49" s="1">
        <f t="shared" si="18"/>
        <v>4.4275</v>
      </c>
      <c r="N49" s="1">
        <f t="shared" si="18"/>
        <v>4.11125</v>
      </c>
      <c r="O49" s="1">
        <f t="shared" si="18"/>
        <v>3.7950000000000004</v>
      </c>
      <c r="P49" s="1">
        <f t="shared" si="18"/>
        <v>3.4787500000000002</v>
      </c>
      <c r="Q49" s="1">
        <f t="shared" si="18"/>
        <v>3.1625</v>
      </c>
      <c r="R49" s="1">
        <f t="shared" si="19"/>
        <v>2.84625</v>
      </c>
      <c r="S49" s="1">
        <f t="shared" si="19"/>
        <v>2.5300000000000002</v>
      </c>
      <c r="T49" s="1">
        <f t="shared" si="19"/>
        <v>2.21375</v>
      </c>
      <c r="U49" s="1">
        <f t="shared" si="19"/>
        <v>1.8975000000000002</v>
      </c>
      <c r="V49" s="1">
        <f t="shared" si="19"/>
        <v>1.58125</v>
      </c>
      <c r="W49" s="1">
        <f t="shared" si="19"/>
        <v>1.2650000000000001</v>
      </c>
      <c r="X49" s="1">
        <f t="shared" si="19"/>
        <v>0.9487500000000001</v>
      </c>
      <c r="Y49" s="1">
        <f t="shared" si="19"/>
        <v>0.6325</v>
      </c>
      <c r="Z49" s="1">
        <f t="shared" si="20"/>
        <v>0.86625</v>
      </c>
      <c r="AA49" s="1">
        <f t="shared" si="21"/>
        <v>3.1914473684210525</v>
      </c>
    </row>
    <row r="50" spans="1:27" ht="12.75">
      <c r="A50" s="1" t="s">
        <v>7</v>
      </c>
      <c r="B50" s="1">
        <f t="shared" si="16"/>
        <v>3.276315789473684</v>
      </c>
      <c r="C50" s="1">
        <v>2</v>
      </c>
      <c r="D50" s="1">
        <v>4</v>
      </c>
      <c r="E50" s="1">
        <f t="shared" si="17"/>
        <v>5</v>
      </c>
      <c r="F50" s="1">
        <v>3</v>
      </c>
      <c r="G50" s="1">
        <v>3</v>
      </c>
      <c r="H50" s="1">
        <f t="shared" si="18"/>
        <v>6.175</v>
      </c>
      <c r="I50" s="1">
        <f t="shared" si="18"/>
        <v>5.85</v>
      </c>
      <c r="J50" s="1">
        <f t="shared" si="18"/>
        <v>5.525</v>
      </c>
      <c r="K50" s="1">
        <f t="shared" si="18"/>
        <v>5.2</v>
      </c>
      <c r="L50" s="1">
        <f t="shared" si="18"/>
        <v>4.875</v>
      </c>
      <c r="M50" s="1">
        <f t="shared" si="18"/>
        <v>4.55</v>
      </c>
      <c r="N50" s="1">
        <f t="shared" si="18"/>
        <v>4.225</v>
      </c>
      <c r="O50" s="1">
        <f t="shared" si="18"/>
        <v>3.9</v>
      </c>
      <c r="P50" s="1">
        <f t="shared" si="18"/>
        <v>3.575</v>
      </c>
      <c r="Q50" s="1">
        <f t="shared" si="18"/>
        <v>3.25</v>
      </c>
      <c r="R50" s="1">
        <f t="shared" si="19"/>
        <v>2.925</v>
      </c>
      <c r="S50" s="1">
        <f t="shared" si="19"/>
        <v>2.6</v>
      </c>
      <c r="T50" s="1">
        <f t="shared" si="19"/>
        <v>2.275</v>
      </c>
      <c r="U50" s="1">
        <f t="shared" si="19"/>
        <v>1.95</v>
      </c>
      <c r="V50" s="1">
        <f t="shared" si="19"/>
        <v>1.625</v>
      </c>
      <c r="W50" s="1">
        <f t="shared" si="19"/>
        <v>1.3</v>
      </c>
      <c r="X50" s="1">
        <f t="shared" si="19"/>
        <v>0.975</v>
      </c>
      <c r="Y50" s="1">
        <f t="shared" si="19"/>
        <v>0.65</v>
      </c>
      <c r="Z50" s="1">
        <f t="shared" si="20"/>
        <v>0.825</v>
      </c>
      <c r="AA50" s="1">
        <f t="shared" si="21"/>
        <v>3.276315789473684</v>
      </c>
    </row>
    <row r="51" spans="1:27" ht="12.75">
      <c r="A51" s="1" t="s">
        <v>10</v>
      </c>
      <c r="B51" s="1">
        <f t="shared" si="16"/>
        <v>3.603947368421053</v>
      </c>
      <c r="C51" s="1">
        <v>1</v>
      </c>
      <c r="D51" s="1">
        <v>10</v>
      </c>
      <c r="E51" s="1">
        <f t="shared" si="17"/>
        <v>5.5</v>
      </c>
      <c r="F51" s="1">
        <v>3</v>
      </c>
      <c r="G51" s="1">
        <v>3</v>
      </c>
      <c r="H51" s="1">
        <f aca="true" t="shared" si="22" ref="H51:Q56">((20-$F51-H$2+1)*$E51+$F51*(((20-H$2+1)*$E51*$G51)+((H$2-1)*$E51))/20)/20</f>
        <v>6.7924999999999995</v>
      </c>
      <c r="I51" s="1">
        <f t="shared" si="22"/>
        <v>6.435</v>
      </c>
      <c r="J51" s="1">
        <f t="shared" si="22"/>
        <v>6.0775</v>
      </c>
      <c r="K51" s="1">
        <f t="shared" si="22"/>
        <v>5.720000000000001</v>
      </c>
      <c r="L51" s="1">
        <f t="shared" si="22"/>
        <v>5.3625</v>
      </c>
      <c r="M51" s="1">
        <f t="shared" si="22"/>
        <v>5.005</v>
      </c>
      <c r="N51" s="1">
        <f t="shared" si="22"/>
        <v>4.6475</v>
      </c>
      <c r="O51" s="1">
        <f t="shared" si="22"/>
        <v>4.29</v>
      </c>
      <c r="P51" s="1">
        <f t="shared" si="22"/>
        <v>3.9325</v>
      </c>
      <c r="Q51" s="1">
        <f t="shared" si="22"/>
        <v>3.575</v>
      </c>
      <c r="R51" s="1">
        <f aca="true" t="shared" si="23" ref="R51:Y56">((20-$F51-R$2+1)*$E51+$F51*(((20-R$2+1)*$E51*$G51)+((R$2-1)*$E51))/20)/20</f>
        <v>3.2175</v>
      </c>
      <c r="S51" s="1">
        <f t="shared" si="23"/>
        <v>2.8600000000000003</v>
      </c>
      <c r="T51" s="1">
        <f t="shared" si="23"/>
        <v>2.5025</v>
      </c>
      <c r="U51" s="1">
        <f t="shared" si="23"/>
        <v>2.145</v>
      </c>
      <c r="V51" s="1">
        <f t="shared" si="23"/>
        <v>1.7875</v>
      </c>
      <c r="W51" s="1">
        <f t="shared" si="23"/>
        <v>1.4300000000000002</v>
      </c>
      <c r="X51" s="1">
        <f t="shared" si="23"/>
        <v>1.0725</v>
      </c>
      <c r="Y51" s="1">
        <f t="shared" si="23"/>
        <v>0.7150000000000001</v>
      </c>
      <c r="Z51" s="1">
        <f t="shared" si="20"/>
        <v>0.9075</v>
      </c>
      <c r="AA51" s="1">
        <f t="shared" si="21"/>
        <v>3.603947368421053</v>
      </c>
    </row>
    <row r="52" spans="1:27" ht="12.75">
      <c r="A52" s="1" t="s">
        <v>9</v>
      </c>
      <c r="B52" s="1">
        <f t="shared" si="16"/>
        <v>3.647368421052632</v>
      </c>
      <c r="C52" s="1">
        <v>1</v>
      </c>
      <c r="D52" s="1">
        <v>10</v>
      </c>
      <c r="E52" s="1">
        <f t="shared" si="17"/>
        <v>5.5</v>
      </c>
      <c r="F52" s="1">
        <v>6</v>
      </c>
      <c r="G52" s="1">
        <v>2</v>
      </c>
      <c r="H52" s="1">
        <f t="shared" si="22"/>
        <v>6.7924999999999995</v>
      </c>
      <c r="I52" s="1">
        <f t="shared" si="22"/>
        <v>6.435</v>
      </c>
      <c r="J52" s="1">
        <f t="shared" si="22"/>
        <v>6.0775</v>
      </c>
      <c r="K52" s="1">
        <f t="shared" si="22"/>
        <v>5.720000000000001</v>
      </c>
      <c r="L52" s="1">
        <f t="shared" si="22"/>
        <v>5.3625</v>
      </c>
      <c r="M52" s="1">
        <f t="shared" si="22"/>
        <v>5.005</v>
      </c>
      <c r="N52" s="1">
        <f t="shared" si="22"/>
        <v>4.6475</v>
      </c>
      <c r="O52" s="1">
        <f t="shared" si="22"/>
        <v>4.29</v>
      </c>
      <c r="P52" s="1">
        <f t="shared" si="22"/>
        <v>3.9325</v>
      </c>
      <c r="Q52" s="1">
        <f t="shared" si="22"/>
        <v>3.575</v>
      </c>
      <c r="R52" s="1">
        <f t="shared" si="23"/>
        <v>3.2175</v>
      </c>
      <c r="S52" s="1">
        <f t="shared" si="23"/>
        <v>2.8600000000000003</v>
      </c>
      <c r="T52" s="1">
        <f t="shared" si="23"/>
        <v>2.5025</v>
      </c>
      <c r="U52" s="1">
        <f t="shared" si="23"/>
        <v>2.145</v>
      </c>
      <c r="V52" s="1">
        <f t="shared" si="23"/>
        <v>1.7875</v>
      </c>
      <c r="W52" s="1">
        <f t="shared" si="23"/>
        <v>1.4300000000000002</v>
      </c>
      <c r="X52" s="1">
        <f t="shared" si="23"/>
        <v>1.0725000000000002</v>
      </c>
      <c r="Y52" s="1">
        <f t="shared" si="23"/>
        <v>0.7149999999999999</v>
      </c>
      <c r="Z52" s="1">
        <f t="shared" si="20"/>
        <v>1.7325</v>
      </c>
      <c r="AA52" s="1">
        <f t="shared" si="21"/>
        <v>3.647368421052632</v>
      </c>
    </row>
    <row r="53" spans="1:27" ht="12.75">
      <c r="A53" s="1" t="s">
        <v>12</v>
      </c>
      <c r="B53" s="1">
        <f t="shared" si="16"/>
        <v>3.651315789473684</v>
      </c>
      <c r="C53" s="1">
        <v>2</v>
      </c>
      <c r="D53" s="1">
        <v>4</v>
      </c>
      <c r="E53" s="1">
        <f t="shared" si="17"/>
        <v>5</v>
      </c>
      <c r="F53" s="1">
        <v>3</v>
      </c>
      <c r="G53" s="1">
        <v>4</v>
      </c>
      <c r="H53" s="1">
        <f t="shared" si="22"/>
        <v>6.8875</v>
      </c>
      <c r="I53" s="1">
        <f t="shared" si="22"/>
        <v>6.525</v>
      </c>
      <c r="J53" s="1">
        <f t="shared" si="22"/>
        <v>6.1625</v>
      </c>
      <c r="K53" s="1">
        <f t="shared" si="22"/>
        <v>5.8</v>
      </c>
      <c r="L53" s="1">
        <f t="shared" si="22"/>
        <v>5.4375</v>
      </c>
      <c r="M53" s="1">
        <f t="shared" si="22"/>
        <v>5.075</v>
      </c>
      <c r="N53" s="1">
        <f t="shared" si="22"/>
        <v>4.7125</v>
      </c>
      <c r="O53" s="1">
        <f t="shared" si="22"/>
        <v>4.35</v>
      </c>
      <c r="P53" s="1">
        <f t="shared" si="22"/>
        <v>3.9875</v>
      </c>
      <c r="Q53" s="1">
        <f t="shared" si="22"/>
        <v>3.625</v>
      </c>
      <c r="R53" s="1">
        <f t="shared" si="23"/>
        <v>3.2625</v>
      </c>
      <c r="S53" s="1">
        <f t="shared" si="23"/>
        <v>2.9</v>
      </c>
      <c r="T53" s="1">
        <f t="shared" si="23"/>
        <v>2.5375</v>
      </c>
      <c r="U53" s="1">
        <f t="shared" si="23"/>
        <v>2.175</v>
      </c>
      <c r="V53" s="1">
        <f t="shared" si="23"/>
        <v>1.8125</v>
      </c>
      <c r="W53" s="1">
        <f t="shared" si="23"/>
        <v>1.45</v>
      </c>
      <c r="X53" s="1">
        <f t="shared" si="23"/>
        <v>1.0875</v>
      </c>
      <c r="Y53" s="1">
        <f t="shared" si="23"/>
        <v>0.725</v>
      </c>
      <c r="Z53" s="1">
        <f t="shared" si="20"/>
        <v>0.8625</v>
      </c>
      <c r="AA53" s="1">
        <f t="shared" si="21"/>
        <v>3.651315789473684</v>
      </c>
    </row>
    <row r="54" spans="1:27" ht="12.75">
      <c r="A54" s="1" t="s">
        <v>8</v>
      </c>
      <c r="B54" s="1">
        <f t="shared" si="16"/>
        <v>3.7302631578947367</v>
      </c>
      <c r="C54" s="1">
        <v>2</v>
      </c>
      <c r="D54" s="1">
        <v>4</v>
      </c>
      <c r="E54" s="1">
        <f t="shared" si="17"/>
        <v>5</v>
      </c>
      <c r="F54" s="1">
        <v>9</v>
      </c>
      <c r="G54" s="1">
        <v>2</v>
      </c>
      <c r="H54" s="1">
        <f t="shared" si="22"/>
        <v>6.8875</v>
      </c>
      <c r="I54" s="1">
        <f t="shared" si="22"/>
        <v>6.525</v>
      </c>
      <c r="J54" s="1">
        <f t="shared" si="22"/>
        <v>6.1625</v>
      </c>
      <c r="K54" s="1">
        <f t="shared" si="22"/>
        <v>5.8</v>
      </c>
      <c r="L54" s="1">
        <f t="shared" si="22"/>
        <v>5.4375</v>
      </c>
      <c r="M54" s="1">
        <f t="shared" si="22"/>
        <v>5.075</v>
      </c>
      <c r="N54" s="1">
        <f t="shared" si="22"/>
        <v>4.7125</v>
      </c>
      <c r="O54" s="1">
        <f t="shared" si="22"/>
        <v>4.35</v>
      </c>
      <c r="P54" s="1">
        <f t="shared" si="22"/>
        <v>3.9875</v>
      </c>
      <c r="Q54" s="1">
        <f t="shared" si="22"/>
        <v>3.625</v>
      </c>
      <c r="R54" s="1">
        <f t="shared" si="23"/>
        <v>3.2625</v>
      </c>
      <c r="S54" s="1">
        <f t="shared" si="23"/>
        <v>2.9</v>
      </c>
      <c r="T54" s="1">
        <f t="shared" si="23"/>
        <v>2.5375</v>
      </c>
      <c r="U54" s="1">
        <f t="shared" si="23"/>
        <v>2.175</v>
      </c>
      <c r="V54" s="1">
        <f t="shared" si="23"/>
        <v>1.8125</v>
      </c>
      <c r="W54" s="1">
        <f t="shared" si="23"/>
        <v>1.45</v>
      </c>
      <c r="X54" s="1">
        <f t="shared" si="23"/>
        <v>1.0875</v>
      </c>
      <c r="Y54" s="1">
        <f t="shared" si="23"/>
        <v>0.725</v>
      </c>
      <c r="Z54" s="1">
        <f t="shared" si="20"/>
        <v>2.3625</v>
      </c>
      <c r="AA54" s="1">
        <f t="shared" si="21"/>
        <v>3.7302631578947367</v>
      </c>
    </row>
    <row r="55" spans="1:27" ht="12.75">
      <c r="A55" s="1" t="s">
        <v>3</v>
      </c>
      <c r="B55" s="1">
        <f t="shared" si="16"/>
        <v>4.259210526315789</v>
      </c>
      <c r="C55" s="1">
        <v>1</v>
      </c>
      <c r="D55" s="1">
        <v>12</v>
      </c>
      <c r="E55" s="1">
        <f t="shared" si="17"/>
        <v>6.5</v>
      </c>
      <c r="F55" s="1">
        <v>3</v>
      </c>
      <c r="G55" s="1">
        <v>3</v>
      </c>
      <c r="H55" s="1">
        <f t="shared" si="22"/>
        <v>8.0275</v>
      </c>
      <c r="I55" s="1">
        <f t="shared" si="22"/>
        <v>7.6049999999999995</v>
      </c>
      <c r="J55" s="1">
        <f t="shared" si="22"/>
        <v>7.1825</v>
      </c>
      <c r="K55" s="1">
        <f t="shared" si="22"/>
        <v>6.76</v>
      </c>
      <c r="L55" s="1">
        <f t="shared" si="22"/>
        <v>6.3375</v>
      </c>
      <c r="M55" s="1">
        <f t="shared" si="22"/>
        <v>5.915</v>
      </c>
      <c r="N55" s="1">
        <f t="shared" si="22"/>
        <v>5.4925</v>
      </c>
      <c r="O55" s="1">
        <f t="shared" si="22"/>
        <v>5.07</v>
      </c>
      <c r="P55" s="1">
        <f t="shared" si="22"/>
        <v>4.6475</v>
      </c>
      <c r="Q55" s="1">
        <f t="shared" si="22"/>
        <v>4.225</v>
      </c>
      <c r="R55" s="1">
        <f t="shared" si="23"/>
        <v>3.8024999999999998</v>
      </c>
      <c r="S55" s="1">
        <f t="shared" si="23"/>
        <v>3.38</v>
      </c>
      <c r="T55" s="1">
        <f t="shared" si="23"/>
        <v>2.9575</v>
      </c>
      <c r="U55" s="1">
        <f t="shared" si="23"/>
        <v>2.535</v>
      </c>
      <c r="V55" s="1">
        <f t="shared" si="23"/>
        <v>2.1125</v>
      </c>
      <c r="W55" s="1">
        <f t="shared" si="23"/>
        <v>1.69</v>
      </c>
      <c r="X55" s="1">
        <f t="shared" si="23"/>
        <v>1.2675</v>
      </c>
      <c r="Y55" s="1">
        <f t="shared" si="23"/>
        <v>0.845</v>
      </c>
      <c r="Z55" s="1">
        <f t="shared" si="20"/>
        <v>1.0725</v>
      </c>
      <c r="AA55" s="1">
        <f t="shared" si="21"/>
        <v>4.259210526315789</v>
      </c>
    </row>
    <row r="56" spans="1:27" ht="12.75">
      <c r="A56" s="1" t="s">
        <v>0</v>
      </c>
      <c r="B56" s="1">
        <f>SUM($H56:$Z56)/19</f>
        <v>4.6421052631578945</v>
      </c>
      <c r="C56" s="1">
        <v>2</v>
      </c>
      <c r="D56" s="1">
        <v>6</v>
      </c>
      <c r="E56" s="1">
        <f>(((D56/2)*(D56+1)*D56)*C56)/(D56*D56)</f>
        <v>7</v>
      </c>
      <c r="F56" s="1">
        <v>6</v>
      </c>
      <c r="G56" s="1">
        <v>2</v>
      </c>
      <c r="H56" s="1">
        <f t="shared" si="22"/>
        <v>8.645</v>
      </c>
      <c r="I56" s="1">
        <f t="shared" si="22"/>
        <v>8.190000000000001</v>
      </c>
      <c r="J56" s="1">
        <f t="shared" si="22"/>
        <v>7.734999999999999</v>
      </c>
      <c r="K56" s="1">
        <f t="shared" si="22"/>
        <v>7.279999999999999</v>
      </c>
      <c r="L56" s="1">
        <f t="shared" si="22"/>
        <v>6.825</v>
      </c>
      <c r="M56" s="1">
        <f t="shared" si="22"/>
        <v>6.37</v>
      </c>
      <c r="N56" s="1">
        <f t="shared" si="22"/>
        <v>5.915</v>
      </c>
      <c r="O56" s="1">
        <f t="shared" si="22"/>
        <v>5.46</v>
      </c>
      <c r="P56" s="1">
        <f t="shared" si="22"/>
        <v>5.005</v>
      </c>
      <c r="Q56" s="1">
        <f t="shared" si="22"/>
        <v>4.55</v>
      </c>
      <c r="R56" s="1">
        <f t="shared" si="23"/>
        <v>4.095000000000001</v>
      </c>
      <c r="S56" s="1">
        <f t="shared" si="23"/>
        <v>3.6399999999999997</v>
      </c>
      <c r="T56" s="1">
        <f t="shared" si="23"/>
        <v>3.185</v>
      </c>
      <c r="U56" s="1">
        <f t="shared" si="23"/>
        <v>2.73</v>
      </c>
      <c r="V56" s="1">
        <f t="shared" si="23"/>
        <v>2.275</v>
      </c>
      <c r="W56" s="1">
        <f t="shared" si="23"/>
        <v>1.8199999999999998</v>
      </c>
      <c r="X56" s="1">
        <f t="shared" si="23"/>
        <v>1.3649999999999998</v>
      </c>
      <c r="Y56" s="1">
        <f t="shared" si="23"/>
        <v>0.9100000000000001</v>
      </c>
      <c r="Z56" s="1">
        <f t="shared" si="20"/>
        <v>2.205</v>
      </c>
      <c r="AA56" s="1">
        <f>SUM($H56:$Z56)/19</f>
        <v>4.6421052631578945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L25" sqref="L25"/>
    </sheetView>
  </sheetViews>
  <sheetFormatPr defaultColWidth="9.140625" defaultRowHeight="12.75"/>
  <sheetData>
    <row r="1" spans="1:13" ht="12.75">
      <c r="A1">
        <v>1</v>
      </c>
      <c r="B1">
        <v>1</v>
      </c>
      <c r="D1">
        <f>SUM(A1:B1)</f>
        <v>2</v>
      </c>
      <c r="H1">
        <v>0</v>
      </c>
      <c r="I1">
        <v>7</v>
      </c>
      <c r="J1">
        <v>0</v>
      </c>
      <c r="K1">
        <v>7</v>
      </c>
      <c r="L1">
        <v>0</v>
      </c>
      <c r="M1">
        <v>7</v>
      </c>
    </row>
    <row r="2" spans="1:13" ht="12.75">
      <c r="A2">
        <v>2</v>
      </c>
      <c r="B2">
        <v>1</v>
      </c>
      <c r="D2">
        <f aca="true" t="shared" si="0" ref="D2:D36">SUM(A2:B2)</f>
        <v>3</v>
      </c>
      <c r="H2">
        <v>7</v>
      </c>
      <c r="I2">
        <v>14</v>
      </c>
      <c r="J2">
        <v>0</v>
      </c>
      <c r="K2">
        <v>7</v>
      </c>
      <c r="L2">
        <v>0</v>
      </c>
      <c r="M2">
        <v>7</v>
      </c>
    </row>
    <row r="3" spans="1:13" ht="12.75">
      <c r="A3">
        <v>3</v>
      </c>
      <c r="B3">
        <v>1</v>
      </c>
      <c r="D3">
        <f t="shared" si="0"/>
        <v>4</v>
      </c>
      <c r="H3">
        <v>7</v>
      </c>
      <c r="I3">
        <v>14</v>
      </c>
      <c r="J3">
        <v>0</v>
      </c>
      <c r="K3">
        <v>7</v>
      </c>
      <c r="L3">
        <v>0</v>
      </c>
      <c r="M3">
        <v>7</v>
      </c>
    </row>
    <row r="4" spans="1:13" ht="12.75">
      <c r="A4">
        <v>4</v>
      </c>
      <c r="B4">
        <v>1</v>
      </c>
      <c r="D4">
        <f t="shared" si="0"/>
        <v>5</v>
      </c>
      <c r="H4">
        <v>7</v>
      </c>
      <c r="I4">
        <v>14</v>
      </c>
      <c r="J4">
        <v>0</v>
      </c>
      <c r="K4">
        <v>7</v>
      </c>
      <c r="L4">
        <v>0</v>
      </c>
      <c r="M4">
        <v>7</v>
      </c>
    </row>
    <row r="5" spans="1:13" ht="12.75">
      <c r="A5">
        <v>5</v>
      </c>
      <c r="B5">
        <v>1</v>
      </c>
      <c r="D5">
        <f t="shared" si="0"/>
        <v>6</v>
      </c>
      <c r="H5">
        <v>7</v>
      </c>
      <c r="I5">
        <v>14</v>
      </c>
      <c r="J5">
        <v>0</v>
      </c>
      <c r="K5">
        <v>7</v>
      </c>
      <c r="L5">
        <v>0</v>
      </c>
      <c r="M5">
        <v>7</v>
      </c>
    </row>
    <row r="6" spans="1:13" ht="12.75">
      <c r="A6">
        <v>6</v>
      </c>
      <c r="B6">
        <v>1</v>
      </c>
      <c r="D6">
        <f t="shared" si="0"/>
        <v>7</v>
      </c>
      <c r="H6">
        <v>7</v>
      </c>
      <c r="I6">
        <v>14</v>
      </c>
      <c r="J6">
        <v>0</v>
      </c>
      <c r="K6">
        <v>7</v>
      </c>
      <c r="L6">
        <v>0</v>
      </c>
      <c r="M6">
        <v>7</v>
      </c>
    </row>
    <row r="7" spans="1:13" ht="12.75">
      <c r="A7">
        <v>1</v>
      </c>
      <c r="B7">
        <v>2</v>
      </c>
      <c r="D7">
        <f t="shared" si="0"/>
        <v>3</v>
      </c>
      <c r="H7">
        <v>7</v>
      </c>
      <c r="I7">
        <v>14</v>
      </c>
      <c r="J7">
        <v>7</v>
      </c>
      <c r="K7">
        <v>14</v>
      </c>
      <c r="L7">
        <v>0</v>
      </c>
      <c r="M7">
        <v>7</v>
      </c>
    </row>
    <row r="8" spans="1:13" ht="12.75">
      <c r="A8">
        <v>2</v>
      </c>
      <c r="B8">
        <v>2</v>
      </c>
      <c r="D8">
        <f t="shared" si="0"/>
        <v>4</v>
      </c>
      <c r="H8">
        <v>7</v>
      </c>
      <c r="I8">
        <v>14</v>
      </c>
      <c r="J8">
        <v>7</v>
      </c>
      <c r="K8">
        <v>14</v>
      </c>
      <c r="L8">
        <v>0</v>
      </c>
      <c r="M8">
        <v>7</v>
      </c>
    </row>
    <row r="9" spans="1:13" ht="12.75">
      <c r="A9">
        <v>3</v>
      </c>
      <c r="B9">
        <v>2</v>
      </c>
      <c r="D9">
        <f t="shared" si="0"/>
        <v>5</v>
      </c>
      <c r="H9">
        <v>7</v>
      </c>
      <c r="I9">
        <v>14</v>
      </c>
      <c r="J9">
        <v>7</v>
      </c>
      <c r="K9">
        <v>14</v>
      </c>
      <c r="L9">
        <v>0</v>
      </c>
      <c r="M9">
        <v>7</v>
      </c>
    </row>
    <row r="10" spans="1:13" ht="12.75">
      <c r="A10">
        <v>4</v>
      </c>
      <c r="B10">
        <v>2</v>
      </c>
      <c r="D10">
        <f t="shared" si="0"/>
        <v>6</v>
      </c>
      <c r="H10">
        <v>7</v>
      </c>
      <c r="I10">
        <v>14</v>
      </c>
      <c r="J10">
        <v>7</v>
      </c>
      <c r="K10">
        <v>14</v>
      </c>
      <c r="L10">
        <v>0</v>
      </c>
      <c r="M10">
        <v>7</v>
      </c>
    </row>
    <row r="11" spans="1:13" ht="12.75">
      <c r="A11">
        <v>5</v>
      </c>
      <c r="B11">
        <v>2</v>
      </c>
      <c r="D11">
        <f t="shared" si="0"/>
        <v>7</v>
      </c>
      <c r="H11">
        <v>7</v>
      </c>
      <c r="I11">
        <v>14</v>
      </c>
      <c r="J11">
        <v>7</v>
      </c>
      <c r="K11">
        <v>14</v>
      </c>
      <c r="L11">
        <v>0</v>
      </c>
      <c r="M11">
        <v>7</v>
      </c>
    </row>
    <row r="12" spans="1:13" ht="12.75">
      <c r="A12">
        <v>6</v>
      </c>
      <c r="B12">
        <v>2</v>
      </c>
      <c r="D12">
        <f t="shared" si="0"/>
        <v>8</v>
      </c>
      <c r="H12">
        <v>7</v>
      </c>
      <c r="I12">
        <v>14</v>
      </c>
      <c r="J12">
        <v>7</v>
      </c>
      <c r="K12">
        <v>14</v>
      </c>
      <c r="L12">
        <v>0</v>
      </c>
      <c r="M12">
        <v>7</v>
      </c>
    </row>
    <row r="13" spans="1:13" ht="12.75">
      <c r="A13">
        <v>1</v>
      </c>
      <c r="B13">
        <v>3</v>
      </c>
      <c r="D13">
        <f t="shared" si="0"/>
        <v>4</v>
      </c>
      <c r="H13">
        <v>7</v>
      </c>
      <c r="I13">
        <v>14</v>
      </c>
      <c r="J13">
        <v>7</v>
      </c>
      <c r="K13">
        <v>14</v>
      </c>
      <c r="L13">
        <v>0</v>
      </c>
      <c r="M13">
        <v>7</v>
      </c>
    </row>
    <row r="14" spans="1:13" ht="12.75">
      <c r="A14">
        <v>2</v>
      </c>
      <c r="B14">
        <v>3</v>
      </c>
      <c r="D14">
        <f t="shared" si="0"/>
        <v>5</v>
      </c>
      <c r="H14">
        <v>7</v>
      </c>
      <c r="I14">
        <v>14</v>
      </c>
      <c r="J14">
        <v>7</v>
      </c>
      <c r="K14">
        <v>14</v>
      </c>
      <c r="L14">
        <v>0</v>
      </c>
      <c r="M14">
        <v>7</v>
      </c>
    </row>
    <row r="15" spans="1:13" ht="12.75">
      <c r="A15">
        <v>3</v>
      </c>
      <c r="B15">
        <v>3</v>
      </c>
      <c r="D15">
        <f t="shared" si="0"/>
        <v>6</v>
      </c>
      <c r="H15">
        <v>7</v>
      </c>
      <c r="I15">
        <v>14</v>
      </c>
      <c r="J15">
        <v>7</v>
      </c>
      <c r="K15">
        <v>14</v>
      </c>
      <c r="L15">
        <v>0</v>
      </c>
      <c r="M15">
        <v>7</v>
      </c>
    </row>
    <row r="16" spans="1:13" ht="12.75">
      <c r="A16">
        <v>4</v>
      </c>
      <c r="B16">
        <v>3</v>
      </c>
      <c r="D16">
        <f t="shared" si="0"/>
        <v>7</v>
      </c>
      <c r="H16">
        <v>7</v>
      </c>
      <c r="I16">
        <v>14</v>
      </c>
      <c r="J16">
        <v>7</v>
      </c>
      <c r="K16">
        <v>14</v>
      </c>
      <c r="L16">
        <v>0</v>
      </c>
      <c r="M16">
        <v>7</v>
      </c>
    </row>
    <row r="17" spans="1:13" ht="12.75">
      <c r="A17">
        <v>5</v>
      </c>
      <c r="B17">
        <v>3</v>
      </c>
      <c r="D17">
        <f t="shared" si="0"/>
        <v>8</v>
      </c>
      <c r="H17">
        <v>7</v>
      </c>
      <c r="I17">
        <v>14</v>
      </c>
      <c r="J17">
        <v>7</v>
      </c>
      <c r="K17">
        <v>14</v>
      </c>
      <c r="L17">
        <v>0</v>
      </c>
      <c r="M17">
        <v>7</v>
      </c>
    </row>
    <row r="18" spans="1:13" ht="12.75">
      <c r="A18">
        <v>6</v>
      </c>
      <c r="B18">
        <v>3</v>
      </c>
      <c r="D18">
        <f t="shared" si="0"/>
        <v>9</v>
      </c>
      <c r="H18">
        <v>7</v>
      </c>
      <c r="I18">
        <v>14</v>
      </c>
      <c r="J18">
        <v>7</v>
      </c>
      <c r="K18">
        <v>14</v>
      </c>
      <c r="L18">
        <v>0</v>
      </c>
      <c r="M18">
        <v>7</v>
      </c>
    </row>
    <row r="19" spans="1:13" ht="12.75">
      <c r="A19">
        <v>1</v>
      </c>
      <c r="B19">
        <v>4</v>
      </c>
      <c r="D19">
        <f t="shared" si="0"/>
        <v>5</v>
      </c>
      <c r="H19">
        <v>13.65</v>
      </c>
      <c r="I19">
        <v>14</v>
      </c>
      <c r="J19">
        <f>K25</f>
        <v>11.9</v>
      </c>
      <c r="K19">
        <v>14</v>
      </c>
      <c r="L19">
        <v>7.35</v>
      </c>
      <c r="M19">
        <v>7</v>
      </c>
    </row>
    <row r="20" spans="1:13" ht="12.75">
      <c r="A20">
        <v>2</v>
      </c>
      <c r="B20">
        <v>4</v>
      </c>
      <c r="D20">
        <f t="shared" si="0"/>
        <v>6</v>
      </c>
      <c r="H20">
        <v>13.65</v>
      </c>
      <c r="I20">
        <v>14</v>
      </c>
      <c r="J20">
        <f>K25</f>
        <v>11.9</v>
      </c>
      <c r="K20">
        <v>14</v>
      </c>
      <c r="L20">
        <f>M25</f>
        <v>7.35</v>
      </c>
      <c r="M20">
        <v>14</v>
      </c>
    </row>
    <row r="21" spans="1:4" ht="12.75">
      <c r="A21">
        <v>3</v>
      </c>
      <c r="B21">
        <v>4</v>
      </c>
      <c r="D21">
        <f t="shared" si="0"/>
        <v>7</v>
      </c>
    </row>
    <row r="22" spans="1:4" ht="12.75">
      <c r="A22">
        <v>4</v>
      </c>
      <c r="B22">
        <v>4</v>
      </c>
      <c r="D22">
        <f t="shared" si="0"/>
        <v>8</v>
      </c>
    </row>
    <row r="23" spans="1:4" ht="12.75">
      <c r="A23">
        <v>5</v>
      </c>
      <c r="B23">
        <v>4</v>
      </c>
      <c r="D23">
        <f t="shared" si="0"/>
        <v>9</v>
      </c>
    </row>
    <row r="24" spans="1:13" ht="12.75">
      <c r="A24">
        <v>6</v>
      </c>
      <c r="B24">
        <v>4</v>
      </c>
      <c r="D24">
        <f t="shared" si="0"/>
        <v>10</v>
      </c>
      <c r="H24">
        <f aca="true" t="shared" si="1" ref="H24:M24">SUM(H1:H20)</f>
        <v>146.3</v>
      </c>
      <c r="I24">
        <f t="shared" si="1"/>
        <v>273</v>
      </c>
      <c r="J24">
        <f t="shared" si="1"/>
        <v>107.80000000000001</v>
      </c>
      <c r="K24">
        <f t="shared" si="1"/>
        <v>238</v>
      </c>
      <c r="L24">
        <f t="shared" si="1"/>
        <v>14.7</v>
      </c>
      <c r="M24">
        <f t="shared" si="1"/>
        <v>147</v>
      </c>
    </row>
    <row r="25" spans="1:13" ht="12.75">
      <c r="A25">
        <v>1</v>
      </c>
      <c r="B25">
        <v>5</v>
      </c>
      <c r="D25">
        <f t="shared" si="0"/>
        <v>6</v>
      </c>
      <c r="H25">
        <f aca="true" t="shared" si="2" ref="H25:M25">H24/20</f>
        <v>7.315</v>
      </c>
      <c r="I25">
        <f t="shared" si="2"/>
        <v>13.65</v>
      </c>
      <c r="J25">
        <f t="shared" si="2"/>
        <v>5.390000000000001</v>
      </c>
      <c r="K25">
        <f t="shared" si="2"/>
        <v>11.9</v>
      </c>
      <c r="L25">
        <f t="shared" si="2"/>
        <v>0.735</v>
      </c>
      <c r="M25">
        <f t="shared" si="2"/>
        <v>7.35</v>
      </c>
    </row>
    <row r="26" spans="1:13" ht="12.75">
      <c r="A26">
        <v>2</v>
      </c>
      <c r="B26">
        <v>5</v>
      </c>
      <c r="D26">
        <f t="shared" si="0"/>
        <v>7</v>
      </c>
      <c r="M26">
        <f>M25/20</f>
        <v>0.3675</v>
      </c>
    </row>
    <row r="27" spans="1:4" ht="12.75">
      <c r="A27">
        <v>3</v>
      </c>
      <c r="B27">
        <v>5</v>
      </c>
      <c r="D27">
        <f t="shared" si="0"/>
        <v>8</v>
      </c>
    </row>
    <row r="28" spans="1:4" ht="12.75">
      <c r="A28">
        <v>4</v>
      </c>
      <c r="B28">
        <v>5</v>
      </c>
      <c r="D28">
        <f t="shared" si="0"/>
        <v>9</v>
      </c>
    </row>
    <row r="29" spans="1:4" ht="12.75">
      <c r="A29">
        <v>5</v>
      </c>
      <c r="B29">
        <v>5</v>
      </c>
      <c r="D29">
        <f t="shared" si="0"/>
        <v>10</v>
      </c>
    </row>
    <row r="30" spans="1:4" ht="12.75">
      <c r="A30">
        <v>6</v>
      </c>
      <c r="B30">
        <v>5</v>
      </c>
      <c r="D30">
        <f t="shared" si="0"/>
        <v>11</v>
      </c>
    </row>
    <row r="31" spans="1:4" ht="12.75">
      <c r="A31">
        <v>1</v>
      </c>
      <c r="B31">
        <v>6</v>
      </c>
      <c r="D31">
        <f t="shared" si="0"/>
        <v>7</v>
      </c>
    </row>
    <row r="32" spans="1:4" ht="12.75">
      <c r="A32">
        <v>2</v>
      </c>
      <c r="B32">
        <v>6</v>
      </c>
      <c r="D32">
        <f t="shared" si="0"/>
        <v>8</v>
      </c>
    </row>
    <row r="33" spans="1:4" ht="12.75">
      <c r="A33">
        <v>3</v>
      </c>
      <c r="B33">
        <v>6</v>
      </c>
      <c r="D33">
        <f t="shared" si="0"/>
        <v>9</v>
      </c>
    </row>
    <row r="34" spans="1:4" ht="12.75">
      <c r="A34">
        <v>4</v>
      </c>
      <c r="B34">
        <v>6</v>
      </c>
      <c r="D34">
        <f t="shared" si="0"/>
        <v>10</v>
      </c>
    </row>
    <row r="35" spans="1:4" ht="12.75">
      <c r="A35">
        <v>5</v>
      </c>
      <c r="B35">
        <v>6</v>
      </c>
      <c r="D35">
        <f t="shared" si="0"/>
        <v>11</v>
      </c>
    </row>
    <row r="36" spans="1:4" ht="12.75">
      <c r="A36">
        <v>6</v>
      </c>
      <c r="B36">
        <v>6</v>
      </c>
      <c r="D36">
        <f t="shared" si="0"/>
        <v>12</v>
      </c>
    </row>
    <row r="40" spans="4:5" ht="12.75">
      <c r="D40">
        <f>SUM(D1:D36)</f>
        <v>252</v>
      </c>
      <c r="E40">
        <f>D40/36</f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 Systems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Bell</dc:creator>
  <cp:keywords/>
  <dc:description/>
  <cp:lastModifiedBy>Scott Metzger</cp:lastModifiedBy>
  <dcterms:created xsi:type="dcterms:W3CDTF">2001-11-16T17:46:15Z</dcterms:created>
  <dcterms:modified xsi:type="dcterms:W3CDTF">2001-11-17T22:02:26Z</dcterms:modified>
  <cp:category/>
  <cp:version/>
  <cp:contentType/>
  <cp:contentStatus/>
</cp:coreProperties>
</file>