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CA2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<sst xmlns="http://schemas.openxmlformats.org/spreadsheetml/2006/main" count="99" uniqueCount="85">
  <si>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Roll No</t>
  </si>
  <si>
    <t>Name of Student</t>
  </si>
  <si>
    <t>Weightage</t>
  </si>
  <si>
    <t>Tutorial</t>
  </si>
  <si>
    <t>Attendance</t>
  </si>
  <si>
    <t>I</t>
  </si>
  <si>
    <t>II</t>
  </si>
  <si>
    <t>III</t>
  </si>
  <si>
    <t>IV</t>
  </si>
  <si>
    <t>V</t>
  </si>
  <si>
    <t>Max Marks / weightage for 50</t>
  </si>
  <si>
    <t>Teacher Assesment Sheet for UTU,Dehradun</t>
  </si>
  <si>
    <t>Mid-Term1</t>
  </si>
  <si>
    <t>%age</t>
  </si>
  <si>
    <t>B</t>
  </si>
  <si>
    <t>E</t>
  </si>
  <si>
    <t>S</t>
  </si>
  <si>
    <t>T</t>
  </si>
  <si>
    <t>CP</t>
  </si>
  <si>
    <t>ATT</t>
  </si>
  <si>
    <t>Assignments</t>
  </si>
  <si>
    <t>Total</t>
  </si>
  <si>
    <t>Midterm2</t>
  </si>
  <si>
    <t>Weightege</t>
  </si>
  <si>
    <t>UTU Roll No</t>
  </si>
  <si>
    <t>MCA 2009 (Feb-May )</t>
  </si>
  <si>
    <t>Ajay Rawat</t>
  </si>
  <si>
    <t>Amit Kumar</t>
  </si>
  <si>
    <t>Amit Kumar Pandey</t>
  </si>
  <si>
    <t>Anuj Gururani</t>
  </si>
  <si>
    <t>Bharat Kumar Pandey</t>
  </si>
  <si>
    <t>Chandra Mohan Gururani</t>
  </si>
  <si>
    <t>Deepak Joshi</t>
  </si>
  <si>
    <t>Deepak Singh Bisht</t>
  </si>
  <si>
    <t>Deepak Tewari</t>
  </si>
  <si>
    <t>Dhananjay Kumar Gupt</t>
  </si>
  <si>
    <t>Diksha Pandey</t>
  </si>
  <si>
    <t>Divas Kumar</t>
  </si>
  <si>
    <t>Garima Pandey</t>
  </si>
  <si>
    <t>Gaurav Joshi</t>
  </si>
  <si>
    <t>Gaurav Pandey</t>
  </si>
  <si>
    <t>Geeta Pathak</t>
  </si>
  <si>
    <t>Harish Chandra Binwal</t>
  </si>
  <si>
    <t>Hemant Kumar Bhagwal</t>
  </si>
  <si>
    <t>Himani Pant</t>
  </si>
  <si>
    <t>Himanshu Supyal</t>
  </si>
  <si>
    <t>Jagdish Singh Negi</t>
  </si>
  <si>
    <t>Kanchan Joshi</t>
  </si>
  <si>
    <t>Kumari Kavita Karki</t>
  </si>
  <si>
    <t>Lalit Budhlakoti</t>
  </si>
  <si>
    <t>Madan Mohan Pathak</t>
  </si>
  <si>
    <t>Mamta Rana</t>
  </si>
  <si>
    <t>Maneesh Agrawal</t>
  </si>
  <si>
    <t>Maneesh Kumar</t>
  </si>
  <si>
    <t>Manish Sharma</t>
  </si>
  <si>
    <t>Manisha Bhatt</t>
  </si>
  <si>
    <t>Manjari Syunari</t>
  </si>
  <si>
    <t>Manoj Kumar Joshi</t>
  </si>
  <si>
    <t>Mohammad Junaid</t>
  </si>
  <si>
    <t>Namrata Mehra</t>
  </si>
  <si>
    <t>Naveen Chandra Bhatt</t>
  </si>
  <si>
    <t>Nitn Kumar Tyagi</t>
  </si>
  <si>
    <t>Puneet Singh</t>
  </si>
  <si>
    <t>Rahul Pant</t>
  </si>
  <si>
    <t>Rahul Seth</t>
  </si>
  <si>
    <t>Rajendra Singh Sajwan</t>
  </si>
  <si>
    <t>Rakesh Sharma</t>
  </si>
  <si>
    <t>Rashmi Rawat</t>
  </si>
  <si>
    <t>Rekha Lakhchaura</t>
  </si>
  <si>
    <t>Sachindra Nath Pandey</t>
  </si>
  <si>
    <t>Saloni Sajwan</t>
  </si>
  <si>
    <t>Sandhya Jaraut</t>
  </si>
  <si>
    <t>Shaifali Lohani</t>
  </si>
  <si>
    <t>Shobha Belwal</t>
  </si>
  <si>
    <t>Shraddha Pandey</t>
  </si>
  <si>
    <t>Shubhankar Dhaila</t>
  </si>
  <si>
    <t>Soni Tewari</t>
  </si>
  <si>
    <t>Tanay Lohani</t>
  </si>
  <si>
    <t>Vivek Sharma</t>
  </si>
  <si>
    <t>Vivek Tewari</t>
  </si>
  <si>
    <t xml:space="preserve">Yogita </t>
  </si>
  <si>
    <t>ab</t>
  </si>
  <si>
    <t>a</t>
  </si>
  <si>
    <t xml:space="preserve"> AMRAPALI INSTITUTE HALDWANI</t>
  </si>
  <si>
    <t xml:space="preserve">NAME OF THE SUBJECT :  Data &amp; File Structure Using 'C'                               Code : 202                                                         COURSE:  MCA 2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</si>
</sst>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3" fontId="3" fillId="0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3" fontId="3" fillId="0" borderId="0" xfId="0" applyNumberFormat="1" applyFont="1" applyFill="1" applyBorder="1" applyAlignment="1">
      <alignment wrapText="1"/>
    </xf>
    <xf numFmtId="173" fontId="1" fillId="0" borderId="10" xfId="0" applyNumberFormat="1" applyFont="1" applyBorder="1" applyAlignment="1">
      <alignment horizontal="center" wrapText="1"/>
    </xf>
    <xf numFmtId="173" fontId="0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7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73" fontId="0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73" fontId="0" fillId="33" borderId="10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 wrapText="1"/>
    </xf>
    <xf numFmtId="173" fontId="1" fillId="0" borderId="10" xfId="0" applyNumberFormat="1" applyFont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wrapText="1"/>
    </xf>
    <xf numFmtId="173" fontId="0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31">
      <selection activeCell="N48" sqref="N48"/>
    </sheetView>
  </sheetViews>
  <sheetFormatPr defaultColWidth="9.00390625" defaultRowHeight="12.75"/>
  <cols>
    <col min="1" max="1" width="9.28125" style="18" bestFit="1" customWidth="1"/>
    <col min="2" max="2" width="24.57421875" style="18" bestFit="1" customWidth="1"/>
    <col min="3" max="3" width="4.57421875" style="18" bestFit="1" customWidth="1"/>
    <col min="4" max="4" width="4.421875" style="18" bestFit="1" customWidth="1"/>
    <col min="5" max="5" width="4.57421875" style="18" bestFit="1" customWidth="1"/>
    <col min="6" max="7" width="4.421875" style="18" bestFit="1" customWidth="1"/>
    <col min="8" max="9" width="5.00390625" style="18" bestFit="1" customWidth="1"/>
    <col min="10" max="10" width="4.57421875" style="18" bestFit="1" customWidth="1"/>
    <col min="11" max="11" width="6.7109375" style="18" bestFit="1" customWidth="1"/>
    <col min="12" max="12" width="4.140625" style="18" bestFit="1" customWidth="1"/>
    <col min="13" max="13" width="4.57421875" style="18" bestFit="1" customWidth="1"/>
    <col min="14" max="15" width="5.57421875" style="18" bestFit="1" customWidth="1"/>
    <col min="16" max="16" width="6.00390625" style="18" bestFit="1" customWidth="1"/>
    <col min="17" max="17" width="3.8515625" style="18" bestFit="1" customWidth="1"/>
    <col min="18" max="18" width="4.7109375" style="18" customWidth="1"/>
    <col min="19" max="16384" width="9.00390625" style="18" customWidth="1"/>
  </cols>
  <sheetData>
    <row r="1" spans="1:17" ht="12.75" customHeight="1">
      <c r="A1" s="35" t="s">
        <v>83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2.7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12.75" customHeight="1">
      <c r="A3" s="35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2.75" customHeight="1">
      <c r="A4" s="38" t="s">
        <v>84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23" customFormat="1" ht="33.75">
      <c r="A5" s="19" t="s">
        <v>0</v>
      </c>
      <c r="B5" s="19" t="s">
        <v>1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3</v>
      </c>
      <c r="H5" s="22" t="s">
        <v>3</v>
      </c>
      <c r="I5" s="22" t="s">
        <v>20</v>
      </c>
      <c r="J5" s="21" t="s">
        <v>4</v>
      </c>
      <c r="K5" s="21"/>
      <c r="L5" s="22"/>
      <c r="M5" s="22"/>
      <c r="N5" s="21" t="s">
        <v>12</v>
      </c>
      <c r="O5" s="21" t="s">
        <v>22</v>
      </c>
      <c r="P5" s="22" t="s">
        <v>23</v>
      </c>
      <c r="Q5" s="19"/>
    </row>
    <row r="6" spans="1:17" ht="33.75">
      <c r="A6" s="21"/>
      <c r="B6" s="21"/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2" t="s">
        <v>2</v>
      </c>
      <c r="I6" s="22" t="s">
        <v>2</v>
      </c>
      <c r="J6" s="21" t="s">
        <v>2</v>
      </c>
      <c r="K6" s="21"/>
      <c r="L6" s="22" t="s">
        <v>19</v>
      </c>
      <c r="M6" s="22" t="s">
        <v>18</v>
      </c>
      <c r="N6" s="21"/>
      <c r="O6" s="21" t="s">
        <v>2</v>
      </c>
      <c r="P6" s="22"/>
      <c r="Q6" s="21"/>
    </row>
    <row r="7" spans="1:17" ht="12.75">
      <c r="A7" s="25"/>
      <c r="B7" s="25"/>
      <c r="C7" s="25" t="s">
        <v>14</v>
      </c>
      <c r="D7" s="25" t="s">
        <v>15</v>
      </c>
      <c r="E7" s="25" t="s">
        <v>16</v>
      </c>
      <c r="F7" s="25" t="s">
        <v>17</v>
      </c>
      <c r="G7" s="25">
        <v>5</v>
      </c>
      <c r="H7" s="26"/>
      <c r="I7" s="26"/>
      <c r="J7" s="25"/>
      <c r="K7" s="25"/>
      <c r="L7" s="26"/>
      <c r="M7" s="26"/>
      <c r="N7" s="25"/>
      <c r="O7" s="25"/>
      <c r="P7" s="26"/>
      <c r="Q7" s="25"/>
    </row>
    <row r="8" spans="1:17" s="30" customFormat="1" ht="30">
      <c r="A8" s="19" t="s">
        <v>24</v>
      </c>
      <c r="B8" s="19" t="s">
        <v>10</v>
      </c>
      <c r="C8" s="27"/>
      <c r="D8" s="27"/>
      <c r="E8" s="27"/>
      <c r="F8" s="27"/>
      <c r="G8" s="27"/>
      <c r="H8" s="28">
        <v>5</v>
      </c>
      <c r="I8" s="28">
        <v>5</v>
      </c>
      <c r="J8" s="29" t="s">
        <v>21</v>
      </c>
      <c r="K8" s="29" t="s">
        <v>13</v>
      </c>
      <c r="L8" s="28">
        <v>5</v>
      </c>
      <c r="M8" s="28">
        <v>5</v>
      </c>
      <c r="N8" s="29">
        <v>30</v>
      </c>
      <c r="O8" s="29">
        <v>30</v>
      </c>
      <c r="P8" s="28">
        <v>30</v>
      </c>
      <c r="Q8" s="29">
        <v>50</v>
      </c>
    </row>
    <row r="9" spans="1:19" ht="14.25">
      <c r="A9" s="1"/>
      <c r="B9" s="9" t="s">
        <v>26</v>
      </c>
      <c r="C9" s="6">
        <v>2</v>
      </c>
      <c r="D9" s="6">
        <v>3.5</v>
      </c>
      <c r="E9" s="6">
        <v>3</v>
      </c>
      <c r="F9" s="6">
        <v>4</v>
      </c>
      <c r="G9" s="6">
        <v>4</v>
      </c>
      <c r="H9" s="5">
        <f>(SUM(C9:G9))*5/25</f>
        <v>3.3</v>
      </c>
      <c r="I9" s="5">
        <v>5</v>
      </c>
      <c r="J9" s="8">
        <v>35</v>
      </c>
      <c r="K9" s="6">
        <f>J9/40*100</f>
        <v>87.5</v>
      </c>
      <c r="L9" s="5">
        <f>K9/20</f>
        <v>4.375</v>
      </c>
      <c r="M9" s="5">
        <v>3</v>
      </c>
      <c r="N9" s="8">
        <v>20</v>
      </c>
      <c r="O9" s="6">
        <v>16</v>
      </c>
      <c r="P9" s="5">
        <f>IF(N9&gt;O9,N9,O9)</f>
        <v>20</v>
      </c>
      <c r="Q9" s="7">
        <f>SUM(H9,I9,L9,M9,P9)</f>
        <v>35.675</v>
      </c>
      <c r="R9" s="4"/>
      <c r="S9" s="31"/>
    </row>
    <row r="10" spans="1:19" ht="14.25">
      <c r="A10" s="1"/>
      <c r="B10" s="9" t="s">
        <v>27</v>
      </c>
      <c r="C10" s="6">
        <v>4</v>
      </c>
      <c r="D10" s="6">
        <v>4</v>
      </c>
      <c r="E10" s="6">
        <v>3</v>
      </c>
      <c r="F10" s="6">
        <v>5</v>
      </c>
      <c r="G10" s="6">
        <v>4</v>
      </c>
      <c r="H10" s="5">
        <f aca="true" t="shared" si="0" ref="H10:H64">(SUM(C10:G10))*5/25</f>
        <v>4</v>
      </c>
      <c r="I10" s="5">
        <v>5</v>
      </c>
      <c r="J10" s="8">
        <v>32</v>
      </c>
      <c r="K10" s="6">
        <f aca="true" t="shared" si="1" ref="K10:K64">J10/40*100</f>
        <v>80</v>
      </c>
      <c r="L10" s="5">
        <f aca="true" t="shared" si="2" ref="L10:L64">K10/20</f>
        <v>4</v>
      </c>
      <c r="M10" s="5">
        <v>3</v>
      </c>
      <c r="N10" s="8">
        <v>22</v>
      </c>
      <c r="O10" s="6">
        <v>21</v>
      </c>
      <c r="P10" s="5">
        <f aca="true" t="shared" si="3" ref="P10:P64">IF(N10&gt;O10,N10,O10)</f>
        <v>22</v>
      </c>
      <c r="Q10" s="7">
        <f aca="true" t="shared" si="4" ref="Q10:Q64">SUM(H10,I10,L10,M10,P10)</f>
        <v>38</v>
      </c>
      <c r="R10" s="4"/>
      <c r="S10" s="31"/>
    </row>
    <row r="11" spans="1:19" ht="14.25">
      <c r="A11" s="1"/>
      <c r="B11" s="9" t="s">
        <v>27</v>
      </c>
      <c r="C11" s="6">
        <v>2</v>
      </c>
      <c r="D11" s="6">
        <v>4</v>
      </c>
      <c r="E11" s="6">
        <v>3</v>
      </c>
      <c r="F11" s="6">
        <v>5</v>
      </c>
      <c r="G11" s="6">
        <v>5</v>
      </c>
      <c r="H11" s="5">
        <f t="shared" si="0"/>
        <v>3.8</v>
      </c>
      <c r="I11" s="5">
        <v>5</v>
      </c>
      <c r="J11" s="8">
        <v>38</v>
      </c>
      <c r="K11" s="6">
        <f t="shared" si="1"/>
        <v>95</v>
      </c>
      <c r="L11" s="5">
        <f t="shared" si="2"/>
        <v>4.75</v>
      </c>
      <c r="M11" s="5">
        <v>3</v>
      </c>
      <c r="N11" s="8">
        <v>18</v>
      </c>
      <c r="O11" s="6">
        <v>27</v>
      </c>
      <c r="P11" s="5">
        <f t="shared" si="3"/>
        <v>27</v>
      </c>
      <c r="Q11" s="7">
        <f t="shared" si="4"/>
        <v>43.55</v>
      </c>
      <c r="R11" s="4"/>
      <c r="S11" s="31"/>
    </row>
    <row r="12" spans="1:19" ht="14.25">
      <c r="A12" s="1"/>
      <c r="B12" s="9" t="s">
        <v>28</v>
      </c>
      <c r="C12" s="6">
        <v>4.5</v>
      </c>
      <c r="D12" s="6">
        <v>4</v>
      </c>
      <c r="E12" s="6">
        <v>3</v>
      </c>
      <c r="F12" s="6">
        <v>4</v>
      </c>
      <c r="G12" s="6">
        <v>4</v>
      </c>
      <c r="H12" s="5">
        <f t="shared" si="0"/>
        <v>3.9</v>
      </c>
      <c r="I12" s="5">
        <v>5</v>
      </c>
      <c r="J12" s="8">
        <v>31</v>
      </c>
      <c r="K12" s="6">
        <f t="shared" si="1"/>
        <v>77.5</v>
      </c>
      <c r="L12" s="5">
        <f t="shared" si="2"/>
        <v>3.875</v>
      </c>
      <c r="M12" s="5">
        <v>3</v>
      </c>
      <c r="N12" s="8">
        <v>22</v>
      </c>
      <c r="O12" s="6">
        <v>24</v>
      </c>
      <c r="P12" s="5">
        <f t="shared" si="3"/>
        <v>24</v>
      </c>
      <c r="Q12" s="7">
        <f t="shared" si="4"/>
        <v>39.775</v>
      </c>
      <c r="R12" s="2"/>
      <c r="S12" s="31"/>
    </row>
    <row r="13" spans="1:19" ht="14.25">
      <c r="A13" s="1"/>
      <c r="B13" s="9" t="s">
        <v>29</v>
      </c>
      <c r="C13" s="6">
        <v>5</v>
      </c>
      <c r="D13" s="6">
        <v>4</v>
      </c>
      <c r="E13" s="6">
        <v>3</v>
      </c>
      <c r="F13" s="6">
        <v>4</v>
      </c>
      <c r="G13" s="6">
        <v>4</v>
      </c>
      <c r="H13" s="5">
        <f t="shared" si="0"/>
        <v>4</v>
      </c>
      <c r="I13" s="5">
        <v>5</v>
      </c>
      <c r="J13" s="8">
        <v>37</v>
      </c>
      <c r="K13" s="6">
        <f t="shared" si="1"/>
        <v>92.5</v>
      </c>
      <c r="L13" s="5">
        <f t="shared" si="2"/>
        <v>4.625</v>
      </c>
      <c r="M13" s="5">
        <v>5</v>
      </c>
      <c r="N13" s="8">
        <v>24</v>
      </c>
      <c r="O13" s="6">
        <v>24</v>
      </c>
      <c r="P13" s="5">
        <f t="shared" si="3"/>
        <v>24</v>
      </c>
      <c r="Q13" s="7">
        <f t="shared" si="4"/>
        <v>42.625</v>
      </c>
      <c r="R13" s="2"/>
      <c r="S13" s="31"/>
    </row>
    <row r="14" spans="1:19" ht="14.25">
      <c r="A14" s="1"/>
      <c r="B14" s="9" t="s">
        <v>30</v>
      </c>
      <c r="C14" s="6">
        <v>2</v>
      </c>
      <c r="D14" s="6">
        <v>3.5</v>
      </c>
      <c r="E14" s="6">
        <v>3</v>
      </c>
      <c r="F14" s="6">
        <v>4</v>
      </c>
      <c r="G14" s="6">
        <v>4</v>
      </c>
      <c r="H14" s="5">
        <f t="shared" si="0"/>
        <v>3.3</v>
      </c>
      <c r="I14" s="5">
        <v>5</v>
      </c>
      <c r="J14" s="8">
        <v>35</v>
      </c>
      <c r="K14" s="6">
        <f t="shared" si="1"/>
        <v>87.5</v>
      </c>
      <c r="L14" s="5">
        <f t="shared" si="2"/>
        <v>4.375</v>
      </c>
      <c r="M14" s="5">
        <v>3</v>
      </c>
      <c r="N14" s="8">
        <v>21</v>
      </c>
      <c r="O14" s="6">
        <v>21</v>
      </c>
      <c r="P14" s="5">
        <f t="shared" si="3"/>
        <v>21</v>
      </c>
      <c r="Q14" s="7">
        <f t="shared" si="4"/>
        <v>36.675</v>
      </c>
      <c r="R14" s="2"/>
      <c r="S14" s="31"/>
    </row>
    <row r="15" spans="1:19" ht="14.25">
      <c r="A15" s="1"/>
      <c r="B15" s="9" t="s">
        <v>31</v>
      </c>
      <c r="C15" s="6">
        <v>4</v>
      </c>
      <c r="D15" s="6">
        <v>4</v>
      </c>
      <c r="E15" s="6">
        <v>3</v>
      </c>
      <c r="F15" s="6">
        <v>4</v>
      </c>
      <c r="G15" s="6">
        <v>4.5</v>
      </c>
      <c r="H15" s="5">
        <f t="shared" si="0"/>
        <v>3.9</v>
      </c>
      <c r="I15" s="5">
        <v>5</v>
      </c>
      <c r="J15" s="8">
        <v>36</v>
      </c>
      <c r="K15" s="6">
        <f t="shared" si="1"/>
        <v>90</v>
      </c>
      <c r="L15" s="5">
        <f t="shared" si="2"/>
        <v>4.5</v>
      </c>
      <c r="M15" s="5">
        <v>4</v>
      </c>
      <c r="N15" s="8">
        <v>24</v>
      </c>
      <c r="O15" s="6">
        <v>24</v>
      </c>
      <c r="P15" s="5">
        <f t="shared" si="3"/>
        <v>24</v>
      </c>
      <c r="Q15" s="7">
        <f t="shared" si="4"/>
        <v>41.4</v>
      </c>
      <c r="R15" s="2"/>
      <c r="S15" s="31"/>
    </row>
    <row r="16" spans="1:19" ht="14.25">
      <c r="A16" s="1"/>
      <c r="B16" s="9" t="s">
        <v>32</v>
      </c>
      <c r="C16" s="6">
        <v>3</v>
      </c>
      <c r="D16" s="6">
        <v>4</v>
      </c>
      <c r="E16" s="6">
        <v>3</v>
      </c>
      <c r="F16" s="6">
        <v>4</v>
      </c>
      <c r="G16" s="6">
        <v>4</v>
      </c>
      <c r="H16" s="5">
        <f t="shared" si="0"/>
        <v>3.6</v>
      </c>
      <c r="I16" s="5">
        <v>5</v>
      </c>
      <c r="J16" s="8">
        <v>36</v>
      </c>
      <c r="K16" s="6">
        <f t="shared" si="1"/>
        <v>90</v>
      </c>
      <c r="L16" s="5">
        <f t="shared" si="2"/>
        <v>4.5</v>
      </c>
      <c r="M16" s="5">
        <v>3</v>
      </c>
      <c r="N16" s="8">
        <v>24</v>
      </c>
      <c r="O16" s="6">
        <v>23</v>
      </c>
      <c r="P16" s="5">
        <f t="shared" si="3"/>
        <v>24</v>
      </c>
      <c r="Q16" s="7">
        <f t="shared" si="4"/>
        <v>40.1</v>
      </c>
      <c r="R16" s="2"/>
      <c r="S16" s="31"/>
    </row>
    <row r="17" spans="1:19" ht="14.25">
      <c r="A17" s="1"/>
      <c r="B17" s="9" t="s">
        <v>33</v>
      </c>
      <c r="C17" s="6">
        <v>4.5</v>
      </c>
      <c r="D17" s="6">
        <v>4</v>
      </c>
      <c r="E17" s="6">
        <v>3</v>
      </c>
      <c r="F17" s="6">
        <v>4</v>
      </c>
      <c r="G17" s="6">
        <v>4.5</v>
      </c>
      <c r="H17" s="5">
        <f t="shared" si="0"/>
        <v>4</v>
      </c>
      <c r="I17" s="5">
        <v>5</v>
      </c>
      <c r="J17" s="8">
        <v>39</v>
      </c>
      <c r="K17" s="6">
        <f t="shared" si="1"/>
        <v>97.5</v>
      </c>
      <c r="L17" s="5">
        <f t="shared" si="2"/>
        <v>4.875</v>
      </c>
      <c r="M17" s="5">
        <v>5</v>
      </c>
      <c r="N17" s="8">
        <v>21</v>
      </c>
      <c r="O17" s="6">
        <v>27</v>
      </c>
      <c r="P17" s="5">
        <f t="shared" si="3"/>
        <v>27</v>
      </c>
      <c r="Q17" s="7">
        <f t="shared" si="4"/>
        <v>45.875</v>
      </c>
      <c r="R17" s="2"/>
      <c r="S17" s="31"/>
    </row>
    <row r="18" spans="1:19" ht="14.25">
      <c r="A18" s="1"/>
      <c r="B18" s="9" t="s">
        <v>34</v>
      </c>
      <c r="C18" s="6">
        <v>2</v>
      </c>
      <c r="D18" s="6">
        <v>3.5</v>
      </c>
      <c r="E18" s="6">
        <v>3</v>
      </c>
      <c r="F18" s="6">
        <v>3</v>
      </c>
      <c r="G18" s="6">
        <v>4</v>
      </c>
      <c r="H18" s="5">
        <f t="shared" si="0"/>
        <v>3.1</v>
      </c>
      <c r="I18" s="5">
        <v>5</v>
      </c>
      <c r="J18" s="8">
        <v>31</v>
      </c>
      <c r="K18" s="6">
        <f t="shared" si="1"/>
        <v>77.5</v>
      </c>
      <c r="L18" s="5">
        <f t="shared" si="2"/>
        <v>3.875</v>
      </c>
      <c r="M18" s="5">
        <v>2</v>
      </c>
      <c r="N18" s="8">
        <v>19</v>
      </c>
      <c r="O18" s="6">
        <v>19</v>
      </c>
      <c r="P18" s="5">
        <f t="shared" si="3"/>
        <v>19</v>
      </c>
      <c r="Q18" s="7">
        <f t="shared" si="4"/>
        <v>32.975</v>
      </c>
      <c r="R18" s="2"/>
      <c r="S18" s="31"/>
    </row>
    <row r="19" spans="1:19" ht="14.25">
      <c r="A19" s="1"/>
      <c r="B19" s="9" t="s">
        <v>35</v>
      </c>
      <c r="C19" s="6">
        <v>4</v>
      </c>
      <c r="D19" s="6">
        <v>4</v>
      </c>
      <c r="E19" s="6">
        <v>3</v>
      </c>
      <c r="F19" s="6">
        <v>4</v>
      </c>
      <c r="G19" s="6">
        <v>4</v>
      </c>
      <c r="H19" s="5">
        <f t="shared" si="0"/>
        <v>3.8</v>
      </c>
      <c r="I19" s="5">
        <v>5</v>
      </c>
      <c r="J19" s="8">
        <v>31</v>
      </c>
      <c r="K19" s="6">
        <f t="shared" si="1"/>
        <v>77.5</v>
      </c>
      <c r="L19" s="5">
        <f t="shared" si="2"/>
        <v>3.875</v>
      </c>
      <c r="M19" s="5">
        <v>4</v>
      </c>
      <c r="N19" s="8">
        <v>21</v>
      </c>
      <c r="O19" s="6">
        <v>28</v>
      </c>
      <c r="P19" s="5">
        <f t="shared" si="3"/>
        <v>28</v>
      </c>
      <c r="Q19" s="7">
        <f t="shared" si="4"/>
        <v>44.675</v>
      </c>
      <c r="R19" s="2"/>
      <c r="S19" s="31"/>
    </row>
    <row r="20" spans="1:19" ht="14.25">
      <c r="A20" s="1"/>
      <c r="B20" s="9" t="s">
        <v>36</v>
      </c>
      <c r="C20" s="6">
        <v>4.5</v>
      </c>
      <c r="D20" s="6">
        <v>4</v>
      </c>
      <c r="E20" s="6">
        <v>3</v>
      </c>
      <c r="F20" s="6">
        <v>4</v>
      </c>
      <c r="G20" s="6">
        <v>4</v>
      </c>
      <c r="H20" s="5">
        <f t="shared" si="0"/>
        <v>3.9</v>
      </c>
      <c r="I20" s="5">
        <v>5</v>
      </c>
      <c r="J20" s="8">
        <v>40</v>
      </c>
      <c r="K20" s="6">
        <f t="shared" si="1"/>
        <v>100</v>
      </c>
      <c r="L20" s="5">
        <f t="shared" si="2"/>
        <v>5</v>
      </c>
      <c r="M20" s="5">
        <v>3</v>
      </c>
      <c r="N20" s="8">
        <v>21</v>
      </c>
      <c r="O20" s="6">
        <v>23</v>
      </c>
      <c r="P20" s="5">
        <f t="shared" si="3"/>
        <v>23</v>
      </c>
      <c r="Q20" s="7">
        <f t="shared" si="4"/>
        <v>39.9</v>
      </c>
      <c r="R20" s="2"/>
      <c r="S20" s="31"/>
    </row>
    <row r="21" spans="1:19" ht="14.25">
      <c r="A21" s="1"/>
      <c r="B21" s="9" t="s">
        <v>37</v>
      </c>
      <c r="C21" s="6">
        <v>4.5</v>
      </c>
      <c r="D21" s="6">
        <v>4</v>
      </c>
      <c r="E21" s="6">
        <v>3</v>
      </c>
      <c r="F21" s="6">
        <v>4.5</v>
      </c>
      <c r="G21" s="6">
        <v>4</v>
      </c>
      <c r="H21" s="5">
        <f t="shared" si="0"/>
        <v>4</v>
      </c>
      <c r="I21" s="5">
        <v>5</v>
      </c>
      <c r="J21" s="8">
        <v>37</v>
      </c>
      <c r="K21" s="6">
        <f t="shared" si="1"/>
        <v>92.5</v>
      </c>
      <c r="L21" s="5">
        <f t="shared" si="2"/>
        <v>4.625</v>
      </c>
      <c r="M21" s="5">
        <v>3</v>
      </c>
      <c r="N21" s="8">
        <v>26</v>
      </c>
      <c r="O21" s="6">
        <v>25</v>
      </c>
      <c r="P21" s="5">
        <f t="shared" si="3"/>
        <v>26</v>
      </c>
      <c r="Q21" s="7">
        <f t="shared" si="4"/>
        <v>42.625</v>
      </c>
      <c r="R21" s="2"/>
      <c r="S21" s="31"/>
    </row>
    <row r="22" spans="1:19" ht="14.25">
      <c r="A22" s="1"/>
      <c r="B22" s="9" t="s">
        <v>38</v>
      </c>
      <c r="C22" s="6">
        <v>3.5</v>
      </c>
      <c r="D22" s="6">
        <v>4</v>
      </c>
      <c r="E22" s="6">
        <v>3</v>
      </c>
      <c r="F22" s="6">
        <v>5</v>
      </c>
      <c r="G22" s="6">
        <v>5</v>
      </c>
      <c r="H22" s="5">
        <f t="shared" si="0"/>
        <v>4.1</v>
      </c>
      <c r="I22" s="5">
        <v>5</v>
      </c>
      <c r="J22" s="8">
        <v>39</v>
      </c>
      <c r="K22" s="6">
        <f t="shared" si="1"/>
        <v>97.5</v>
      </c>
      <c r="L22" s="5">
        <f t="shared" si="2"/>
        <v>4.875</v>
      </c>
      <c r="M22" s="5">
        <v>3</v>
      </c>
      <c r="N22" s="8">
        <v>19</v>
      </c>
      <c r="O22" s="6">
        <v>24</v>
      </c>
      <c r="P22" s="5">
        <f t="shared" si="3"/>
        <v>24</v>
      </c>
      <c r="Q22" s="7">
        <f t="shared" si="4"/>
        <v>40.975</v>
      </c>
      <c r="R22" s="2"/>
      <c r="S22" s="31"/>
    </row>
    <row r="23" spans="1:19" ht="14.25">
      <c r="A23" s="1"/>
      <c r="B23" s="9" t="s">
        <v>39</v>
      </c>
      <c r="C23" s="6">
        <v>3</v>
      </c>
      <c r="D23" s="6">
        <v>4</v>
      </c>
      <c r="E23" s="6">
        <v>3</v>
      </c>
      <c r="F23" s="6">
        <v>4</v>
      </c>
      <c r="G23" s="6">
        <v>4</v>
      </c>
      <c r="H23" s="5">
        <f t="shared" si="0"/>
        <v>3.6</v>
      </c>
      <c r="I23" s="5">
        <v>5</v>
      </c>
      <c r="J23" s="8">
        <v>39</v>
      </c>
      <c r="K23" s="6">
        <f t="shared" si="1"/>
        <v>97.5</v>
      </c>
      <c r="L23" s="5">
        <f t="shared" si="2"/>
        <v>4.875</v>
      </c>
      <c r="M23" s="5">
        <v>3</v>
      </c>
      <c r="N23" s="8">
        <v>18</v>
      </c>
      <c r="O23" s="6">
        <v>24</v>
      </c>
      <c r="P23" s="5">
        <f t="shared" si="3"/>
        <v>24</v>
      </c>
      <c r="Q23" s="7">
        <f t="shared" si="4"/>
        <v>40.475</v>
      </c>
      <c r="R23" s="2"/>
      <c r="S23" s="31"/>
    </row>
    <row r="24" spans="1:19" ht="14.25">
      <c r="A24" s="1"/>
      <c r="B24" s="9" t="s">
        <v>40</v>
      </c>
      <c r="C24" s="6">
        <v>2</v>
      </c>
      <c r="D24" s="6">
        <v>4</v>
      </c>
      <c r="E24" s="6">
        <v>3</v>
      </c>
      <c r="F24" s="6">
        <v>4</v>
      </c>
      <c r="G24" s="6">
        <v>4</v>
      </c>
      <c r="H24" s="5">
        <f t="shared" si="0"/>
        <v>3.4</v>
      </c>
      <c r="I24" s="5">
        <v>5</v>
      </c>
      <c r="J24" s="8">
        <v>35</v>
      </c>
      <c r="K24" s="6">
        <f t="shared" si="1"/>
        <v>87.5</v>
      </c>
      <c r="L24" s="5">
        <f t="shared" si="2"/>
        <v>4.375</v>
      </c>
      <c r="M24" s="5">
        <v>3</v>
      </c>
      <c r="N24" s="8">
        <v>22</v>
      </c>
      <c r="O24" s="6">
        <v>21</v>
      </c>
      <c r="P24" s="5">
        <f t="shared" si="3"/>
        <v>22</v>
      </c>
      <c r="Q24" s="7">
        <f t="shared" si="4"/>
        <v>37.775</v>
      </c>
      <c r="R24" s="2"/>
      <c r="S24" s="31"/>
    </row>
    <row r="25" spans="1:19" ht="14.25">
      <c r="A25" s="1"/>
      <c r="B25" s="9" t="s">
        <v>41</v>
      </c>
      <c r="C25" s="6">
        <v>3</v>
      </c>
      <c r="D25" s="6">
        <v>4</v>
      </c>
      <c r="E25" s="6">
        <v>3</v>
      </c>
      <c r="F25" s="6">
        <v>4</v>
      </c>
      <c r="G25" s="6">
        <v>4</v>
      </c>
      <c r="H25" s="5">
        <f t="shared" si="0"/>
        <v>3.6</v>
      </c>
      <c r="I25" s="5">
        <v>5</v>
      </c>
      <c r="J25" s="8">
        <v>36</v>
      </c>
      <c r="K25" s="6">
        <f t="shared" si="1"/>
        <v>90</v>
      </c>
      <c r="L25" s="5">
        <f t="shared" si="2"/>
        <v>4.5</v>
      </c>
      <c r="M25" s="5">
        <v>3</v>
      </c>
      <c r="N25" s="8">
        <v>15</v>
      </c>
      <c r="O25" s="6">
        <v>17.5</v>
      </c>
      <c r="P25" s="5">
        <f t="shared" si="3"/>
        <v>17.5</v>
      </c>
      <c r="Q25" s="7">
        <f t="shared" si="4"/>
        <v>33.6</v>
      </c>
      <c r="R25" s="2"/>
      <c r="S25" s="31"/>
    </row>
    <row r="26" spans="1:19" ht="14.25">
      <c r="A26" s="1"/>
      <c r="B26" s="9" t="s">
        <v>42</v>
      </c>
      <c r="C26" s="6">
        <v>3.5</v>
      </c>
      <c r="D26" s="6">
        <v>3</v>
      </c>
      <c r="E26" s="6">
        <v>3</v>
      </c>
      <c r="F26" s="6">
        <v>3</v>
      </c>
      <c r="G26" s="6">
        <v>3</v>
      </c>
      <c r="H26" s="5">
        <f t="shared" si="0"/>
        <v>3.1</v>
      </c>
      <c r="I26" s="5">
        <v>5</v>
      </c>
      <c r="J26" s="8">
        <v>30</v>
      </c>
      <c r="K26" s="6">
        <f t="shared" si="1"/>
        <v>75</v>
      </c>
      <c r="L26" s="5">
        <f t="shared" si="2"/>
        <v>3.75</v>
      </c>
      <c r="M26" s="5">
        <v>1</v>
      </c>
      <c r="N26" s="8">
        <v>18</v>
      </c>
      <c r="O26" s="6">
        <v>15</v>
      </c>
      <c r="P26" s="5">
        <f t="shared" si="3"/>
        <v>18</v>
      </c>
      <c r="Q26" s="7">
        <f t="shared" si="4"/>
        <v>30.85</v>
      </c>
      <c r="R26" s="2"/>
      <c r="S26" s="31"/>
    </row>
    <row r="27" spans="1:19" ht="14.25">
      <c r="A27" s="1"/>
      <c r="B27" s="9" t="s">
        <v>43</v>
      </c>
      <c r="C27" s="6">
        <v>2</v>
      </c>
      <c r="D27" s="6">
        <v>4</v>
      </c>
      <c r="E27" s="6">
        <v>3</v>
      </c>
      <c r="F27" s="6">
        <v>4</v>
      </c>
      <c r="G27" s="6">
        <v>4</v>
      </c>
      <c r="H27" s="5">
        <f t="shared" si="0"/>
        <v>3.4</v>
      </c>
      <c r="I27" s="5">
        <v>5</v>
      </c>
      <c r="J27" s="8">
        <v>36</v>
      </c>
      <c r="K27" s="6">
        <f t="shared" si="1"/>
        <v>90</v>
      </c>
      <c r="L27" s="5">
        <f t="shared" si="2"/>
        <v>4.5</v>
      </c>
      <c r="M27" s="5">
        <v>3</v>
      </c>
      <c r="N27" s="8">
        <v>20</v>
      </c>
      <c r="O27" s="6">
        <v>28</v>
      </c>
      <c r="P27" s="5">
        <f t="shared" si="3"/>
        <v>28</v>
      </c>
      <c r="Q27" s="7">
        <f t="shared" si="4"/>
        <v>43.9</v>
      </c>
      <c r="R27" s="2"/>
      <c r="S27" s="31"/>
    </row>
    <row r="28" spans="1:19" ht="14.25">
      <c r="A28" s="1"/>
      <c r="B28" s="9" t="s">
        <v>44</v>
      </c>
      <c r="C28" s="6">
        <v>3.5</v>
      </c>
      <c r="D28" s="6">
        <v>4</v>
      </c>
      <c r="E28" s="6">
        <v>3</v>
      </c>
      <c r="F28" s="6">
        <v>4</v>
      </c>
      <c r="G28" s="6">
        <v>4</v>
      </c>
      <c r="H28" s="5">
        <f t="shared" si="0"/>
        <v>3.7</v>
      </c>
      <c r="I28" s="5">
        <v>5</v>
      </c>
      <c r="J28" s="8">
        <v>34</v>
      </c>
      <c r="K28" s="6">
        <f t="shared" si="1"/>
        <v>85</v>
      </c>
      <c r="L28" s="5">
        <f t="shared" si="2"/>
        <v>4.25</v>
      </c>
      <c r="M28" s="5">
        <v>3</v>
      </c>
      <c r="N28" s="8">
        <v>20</v>
      </c>
      <c r="O28" s="6">
        <v>24</v>
      </c>
      <c r="P28" s="5">
        <f t="shared" si="3"/>
        <v>24</v>
      </c>
      <c r="Q28" s="7">
        <f t="shared" si="4"/>
        <v>39.95</v>
      </c>
      <c r="R28" s="2"/>
      <c r="S28" s="31"/>
    </row>
    <row r="29" spans="1:19" ht="14.25">
      <c r="A29" s="1"/>
      <c r="B29" s="9" t="s">
        <v>45</v>
      </c>
      <c r="C29" s="6">
        <v>3</v>
      </c>
      <c r="D29" s="6">
        <v>3.5</v>
      </c>
      <c r="E29" s="6">
        <v>3</v>
      </c>
      <c r="F29" s="6">
        <v>4</v>
      </c>
      <c r="G29" s="6">
        <v>4</v>
      </c>
      <c r="H29" s="5">
        <f t="shared" si="0"/>
        <v>3.5</v>
      </c>
      <c r="I29" s="5">
        <v>5</v>
      </c>
      <c r="J29" s="8">
        <v>40</v>
      </c>
      <c r="K29" s="6">
        <f t="shared" si="1"/>
        <v>100</v>
      </c>
      <c r="L29" s="5">
        <f t="shared" si="2"/>
        <v>5</v>
      </c>
      <c r="M29" s="5">
        <v>3</v>
      </c>
      <c r="N29" s="8">
        <v>15</v>
      </c>
      <c r="O29" s="6">
        <v>16</v>
      </c>
      <c r="P29" s="5">
        <f t="shared" si="3"/>
        <v>16</v>
      </c>
      <c r="Q29" s="7">
        <f t="shared" si="4"/>
        <v>32.5</v>
      </c>
      <c r="R29" s="2"/>
      <c r="S29" s="31"/>
    </row>
    <row r="30" spans="1:19" ht="14.25">
      <c r="A30" s="1"/>
      <c r="B30" s="9" t="s">
        <v>46</v>
      </c>
      <c r="C30" s="6">
        <v>3.5</v>
      </c>
      <c r="D30" s="6">
        <v>3.5</v>
      </c>
      <c r="E30" s="6">
        <v>3</v>
      </c>
      <c r="F30" s="6">
        <v>4</v>
      </c>
      <c r="G30" s="6">
        <v>4</v>
      </c>
      <c r="H30" s="5">
        <f t="shared" si="0"/>
        <v>3.6</v>
      </c>
      <c r="I30" s="5">
        <v>5</v>
      </c>
      <c r="J30" s="8">
        <v>32</v>
      </c>
      <c r="K30" s="6">
        <f t="shared" si="1"/>
        <v>80</v>
      </c>
      <c r="L30" s="5">
        <f t="shared" si="2"/>
        <v>4</v>
      </c>
      <c r="M30" s="5">
        <v>3</v>
      </c>
      <c r="N30" s="8">
        <v>17</v>
      </c>
      <c r="O30" s="6">
        <v>17</v>
      </c>
      <c r="P30" s="5">
        <f t="shared" si="3"/>
        <v>17</v>
      </c>
      <c r="Q30" s="7">
        <f t="shared" si="4"/>
        <v>32.6</v>
      </c>
      <c r="R30" s="2"/>
      <c r="S30" s="31"/>
    </row>
    <row r="31" spans="1:19" ht="14.25">
      <c r="A31" s="1"/>
      <c r="B31" s="9" t="s">
        <v>47</v>
      </c>
      <c r="C31" s="6">
        <v>3.5</v>
      </c>
      <c r="D31" s="6">
        <v>4</v>
      </c>
      <c r="E31" s="6">
        <v>3</v>
      </c>
      <c r="F31" s="6">
        <v>4</v>
      </c>
      <c r="G31" s="6">
        <v>4</v>
      </c>
      <c r="H31" s="5">
        <f t="shared" si="0"/>
        <v>3.7</v>
      </c>
      <c r="I31" s="5">
        <v>5</v>
      </c>
      <c r="J31" s="8">
        <v>39</v>
      </c>
      <c r="K31" s="6">
        <f t="shared" si="1"/>
        <v>97.5</v>
      </c>
      <c r="L31" s="5">
        <f t="shared" si="2"/>
        <v>4.875</v>
      </c>
      <c r="M31" s="5">
        <v>3.5</v>
      </c>
      <c r="N31" s="8">
        <v>18</v>
      </c>
      <c r="O31" s="6">
        <v>23</v>
      </c>
      <c r="P31" s="5">
        <f t="shared" si="3"/>
        <v>23</v>
      </c>
      <c r="Q31" s="7">
        <f t="shared" si="4"/>
        <v>40.075</v>
      </c>
      <c r="R31" s="2"/>
      <c r="S31" s="31"/>
    </row>
    <row r="32" spans="1:19" ht="14.25">
      <c r="A32" s="1"/>
      <c r="B32" s="9" t="s">
        <v>48</v>
      </c>
      <c r="C32" s="6">
        <v>4</v>
      </c>
      <c r="D32" s="6">
        <v>4</v>
      </c>
      <c r="E32" s="6">
        <v>3</v>
      </c>
      <c r="F32" s="6">
        <v>4</v>
      </c>
      <c r="G32" s="6">
        <v>4</v>
      </c>
      <c r="H32" s="5">
        <f t="shared" si="0"/>
        <v>3.8</v>
      </c>
      <c r="I32" s="5">
        <v>5</v>
      </c>
      <c r="J32" s="8">
        <v>40</v>
      </c>
      <c r="K32" s="6">
        <f t="shared" si="1"/>
        <v>100</v>
      </c>
      <c r="L32" s="5">
        <f t="shared" si="2"/>
        <v>5</v>
      </c>
      <c r="M32" s="5">
        <v>3</v>
      </c>
      <c r="N32" s="8">
        <v>17</v>
      </c>
      <c r="O32" s="6">
        <v>15</v>
      </c>
      <c r="P32" s="5">
        <f t="shared" si="3"/>
        <v>17</v>
      </c>
      <c r="Q32" s="7">
        <f t="shared" si="4"/>
        <v>33.8</v>
      </c>
      <c r="R32" s="2"/>
      <c r="S32" s="31"/>
    </row>
    <row r="33" spans="1:19" ht="14.25">
      <c r="A33" s="1"/>
      <c r="B33" s="9" t="s">
        <v>49</v>
      </c>
      <c r="C33" s="6">
        <v>3.5</v>
      </c>
      <c r="D33" s="6">
        <v>3.5</v>
      </c>
      <c r="E33" s="6">
        <v>3</v>
      </c>
      <c r="F33" s="6">
        <v>4</v>
      </c>
      <c r="G33" s="6">
        <v>4</v>
      </c>
      <c r="H33" s="5">
        <f t="shared" si="0"/>
        <v>3.6</v>
      </c>
      <c r="I33" s="5">
        <v>5</v>
      </c>
      <c r="J33" s="8">
        <v>31</v>
      </c>
      <c r="K33" s="6">
        <f t="shared" si="1"/>
        <v>77.5</v>
      </c>
      <c r="L33" s="5">
        <f t="shared" si="2"/>
        <v>3.875</v>
      </c>
      <c r="M33" s="5">
        <v>3</v>
      </c>
      <c r="N33" s="8">
        <v>17</v>
      </c>
      <c r="O33" s="6">
        <v>20</v>
      </c>
      <c r="P33" s="5">
        <f t="shared" si="3"/>
        <v>20</v>
      </c>
      <c r="Q33" s="7">
        <f t="shared" si="4"/>
        <v>35.475</v>
      </c>
      <c r="R33" s="2"/>
      <c r="S33" s="31"/>
    </row>
    <row r="34" spans="1:19" ht="14.25">
      <c r="A34" s="1"/>
      <c r="B34" s="9" t="s">
        <v>50</v>
      </c>
      <c r="C34" s="6">
        <v>3</v>
      </c>
      <c r="D34" s="6">
        <v>4</v>
      </c>
      <c r="E34" s="6">
        <v>3</v>
      </c>
      <c r="F34" s="6">
        <v>4</v>
      </c>
      <c r="G34" s="6">
        <v>4.5</v>
      </c>
      <c r="H34" s="5">
        <f t="shared" si="0"/>
        <v>3.7</v>
      </c>
      <c r="I34" s="5">
        <v>5</v>
      </c>
      <c r="J34" s="8">
        <v>35</v>
      </c>
      <c r="K34" s="6">
        <f t="shared" si="1"/>
        <v>87.5</v>
      </c>
      <c r="L34" s="5">
        <f t="shared" si="2"/>
        <v>4.375</v>
      </c>
      <c r="M34" s="5">
        <v>3</v>
      </c>
      <c r="N34" s="8">
        <v>15</v>
      </c>
      <c r="O34" s="6">
        <v>25</v>
      </c>
      <c r="P34" s="5">
        <f t="shared" si="3"/>
        <v>25</v>
      </c>
      <c r="Q34" s="7">
        <f t="shared" si="4"/>
        <v>41.075</v>
      </c>
      <c r="R34" s="2"/>
      <c r="S34" s="31"/>
    </row>
    <row r="35" spans="1:19" ht="14.25">
      <c r="A35" s="1"/>
      <c r="B35" s="9" t="s">
        <v>51</v>
      </c>
      <c r="C35" s="6">
        <v>4</v>
      </c>
      <c r="D35" s="6">
        <v>4</v>
      </c>
      <c r="E35" s="6">
        <v>3</v>
      </c>
      <c r="F35" s="6">
        <v>4</v>
      </c>
      <c r="G35" s="6">
        <v>4</v>
      </c>
      <c r="H35" s="5">
        <f t="shared" si="0"/>
        <v>3.8</v>
      </c>
      <c r="I35" s="5">
        <v>5</v>
      </c>
      <c r="J35" s="8">
        <v>40</v>
      </c>
      <c r="K35" s="6">
        <f t="shared" si="1"/>
        <v>100</v>
      </c>
      <c r="L35" s="5">
        <f t="shared" si="2"/>
        <v>5</v>
      </c>
      <c r="M35" s="5">
        <v>3.5</v>
      </c>
      <c r="N35" s="8">
        <v>19</v>
      </c>
      <c r="O35" s="6">
        <v>25</v>
      </c>
      <c r="P35" s="5">
        <f t="shared" si="3"/>
        <v>25</v>
      </c>
      <c r="Q35" s="7">
        <f t="shared" si="4"/>
        <v>42.3</v>
      </c>
      <c r="R35" s="2"/>
      <c r="S35" s="31"/>
    </row>
    <row r="36" spans="1:19" ht="14.25">
      <c r="A36" s="1"/>
      <c r="B36" s="9" t="s">
        <v>52</v>
      </c>
      <c r="C36" s="6">
        <v>3.5</v>
      </c>
      <c r="D36" s="6">
        <v>4</v>
      </c>
      <c r="E36" s="6">
        <v>3</v>
      </c>
      <c r="F36" s="6">
        <v>4</v>
      </c>
      <c r="G36" s="6">
        <v>4</v>
      </c>
      <c r="H36" s="5">
        <f t="shared" si="0"/>
        <v>3.7</v>
      </c>
      <c r="I36" s="5">
        <v>5</v>
      </c>
      <c r="J36" s="8">
        <v>34</v>
      </c>
      <c r="K36" s="6">
        <f t="shared" si="1"/>
        <v>85</v>
      </c>
      <c r="L36" s="5">
        <f t="shared" si="2"/>
        <v>4.25</v>
      </c>
      <c r="M36" s="5">
        <v>4</v>
      </c>
      <c r="N36" s="8">
        <v>25</v>
      </c>
      <c r="O36" s="6">
        <v>26</v>
      </c>
      <c r="P36" s="5">
        <f t="shared" si="3"/>
        <v>26</v>
      </c>
      <c r="Q36" s="7">
        <f t="shared" si="4"/>
        <v>42.95</v>
      </c>
      <c r="R36" s="2"/>
      <c r="S36" s="31"/>
    </row>
    <row r="37" spans="1:19" ht="14.25">
      <c r="A37" s="3"/>
      <c r="B37" s="10" t="s">
        <v>53</v>
      </c>
      <c r="C37" s="11" t="s">
        <v>82</v>
      </c>
      <c r="D37" s="11" t="s">
        <v>82</v>
      </c>
      <c r="E37" s="11" t="s">
        <v>82</v>
      </c>
      <c r="F37" s="11"/>
      <c r="G37" s="11"/>
      <c r="H37" s="12">
        <f t="shared" si="0"/>
        <v>0</v>
      </c>
      <c r="I37" s="12">
        <v>0</v>
      </c>
      <c r="J37" s="14">
        <v>5</v>
      </c>
      <c r="K37" s="11">
        <f t="shared" si="1"/>
        <v>12.5</v>
      </c>
      <c r="L37" s="12">
        <f t="shared" si="2"/>
        <v>0.625</v>
      </c>
      <c r="M37" s="12">
        <v>0</v>
      </c>
      <c r="N37" s="14" t="s">
        <v>81</v>
      </c>
      <c r="O37" s="11" t="s">
        <v>81</v>
      </c>
      <c r="P37" s="12" t="str">
        <f t="shared" si="3"/>
        <v>ab</v>
      </c>
      <c r="Q37" s="13">
        <f t="shared" si="4"/>
        <v>0.625</v>
      </c>
      <c r="R37" s="2"/>
      <c r="S37" s="31"/>
    </row>
    <row r="38" spans="1:19" ht="14.25">
      <c r="A38" s="1"/>
      <c r="B38" s="9" t="s">
        <v>54</v>
      </c>
      <c r="C38" s="6">
        <v>2</v>
      </c>
      <c r="D38" s="6">
        <v>4</v>
      </c>
      <c r="E38" s="6">
        <v>3</v>
      </c>
      <c r="F38" s="6">
        <v>4</v>
      </c>
      <c r="G38" s="6">
        <v>4</v>
      </c>
      <c r="H38" s="5">
        <f t="shared" si="0"/>
        <v>3.4</v>
      </c>
      <c r="I38" s="5">
        <v>5</v>
      </c>
      <c r="J38" s="8">
        <v>32</v>
      </c>
      <c r="K38" s="6">
        <f t="shared" si="1"/>
        <v>80</v>
      </c>
      <c r="L38" s="5">
        <f t="shared" si="2"/>
        <v>4</v>
      </c>
      <c r="M38" s="5">
        <v>3</v>
      </c>
      <c r="N38" s="8">
        <v>22</v>
      </c>
      <c r="O38" s="6">
        <v>25</v>
      </c>
      <c r="P38" s="5">
        <f t="shared" si="3"/>
        <v>25</v>
      </c>
      <c r="Q38" s="7">
        <f t="shared" si="4"/>
        <v>40.4</v>
      </c>
      <c r="R38" s="2"/>
      <c r="S38" s="31"/>
    </row>
    <row r="39" spans="1:19" ht="14.25">
      <c r="A39" s="1"/>
      <c r="B39" s="9" t="s">
        <v>55</v>
      </c>
      <c r="C39" s="6">
        <v>4.5</v>
      </c>
      <c r="D39" s="6">
        <v>4</v>
      </c>
      <c r="E39" s="6">
        <v>3</v>
      </c>
      <c r="F39" s="6">
        <v>4</v>
      </c>
      <c r="G39" s="6">
        <v>4</v>
      </c>
      <c r="H39" s="5">
        <f t="shared" si="0"/>
        <v>3.9</v>
      </c>
      <c r="I39" s="5">
        <v>5</v>
      </c>
      <c r="J39" s="8">
        <v>37</v>
      </c>
      <c r="K39" s="6">
        <f t="shared" si="1"/>
        <v>92.5</v>
      </c>
      <c r="L39" s="5">
        <f t="shared" si="2"/>
        <v>4.625</v>
      </c>
      <c r="M39" s="5">
        <v>3</v>
      </c>
      <c r="N39" s="8">
        <v>20</v>
      </c>
      <c r="O39" s="6">
        <v>25</v>
      </c>
      <c r="P39" s="5">
        <f t="shared" si="3"/>
        <v>25</v>
      </c>
      <c r="Q39" s="7">
        <f t="shared" si="4"/>
        <v>41.525</v>
      </c>
      <c r="R39" s="2"/>
      <c r="S39" s="31"/>
    </row>
    <row r="40" spans="1:19" ht="14.25">
      <c r="A40" s="1"/>
      <c r="B40" s="9" t="s">
        <v>56</v>
      </c>
      <c r="C40" s="6">
        <v>3</v>
      </c>
      <c r="D40" s="6">
        <v>4</v>
      </c>
      <c r="E40" s="6">
        <v>3</v>
      </c>
      <c r="F40" s="6">
        <v>4</v>
      </c>
      <c r="G40" s="6">
        <v>4</v>
      </c>
      <c r="H40" s="5">
        <f t="shared" si="0"/>
        <v>3.6</v>
      </c>
      <c r="I40" s="5">
        <v>5</v>
      </c>
      <c r="J40" s="8">
        <v>34</v>
      </c>
      <c r="K40" s="6">
        <f t="shared" si="1"/>
        <v>85</v>
      </c>
      <c r="L40" s="5">
        <f t="shared" si="2"/>
        <v>4.25</v>
      </c>
      <c r="M40" s="5">
        <v>3</v>
      </c>
      <c r="N40" s="8">
        <v>18</v>
      </c>
      <c r="O40" s="6">
        <v>23</v>
      </c>
      <c r="P40" s="5">
        <f t="shared" si="3"/>
        <v>23</v>
      </c>
      <c r="Q40" s="7">
        <f t="shared" si="4"/>
        <v>38.85</v>
      </c>
      <c r="R40" s="2"/>
      <c r="S40" s="31"/>
    </row>
    <row r="41" spans="1:19" ht="14.25">
      <c r="A41" s="1"/>
      <c r="B41" s="9" t="s">
        <v>57</v>
      </c>
      <c r="C41" s="6">
        <v>2</v>
      </c>
      <c r="D41" s="6">
        <v>4</v>
      </c>
      <c r="E41" s="6">
        <v>3</v>
      </c>
      <c r="F41" s="6">
        <v>4</v>
      </c>
      <c r="G41" s="6">
        <v>4</v>
      </c>
      <c r="H41" s="5">
        <f t="shared" si="0"/>
        <v>3.4</v>
      </c>
      <c r="I41" s="5">
        <v>5</v>
      </c>
      <c r="J41" s="8">
        <v>33</v>
      </c>
      <c r="K41" s="6">
        <f t="shared" si="1"/>
        <v>82.5</v>
      </c>
      <c r="L41" s="5">
        <f t="shared" si="2"/>
        <v>4.125</v>
      </c>
      <c r="M41" s="5">
        <v>3</v>
      </c>
      <c r="N41" s="8">
        <v>21</v>
      </c>
      <c r="O41" s="6">
        <v>20</v>
      </c>
      <c r="P41" s="5">
        <f t="shared" si="3"/>
        <v>21</v>
      </c>
      <c r="Q41" s="7">
        <f t="shared" si="4"/>
        <v>36.525</v>
      </c>
      <c r="R41" s="2"/>
      <c r="S41" s="31"/>
    </row>
    <row r="42" spans="1:19" ht="14.25">
      <c r="A42" s="1"/>
      <c r="B42" s="9" t="s">
        <v>58</v>
      </c>
      <c r="C42" s="6" t="s">
        <v>82</v>
      </c>
      <c r="D42" s="6">
        <v>4</v>
      </c>
      <c r="E42" s="6">
        <v>4</v>
      </c>
      <c r="F42" s="6">
        <v>5</v>
      </c>
      <c r="G42" s="6">
        <v>5</v>
      </c>
      <c r="H42" s="5">
        <f t="shared" si="0"/>
        <v>3.6</v>
      </c>
      <c r="I42" s="5">
        <v>5</v>
      </c>
      <c r="J42" s="8">
        <v>23</v>
      </c>
      <c r="K42" s="6">
        <f t="shared" si="1"/>
        <v>57.49999999999999</v>
      </c>
      <c r="L42" s="5">
        <v>5</v>
      </c>
      <c r="M42" s="5">
        <v>2</v>
      </c>
      <c r="N42" s="8">
        <v>13</v>
      </c>
      <c r="O42" s="6">
        <v>14</v>
      </c>
      <c r="P42" s="5">
        <f t="shared" si="3"/>
        <v>14</v>
      </c>
      <c r="Q42" s="7">
        <f t="shared" si="4"/>
        <v>29.6</v>
      </c>
      <c r="R42" s="2"/>
      <c r="S42" s="31"/>
    </row>
    <row r="43" spans="1:19" ht="14.25">
      <c r="A43" s="1"/>
      <c r="B43" s="9" t="s">
        <v>59</v>
      </c>
      <c r="C43" s="6">
        <v>4</v>
      </c>
      <c r="D43" s="6">
        <v>4</v>
      </c>
      <c r="E43" s="6">
        <v>3</v>
      </c>
      <c r="F43" s="6">
        <v>4</v>
      </c>
      <c r="G43" s="6">
        <v>4</v>
      </c>
      <c r="H43" s="5">
        <f t="shared" si="0"/>
        <v>3.8</v>
      </c>
      <c r="I43" s="5">
        <v>5</v>
      </c>
      <c r="J43" s="8">
        <v>37</v>
      </c>
      <c r="K43" s="6">
        <f t="shared" si="1"/>
        <v>92.5</v>
      </c>
      <c r="L43" s="5">
        <f t="shared" si="2"/>
        <v>4.625</v>
      </c>
      <c r="M43" s="5">
        <v>3.5</v>
      </c>
      <c r="N43" s="8">
        <v>25</v>
      </c>
      <c r="O43" s="6">
        <v>21</v>
      </c>
      <c r="P43" s="5">
        <f t="shared" si="3"/>
        <v>25</v>
      </c>
      <c r="Q43" s="7">
        <f t="shared" si="4"/>
        <v>41.925</v>
      </c>
      <c r="R43" s="2"/>
      <c r="S43" s="31"/>
    </row>
    <row r="44" spans="1:19" ht="14.25">
      <c r="A44" s="1"/>
      <c r="B44" s="9" t="s">
        <v>60</v>
      </c>
      <c r="C44" s="6">
        <v>4.5</v>
      </c>
      <c r="D44" s="6">
        <v>4</v>
      </c>
      <c r="E44" s="6">
        <v>3</v>
      </c>
      <c r="F44" s="6">
        <v>4</v>
      </c>
      <c r="G44" s="6">
        <v>4</v>
      </c>
      <c r="H44" s="5">
        <f t="shared" si="0"/>
        <v>3.9</v>
      </c>
      <c r="I44" s="5">
        <v>5</v>
      </c>
      <c r="J44" s="8">
        <v>40</v>
      </c>
      <c r="K44" s="6">
        <f t="shared" si="1"/>
        <v>100</v>
      </c>
      <c r="L44" s="5">
        <f t="shared" si="2"/>
        <v>5</v>
      </c>
      <c r="M44" s="5">
        <v>3.5</v>
      </c>
      <c r="N44" s="8">
        <v>25</v>
      </c>
      <c r="O44" s="6">
        <v>25</v>
      </c>
      <c r="P44" s="5">
        <f t="shared" si="3"/>
        <v>25</v>
      </c>
      <c r="Q44" s="7">
        <f>SUM(H44,I44,L44,M44,P44)</f>
        <v>42.4</v>
      </c>
      <c r="R44" s="2"/>
      <c r="S44" s="31"/>
    </row>
    <row r="45" spans="1:19" ht="14.25">
      <c r="A45" s="1"/>
      <c r="B45" s="9" t="s">
        <v>61</v>
      </c>
      <c r="C45" s="6">
        <v>4</v>
      </c>
      <c r="D45" s="6">
        <v>4</v>
      </c>
      <c r="E45" s="6">
        <v>4</v>
      </c>
      <c r="F45" s="6">
        <v>5</v>
      </c>
      <c r="G45" s="6">
        <v>5</v>
      </c>
      <c r="H45" s="5">
        <f t="shared" si="0"/>
        <v>4.4</v>
      </c>
      <c r="I45" s="5">
        <v>5</v>
      </c>
      <c r="J45" s="8">
        <v>34</v>
      </c>
      <c r="K45" s="6">
        <f t="shared" si="1"/>
        <v>85</v>
      </c>
      <c r="L45" s="5">
        <f t="shared" si="2"/>
        <v>4.25</v>
      </c>
      <c r="M45" s="5">
        <v>4</v>
      </c>
      <c r="N45" s="8">
        <v>20</v>
      </c>
      <c r="O45" s="6">
        <v>23</v>
      </c>
      <c r="P45" s="5">
        <f t="shared" si="3"/>
        <v>23</v>
      </c>
      <c r="Q45" s="7">
        <f t="shared" si="4"/>
        <v>40.65</v>
      </c>
      <c r="R45" s="2"/>
      <c r="S45" s="31"/>
    </row>
    <row r="46" spans="1:19" ht="14.25">
      <c r="A46" s="1"/>
      <c r="B46" s="9" t="s">
        <v>62</v>
      </c>
      <c r="C46" s="6">
        <v>3</v>
      </c>
      <c r="D46" s="6">
        <v>4</v>
      </c>
      <c r="E46" s="6">
        <v>4</v>
      </c>
      <c r="F46" s="6">
        <v>4</v>
      </c>
      <c r="G46" s="6">
        <v>5</v>
      </c>
      <c r="H46" s="5">
        <f t="shared" si="0"/>
        <v>4</v>
      </c>
      <c r="I46" s="5">
        <v>5</v>
      </c>
      <c r="J46" s="8">
        <v>30</v>
      </c>
      <c r="K46" s="6">
        <f t="shared" si="1"/>
        <v>75</v>
      </c>
      <c r="L46" s="5">
        <v>5</v>
      </c>
      <c r="M46" s="5">
        <v>3</v>
      </c>
      <c r="N46" s="8">
        <v>15</v>
      </c>
      <c r="O46" s="6">
        <v>13</v>
      </c>
      <c r="P46" s="5">
        <f t="shared" si="3"/>
        <v>15</v>
      </c>
      <c r="Q46" s="7">
        <f t="shared" si="4"/>
        <v>32</v>
      </c>
      <c r="R46" s="2"/>
      <c r="S46" s="31"/>
    </row>
    <row r="47" spans="1:19" ht="14.25">
      <c r="A47" s="1"/>
      <c r="B47" s="9" t="s">
        <v>63</v>
      </c>
      <c r="C47" s="6">
        <v>2</v>
      </c>
      <c r="D47" s="6">
        <v>4</v>
      </c>
      <c r="E47" s="6">
        <v>3</v>
      </c>
      <c r="F47" s="6">
        <v>4</v>
      </c>
      <c r="G47" s="6">
        <v>4</v>
      </c>
      <c r="H47" s="5">
        <f t="shared" si="0"/>
        <v>3.4</v>
      </c>
      <c r="I47" s="5">
        <v>5</v>
      </c>
      <c r="J47" s="8">
        <v>35</v>
      </c>
      <c r="K47" s="6">
        <f t="shared" si="1"/>
        <v>87.5</v>
      </c>
      <c r="L47" s="5">
        <f t="shared" si="2"/>
        <v>4.375</v>
      </c>
      <c r="M47" s="5">
        <v>4</v>
      </c>
      <c r="N47" s="8">
        <v>23</v>
      </c>
      <c r="O47" s="6">
        <v>26</v>
      </c>
      <c r="P47" s="5">
        <f t="shared" si="3"/>
        <v>26</v>
      </c>
      <c r="Q47" s="7">
        <f t="shared" si="4"/>
        <v>42.775</v>
      </c>
      <c r="R47" s="2"/>
      <c r="S47" s="31"/>
    </row>
    <row r="48" spans="1:19" ht="14.25">
      <c r="A48" s="1"/>
      <c r="B48" s="9" t="s">
        <v>64</v>
      </c>
      <c r="C48" s="6">
        <v>2</v>
      </c>
      <c r="D48" s="6">
        <v>4</v>
      </c>
      <c r="E48" s="6">
        <v>3</v>
      </c>
      <c r="F48" s="6">
        <v>5</v>
      </c>
      <c r="G48" s="6">
        <v>5</v>
      </c>
      <c r="H48" s="5">
        <f t="shared" si="0"/>
        <v>3.8</v>
      </c>
      <c r="I48" s="5">
        <v>5</v>
      </c>
      <c r="J48" s="8">
        <v>38</v>
      </c>
      <c r="K48" s="6">
        <f t="shared" si="1"/>
        <v>95</v>
      </c>
      <c r="L48" s="5">
        <f t="shared" si="2"/>
        <v>4.75</v>
      </c>
      <c r="M48" s="5">
        <v>4</v>
      </c>
      <c r="N48" s="8">
        <v>22</v>
      </c>
      <c r="O48" s="6">
        <v>27</v>
      </c>
      <c r="P48" s="5">
        <f t="shared" si="3"/>
        <v>27</v>
      </c>
      <c r="Q48" s="7">
        <f t="shared" si="4"/>
        <v>44.55</v>
      </c>
      <c r="R48" s="2"/>
      <c r="S48" s="31"/>
    </row>
    <row r="49" spans="1:19" ht="14.25">
      <c r="A49" s="1"/>
      <c r="B49" s="9" t="s">
        <v>65</v>
      </c>
      <c r="C49" s="15">
        <v>2</v>
      </c>
      <c r="D49" s="6">
        <v>4</v>
      </c>
      <c r="E49" s="6">
        <v>3</v>
      </c>
      <c r="F49" s="6">
        <v>4</v>
      </c>
      <c r="G49" s="6">
        <v>4</v>
      </c>
      <c r="H49" s="5">
        <f t="shared" si="0"/>
        <v>3.4</v>
      </c>
      <c r="I49" s="5">
        <v>5</v>
      </c>
      <c r="J49" s="8">
        <v>36</v>
      </c>
      <c r="K49" s="6">
        <f t="shared" si="1"/>
        <v>90</v>
      </c>
      <c r="L49" s="5">
        <f t="shared" si="2"/>
        <v>4.5</v>
      </c>
      <c r="M49" s="5">
        <v>3.5</v>
      </c>
      <c r="N49" s="8">
        <v>21</v>
      </c>
      <c r="O49" s="6">
        <v>24</v>
      </c>
      <c r="P49" s="5">
        <f t="shared" si="3"/>
        <v>24</v>
      </c>
      <c r="Q49" s="7">
        <f t="shared" si="4"/>
        <v>40.4</v>
      </c>
      <c r="R49" s="2"/>
      <c r="S49" s="31"/>
    </row>
    <row r="50" spans="1:19" ht="14.25">
      <c r="A50" s="1"/>
      <c r="B50" s="9" t="s">
        <v>66</v>
      </c>
      <c r="C50" s="6">
        <v>3.5</v>
      </c>
      <c r="D50" s="6">
        <v>4</v>
      </c>
      <c r="E50" s="6">
        <v>3</v>
      </c>
      <c r="F50" s="6">
        <v>2</v>
      </c>
      <c r="G50" s="6">
        <v>4</v>
      </c>
      <c r="H50" s="5">
        <f t="shared" si="0"/>
        <v>3.3</v>
      </c>
      <c r="I50" s="5">
        <v>5</v>
      </c>
      <c r="J50" s="8">
        <v>33</v>
      </c>
      <c r="K50" s="6">
        <f t="shared" si="1"/>
        <v>82.5</v>
      </c>
      <c r="L50" s="5">
        <f t="shared" si="2"/>
        <v>4.125</v>
      </c>
      <c r="M50" s="5">
        <v>3.5</v>
      </c>
      <c r="N50" s="8">
        <v>19</v>
      </c>
      <c r="O50" s="6">
        <v>25</v>
      </c>
      <c r="P50" s="5">
        <f t="shared" si="3"/>
        <v>25</v>
      </c>
      <c r="Q50" s="7">
        <f t="shared" si="4"/>
        <v>40.925</v>
      </c>
      <c r="R50" s="2"/>
      <c r="S50" s="31"/>
    </row>
    <row r="51" spans="1:19" ht="14.25">
      <c r="A51" s="1"/>
      <c r="B51" s="9" t="s">
        <v>67</v>
      </c>
      <c r="C51" s="6">
        <v>2</v>
      </c>
      <c r="D51" s="6">
        <v>4</v>
      </c>
      <c r="E51" s="6">
        <v>3</v>
      </c>
      <c r="F51" s="6">
        <v>4</v>
      </c>
      <c r="G51" s="6">
        <v>4</v>
      </c>
      <c r="H51" s="5">
        <f t="shared" si="0"/>
        <v>3.4</v>
      </c>
      <c r="I51" s="5">
        <v>5</v>
      </c>
      <c r="J51" s="8">
        <v>33</v>
      </c>
      <c r="K51" s="6">
        <f t="shared" si="1"/>
        <v>82.5</v>
      </c>
      <c r="L51" s="5">
        <f t="shared" si="2"/>
        <v>4.125</v>
      </c>
      <c r="M51" s="5">
        <v>3</v>
      </c>
      <c r="N51" s="8">
        <v>20</v>
      </c>
      <c r="O51" s="6">
        <v>19</v>
      </c>
      <c r="P51" s="5">
        <f t="shared" si="3"/>
        <v>20</v>
      </c>
      <c r="Q51" s="7">
        <f t="shared" si="4"/>
        <v>35.525</v>
      </c>
      <c r="R51" s="2"/>
      <c r="S51" s="31"/>
    </row>
    <row r="52" spans="1:19" ht="14.25">
      <c r="A52" s="1"/>
      <c r="B52" s="9" t="s">
        <v>68</v>
      </c>
      <c r="C52" s="6">
        <v>4</v>
      </c>
      <c r="D52" s="6">
        <v>4</v>
      </c>
      <c r="E52" s="6">
        <v>3</v>
      </c>
      <c r="F52" s="6">
        <v>4</v>
      </c>
      <c r="G52" s="6">
        <v>4</v>
      </c>
      <c r="H52" s="5">
        <f t="shared" si="0"/>
        <v>3.8</v>
      </c>
      <c r="I52" s="5">
        <v>5</v>
      </c>
      <c r="J52" s="8">
        <v>36</v>
      </c>
      <c r="K52" s="6">
        <f t="shared" si="1"/>
        <v>90</v>
      </c>
      <c r="L52" s="5">
        <f t="shared" si="2"/>
        <v>4.5</v>
      </c>
      <c r="M52" s="5">
        <v>3</v>
      </c>
      <c r="N52" s="8">
        <v>20</v>
      </c>
      <c r="O52" s="6">
        <v>22</v>
      </c>
      <c r="P52" s="5">
        <f t="shared" si="3"/>
        <v>22</v>
      </c>
      <c r="Q52" s="7">
        <f t="shared" si="4"/>
        <v>38.3</v>
      </c>
      <c r="R52" s="2"/>
      <c r="S52" s="31"/>
    </row>
    <row r="53" spans="1:19" ht="14.25">
      <c r="A53" s="1"/>
      <c r="B53" s="9" t="s">
        <v>69</v>
      </c>
      <c r="C53" s="6">
        <v>3.5</v>
      </c>
      <c r="D53" s="6">
        <v>3.5</v>
      </c>
      <c r="E53" s="6">
        <v>3</v>
      </c>
      <c r="F53" s="6">
        <v>4</v>
      </c>
      <c r="G53" s="6">
        <v>4</v>
      </c>
      <c r="H53" s="5">
        <f t="shared" si="0"/>
        <v>3.6</v>
      </c>
      <c r="I53" s="5">
        <v>5</v>
      </c>
      <c r="J53" s="8">
        <v>35</v>
      </c>
      <c r="K53" s="6">
        <f t="shared" si="1"/>
        <v>87.5</v>
      </c>
      <c r="L53" s="5">
        <f t="shared" si="2"/>
        <v>4.375</v>
      </c>
      <c r="M53" s="5">
        <v>3</v>
      </c>
      <c r="N53" s="8">
        <v>17</v>
      </c>
      <c r="O53" s="6">
        <v>15</v>
      </c>
      <c r="P53" s="5">
        <f t="shared" si="3"/>
        <v>17</v>
      </c>
      <c r="Q53" s="7">
        <f t="shared" si="4"/>
        <v>32.975</v>
      </c>
      <c r="R53" s="2"/>
      <c r="S53" s="31"/>
    </row>
    <row r="54" spans="1:19" ht="14.25">
      <c r="A54" s="32"/>
      <c r="B54" s="32" t="s">
        <v>70</v>
      </c>
      <c r="C54" s="33">
        <v>4</v>
      </c>
      <c r="D54" s="33">
        <v>4</v>
      </c>
      <c r="E54" s="33">
        <v>4</v>
      </c>
      <c r="F54" s="34">
        <v>4</v>
      </c>
      <c r="G54" s="34">
        <v>4</v>
      </c>
      <c r="H54" s="5">
        <f t="shared" si="0"/>
        <v>4</v>
      </c>
      <c r="I54" s="5">
        <v>5</v>
      </c>
      <c r="J54" s="8">
        <v>36</v>
      </c>
      <c r="K54" s="6">
        <f t="shared" si="1"/>
        <v>90</v>
      </c>
      <c r="L54" s="5">
        <f t="shared" si="2"/>
        <v>4.5</v>
      </c>
      <c r="M54" s="16">
        <v>5</v>
      </c>
      <c r="N54" s="17">
        <v>21</v>
      </c>
      <c r="O54" s="8">
        <v>23</v>
      </c>
      <c r="P54" s="5">
        <f t="shared" si="3"/>
        <v>23</v>
      </c>
      <c r="Q54" s="7">
        <f t="shared" si="4"/>
        <v>41.5</v>
      </c>
      <c r="R54" s="2"/>
      <c r="S54" s="31"/>
    </row>
    <row r="55" spans="1:19" ht="14.25">
      <c r="A55" s="32"/>
      <c r="B55" s="32" t="s">
        <v>71</v>
      </c>
      <c r="C55" s="34">
        <v>4</v>
      </c>
      <c r="D55" s="33">
        <v>4</v>
      </c>
      <c r="E55" s="33">
        <v>3</v>
      </c>
      <c r="F55" s="34">
        <v>5</v>
      </c>
      <c r="G55" s="34">
        <v>4</v>
      </c>
      <c r="H55" s="5">
        <f t="shared" si="0"/>
        <v>4</v>
      </c>
      <c r="I55" s="5">
        <v>5</v>
      </c>
      <c r="J55" s="8">
        <v>35</v>
      </c>
      <c r="K55" s="6">
        <f t="shared" si="1"/>
        <v>87.5</v>
      </c>
      <c r="L55" s="5">
        <f t="shared" si="2"/>
        <v>4.375</v>
      </c>
      <c r="M55" s="16">
        <v>3</v>
      </c>
      <c r="N55" s="17">
        <v>20</v>
      </c>
      <c r="O55" s="8">
        <v>23</v>
      </c>
      <c r="P55" s="5">
        <f t="shared" si="3"/>
        <v>23</v>
      </c>
      <c r="Q55" s="7">
        <f t="shared" si="4"/>
        <v>39.375</v>
      </c>
      <c r="R55" s="2"/>
      <c r="S55" s="31"/>
    </row>
    <row r="56" spans="1:19" ht="14.25">
      <c r="A56" s="32"/>
      <c r="B56" s="32" t="s">
        <v>72</v>
      </c>
      <c r="C56" s="34">
        <v>3.5</v>
      </c>
      <c r="D56" s="33">
        <v>4</v>
      </c>
      <c r="E56" s="33">
        <v>3</v>
      </c>
      <c r="F56" s="34">
        <v>4</v>
      </c>
      <c r="G56" s="34">
        <v>4</v>
      </c>
      <c r="H56" s="5">
        <f t="shared" si="0"/>
        <v>3.7</v>
      </c>
      <c r="I56" s="5">
        <v>5</v>
      </c>
      <c r="J56" s="8">
        <v>34</v>
      </c>
      <c r="K56" s="6">
        <f t="shared" si="1"/>
        <v>85</v>
      </c>
      <c r="L56" s="5">
        <f t="shared" si="2"/>
        <v>4.25</v>
      </c>
      <c r="M56" s="16">
        <v>3</v>
      </c>
      <c r="N56" s="17">
        <v>23</v>
      </c>
      <c r="O56" s="8">
        <v>21</v>
      </c>
      <c r="P56" s="5">
        <f t="shared" si="3"/>
        <v>23</v>
      </c>
      <c r="Q56" s="7">
        <f t="shared" si="4"/>
        <v>38.95</v>
      </c>
      <c r="R56" s="2"/>
      <c r="S56" s="31"/>
    </row>
    <row r="57" spans="1:19" ht="14.25">
      <c r="A57" s="32"/>
      <c r="B57" s="32" t="s">
        <v>73</v>
      </c>
      <c r="C57" s="34">
        <v>4</v>
      </c>
      <c r="D57" s="33">
        <v>4</v>
      </c>
      <c r="E57" s="33">
        <v>3</v>
      </c>
      <c r="F57" s="34">
        <v>4</v>
      </c>
      <c r="G57" s="34">
        <v>4</v>
      </c>
      <c r="H57" s="5">
        <f t="shared" si="0"/>
        <v>3.8</v>
      </c>
      <c r="I57" s="5">
        <v>5</v>
      </c>
      <c r="J57" s="8">
        <v>39</v>
      </c>
      <c r="K57" s="6">
        <f t="shared" si="1"/>
        <v>97.5</v>
      </c>
      <c r="L57" s="5">
        <f t="shared" si="2"/>
        <v>4.875</v>
      </c>
      <c r="M57" s="16">
        <v>3</v>
      </c>
      <c r="N57" s="17">
        <v>18</v>
      </c>
      <c r="O57" s="8">
        <v>21</v>
      </c>
      <c r="P57" s="5">
        <f t="shared" si="3"/>
        <v>21</v>
      </c>
      <c r="Q57" s="7">
        <f t="shared" si="4"/>
        <v>37.675</v>
      </c>
      <c r="R57" s="2"/>
      <c r="S57" s="31"/>
    </row>
    <row r="58" spans="1:19" ht="14.25">
      <c r="A58" s="32"/>
      <c r="B58" s="32" t="s">
        <v>74</v>
      </c>
      <c r="C58" s="34">
        <v>3.5</v>
      </c>
      <c r="D58" s="33">
        <v>4</v>
      </c>
      <c r="E58" s="33">
        <v>3</v>
      </c>
      <c r="F58" s="34">
        <v>4</v>
      </c>
      <c r="G58" s="34">
        <v>4.5</v>
      </c>
      <c r="H58" s="5">
        <f t="shared" si="0"/>
        <v>3.8</v>
      </c>
      <c r="I58" s="5">
        <v>5</v>
      </c>
      <c r="J58" s="8">
        <v>36</v>
      </c>
      <c r="K58" s="6">
        <f t="shared" si="1"/>
        <v>90</v>
      </c>
      <c r="L58" s="5">
        <f t="shared" si="2"/>
        <v>4.5</v>
      </c>
      <c r="M58" s="16">
        <v>3</v>
      </c>
      <c r="N58" s="17">
        <v>17</v>
      </c>
      <c r="O58" s="8" t="s">
        <v>81</v>
      </c>
      <c r="P58" s="5">
        <v>17</v>
      </c>
      <c r="Q58" s="7">
        <f t="shared" si="4"/>
        <v>33.3</v>
      </c>
      <c r="R58" s="2"/>
      <c r="S58" s="31"/>
    </row>
    <row r="59" spans="1:19" ht="14.25">
      <c r="A59" s="32"/>
      <c r="B59" s="32" t="s">
        <v>75</v>
      </c>
      <c r="C59" s="34">
        <v>3.5</v>
      </c>
      <c r="D59" s="33">
        <v>4</v>
      </c>
      <c r="E59" s="33">
        <v>3</v>
      </c>
      <c r="F59" s="34">
        <v>4</v>
      </c>
      <c r="G59" s="34">
        <v>4</v>
      </c>
      <c r="H59" s="5">
        <f t="shared" si="0"/>
        <v>3.7</v>
      </c>
      <c r="I59" s="5">
        <v>5</v>
      </c>
      <c r="J59" s="8">
        <v>37</v>
      </c>
      <c r="K59" s="6">
        <f t="shared" si="1"/>
        <v>92.5</v>
      </c>
      <c r="L59" s="5">
        <f t="shared" si="2"/>
        <v>4.625</v>
      </c>
      <c r="M59" s="16">
        <v>3</v>
      </c>
      <c r="N59" s="17">
        <v>17</v>
      </c>
      <c r="O59" s="8">
        <v>18</v>
      </c>
      <c r="P59" s="5">
        <f t="shared" si="3"/>
        <v>18</v>
      </c>
      <c r="Q59" s="7">
        <f t="shared" si="4"/>
        <v>34.325</v>
      </c>
      <c r="R59" s="2"/>
      <c r="S59" s="31"/>
    </row>
    <row r="60" spans="1:19" ht="14.25">
      <c r="A60" s="32"/>
      <c r="B60" s="32" t="s">
        <v>76</v>
      </c>
      <c r="C60" s="34">
        <v>4</v>
      </c>
      <c r="D60" s="33">
        <v>4</v>
      </c>
      <c r="E60" s="33">
        <v>3</v>
      </c>
      <c r="F60" s="34">
        <v>4</v>
      </c>
      <c r="G60" s="34">
        <v>4</v>
      </c>
      <c r="H60" s="5">
        <f t="shared" si="0"/>
        <v>3.8</v>
      </c>
      <c r="I60" s="5">
        <v>5</v>
      </c>
      <c r="J60" s="8">
        <v>39</v>
      </c>
      <c r="K60" s="6">
        <f t="shared" si="1"/>
        <v>97.5</v>
      </c>
      <c r="L60" s="5">
        <f t="shared" si="2"/>
        <v>4.875</v>
      </c>
      <c r="M60" s="16">
        <v>3.5</v>
      </c>
      <c r="N60" s="17">
        <v>21</v>
      </c>
      <c r="O60" s="8">
        <v>21</v>
      </c>
      <c r="P60" s="5">
        <f t="shared" si="3"/>
        <v>21</v>
      </c>
      <c r="Q60" s="7">
        <f t="shared" si="4"/>
        <v>38.175</v>
      </c>
      <c r="R60" s="2"/>
      <c r="S60" s="31"/>
    </row>
    <row r="61" spans="1:19" ht="14.25">
      <c r="A61" s="32"/>
      <c r="B61" s="32" t="s">
        <v>77</v>
      </c>
      <c r="C61" s="34">
        <v>3</v>
      </c>
      <c r="D61" s="33">
        <v>3.5</v>
      </c>
      <c r="E61" s="33">
        <v>3</v>
      </c>
      <c r="F61" s="34">
        <v>3</v>
      </c>
      <c r="G61" s="34">
        <v>3</v>
      </c>
      <c r="H61" s="5">
        <f t="shared" si="0"/>
        <v>3.1</v>
      </c>
      <c r="I61" s="5">
        <v>5</v>
      </c>
      <c r="J61" s="8">
        <v>34</v>
      </c>
      <c r="K61" s="6">
        <f t="shared" si="1"/>
        <v>85</v>
      </c>
      <c r="L61" s="5">
        <f t="shared" si="2"/>
        <v>4.25</v>
      </c>
      <c r="M61" s="16">
        <v>3</v>
      </c>
      <c r="N61" s="17">
        <v>20</v>
      </c>
      <c r="O61" s="8">
        <v>17</v>
      </c>
      <c r="P61" s="5">
        <f t="shared" si="3"/>
        <v>20</v>
      </c>
      <c r="Q61" s="7">
        <f t="shared" si="4"/>
        <v>35.35</v>
      </c>
      <c r="R61" s="2"/>
      <c r="S61" s="31"/>
    </row>
    <row r="62" spans="1:19" ht="14.25">
      <c r="A62" s="32"/>
      <c r="B62" s="32" t="s">
        <v>78</v>
      </c>
      <c r="C62" s="34">
        <v>2</v>
      </c>
      <c r="D62" s="33">
        <v>4</v>
      </c>
      <c r="E62" s="33">
        <v>3</v>
      </c>
      <c r="F62" s="34">
        <v>4</v>
      </c>
      <c r="G62" s="34">
        <v>4</v>
      </c>
      <c r="H62" s="5">
        <f t="shared" si="0"/>
        <v>3.4</v>
      </c>
      <c r="I62" s="5">
        <v>5</v>
      </c>
      <c r="J62" s="8">
        <v>30</v>
      </c>
      <c r="K62" s="6">
        <f t="shared" si="1"/>
        <v>75</v>
      </c>
      <c r="L62" s="5">
        <f t="shared" si="2"/>
        <v>3.75</v>
      </c>
      <c r="M62" s="16">
        <v>3</v>
      </c>
      <c r="N62" s="17">
        <v>22</v>
      </c>
      <c r="O62" s="8">
        <v>17</v>
      </c>
      <c r="P62" s="5">
        <f t="shared" si="3"/>
        <v>22</v>
      </c>
      <c r="Q62" s="7">
        <f t="shared" si="4"/>
        <v>37.15</v>
      </c>
      <c r="R62" s="2"/>
      <c r="S62" s="31"/>
    </row>
    <row r="63" spans="1:19" ht="14.25">
      <c r="A63" s="32"/>
      <c r="B63" s="32" t="s">
        <v>79</v>
      </c>
      <c r="C63" s="34">
        <v>3.5</v>
      </c>
      <c r="D63" s="33">
        <v>4</v>
      </c>
      <c r="E63" s="33">
        <v>3</v>
      </c>
      <c r="F63" s="34">
        <v>4</v>
      </c>
      <c r="G63" s="34">
        <v>4</v>
      </c>
      <c r="H63" s="5">
        <f t="shared" si="0"/>
        <v>3.7</v>
      </c>
      <c r="I63" s="5">
        <v>5</v>
      </c>
      <c r="J63" s="8">
        <v>34</v>
      </c>
      <c r="K63" s="6">
        <f t="shared" si="1"/>
        <v>85</v>
      </c>
      <c r="L63" s="5">
        <f t="shared" si="2"/>
        <v>4.25</v>
      </c>
      <c r="M63" s="16">
        <v>4</v>
      </c>
      <c r="N63" s="17">
        <v>19</v>
      </c>
      <c r="O63" s="8">
        <v>20</v>
      </c>
      <c r="P63" s="5">
        <f t="shared" si="3"/>
        <v>20</v>
      </c>
      <c r="Q63" s="7">
        <f t="shared" si="4"/>
        <v>36.95</v>
      </c>
      <c r="R63" s="2"/>
      <c r="S63" s="31"/>
    </row>
    <row r="64" spans="1:19" ht="14.25">
      <c r="A64" s="32"/>
      <c r="B64" s="32" t="s">
        <v>80</v>
      </c>
      <c r="C64" s="34">
        <v>2</v>
      </c>
      <c r="D64" s="33">
        <v>4</v>
      </c>
      <c r="E64" s="33">
        <v>3</v>
      </c>
      <c r="F64" s="34">
        <v>4</v>
      </c>
      <c r="G64" s="34">
        <v>4</v>
      </c>
      <c r="H64" s="5">
        <f t="shared" si="0"/>
        <v>3.4</v>
      </c>
      <c r="I64" s="5">
        <v>5</v>
      </c>
      <c r="J64" s="8">
        <v>36</v>
      </c>
      <c r="K64" s="6">
        <f t="shared" si="1"/>
        <v>90</v>
      </c>
      <c r="L64" s="5">
        <f t="shared" si="2"/>
        <v>4.5</v>
      </c>
      <c r="M64" s="16">
        <v>4</v>
      </c>
      <c r="N64" s="17">
        <v>26</v>
      </c>
      <c r="O64" s="8">
        <v>27</v>
      </c>
      <c r="P64" s="5">
        <f t="shared" si="3"/>
        <v>27</v>
      </c>
      <c r="Q64" s="7">
        <f t="shared" si="4"/>
        <v>43.9</v>
      </c>
      <c r="R64" s="2"/>
      <c r="S64" s="31"/>
    </row>
  </sheetData>
  <sheetProtection/>
  <mergeCells count="4">
    <mergeCell ref="A1:Q1"/>
    <mergeCell ref="A2:Q2"/>
    <mergeCell ref="A3:Q3"/>
    <mergeCell ref="A4:Q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minkoo</cp:lastModifiedBy>
  <cp:lastPrinted>2006-03-11T03:41:33Z</cp:lastPrinted>
  <dcterms:created xsi:type="dcterms:W3CDTF">2006-03-10T14:19:44Z</dcterms:created>
  <dcterms:modified xsi:type="dcterms:W3CDTF">2009-05-09T01:02:59Z</dcterms:modified>
  <cp:category/>
  <cp:version/>
  <cp:contentType/>
  <cp:contentStatus/>
</cp:coreProperties>
</file>