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2100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<sst xmlns="http://schemas.openxmlformats.org/spreadsheetml/2006/main" count="16" uniqueCount="15">
  <si>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Width</t>
  </si>
  <si>
    <t>Aspect Ratio</t>
  </si>
  <si>
    <t>Rim Diameter</t>
  </si>
  <si>
    <t>mm</t>
  </si>
  <si>
    <t>%</t>
  </si>
  <si>
    <t>inches</t>
  </si>
  <si>
    <t>Tire diameter =</t>
  </si>
  <si>
    <t>ALL POSSIBLE SIZES FOR SAME OVERALL TIRE DIAMETER</t>
  </si>
  <si>
    <t>WHEEL DIAMETER</t>
  </si>
  <si>
    <t>KKKKKKKKKK</t>
  </si>
  <si>
    <r>
      <t>ASPECT RATIO</t>
    </r>
    <r>
      <rPr>
        <sz val="10"/>
        <color indexed="10"/>
        <rFont val="Wingdings 3"/>
        <family val="1"/>
      </rPr>
      <t>IIIII</t>
    </r>
  </si>
  <si>
    <t>FACTORY TIRE DIAMETER</t>
  </si>
  <si>
    <t>NOTE: NOT ALL SIZES WILL ACTUALLY EXIST, PICK THE CLOSEST AVAILABLE WIDTH</t>
  </si>
  <si>
    <t>Tony D'Amore 12/12/06</t>
  </si>
  <si>
    <t>ENTER FACTORY TIRE SIZE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</si>
</sst>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Wingdings 3"/>
      <family val="1"/>
    </font>
    <font>
      <sz val="10"/>
      <color indexed="52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3"/>
      </right>
      <top style="thin">
        <color indexed="8"/>
      </top>
      <bottom style="thin">
        <color indexed="8"/>
      </bottom>
    </border>
    <border>
      <left style="thin">
        <color indexed="5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3"/>
      </right>
      <top style="thin">
        <color indexed="8"/>
      </top>
      <bottom>
        <color indexed="63"/>
      </bottom>
    </border>
    <border>
      <left style="thin">
        <color indexed="5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/>
      <protection hidden="1"/>
    </xf>
    <xf numFmtId="0" fontId="0" fillId="3" borderId="1" xfId="0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125" zoomScaleNormal="125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2.7109375" style="0" bestFit="1" customWidth="1"/>
    <col min="3" max="10" width="8.7109375" style="0" customWidth="1"/>
  </cols>
  <sheetData>
    <row r="1" spans="1:26" ht="12.75">
      <c r="A1" s="20" t="s">
        <v>14</v>
      </c>
      <c r="B1" s="21"/>
      <c r="C1" s="2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7">
        <v>245</v>
      </c>
      <c r="B2" s="1" t="s">
        <v>0</v>
      </c>
      <c r="C2" s="1" t="s">
        <v>3</v>
      </c>
      <c r="D2" s="2"/>
      <c r="E2" s="23" t="s">
        <v>11</v>
      </c>
      <c r="F2" s="24"/>
      <c r="G2" s="24"/>
      <c r="H2" s="2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7">
        <v>45</v>
      </c>
      <c r="B3" s="1" t="s">
        <v>1</v>
      </c>
      <c r="C3" s="1" t="s">
        <v>4</v>
      </c>
      <c r="D3" s="2"/>
      <c r="E3" s="26" t="s">
        <v>6</v>
      </c>
      <c r="F3" s="27"/>
      <c r="G3" s="8">
        <f>(A2*2/25.4*A3/100)+A4</f>
        <v>25.681102362204726</v>
      </c>
      <c r="H3" s="9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7">
        <v>17</v>
      </c>
      <c r="B4" s="1" t="s">
        <v>2</v>
      </c>
      <c r="C4" s="1" t="s">
        <v>5</v>
      </c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28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13" t="s">
        <v>10</v>
      </c>
      <c r="B13" s="14"/>
      <c r="C13" s="5">
        <v>60</v>
      </c>
      <c r="D13" s="5">
        <v>55</v>
      </c>
      <c r="E13" s="5">
        <v>50</v>
      </c>
      <c r="F13" s="5">
        <v>45</v>
      </c>
      <c r="G13" s="5">
        <v>40</v>
      </c>
      <c r="H13" s="5">
        <v>35</v>
      </c>
      <c r="I13" s="5">
        <v>30</v>
      </c>
      <c r="J13" s="5">
        <v>25</v>
      </c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13" t="s">
        <v>8</v>
      </c>
      <c r="B15" s="16"/>
      <c r="C15" s="10"/>
      <c r="D15" s="10"/>
      <c r="E15" s="10"/>
      <c r="F15" s="10"/>
      <c r="G15" s="10"/>
      <c r="H15" s="10"/>
      <c r="I15" s="10"/>
      <c r="J15" s="10"/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17" t="s">
        <v>9</v>
      </c>
      <c r="B16" s="18"/>
      <c r="C16" s="11"/>
      <c r="D16" s="11"/>
      <c r="E16" s="11"/>
      <c r="F16" s="11"/>
      <c r="G16" s="11"/>
      <c r="H16" s="11"/>
      <c r="I16" s="11"/>
      <c r="J16" s="11"/>
      <c r="K16" s="4"/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19">
        <v>15</v>
      </c>
      <c r="B17" s="19"/>
      <c r="C17" s="12">
        <f aca="true" t="shared" si="0" ref="C17:C25">IF(AND(205&lt;B31,525&gt;B31),B31,"")</f>
        <v>225</v>
      </c>
      <c r="D17" s="12">
        <f aca="true" t="shared" si="1" ref="D17:J17">IF(AND(205&lt;C31,525&gt;C31),C31,"")</f>
        <v>245</v>
      </c>
      <c r="E17" s="12">
        <f t="shared" si="1"/>
        <v>275</v>
      </c>
      <c r="F17" s="12">
        <f t="shared" si="1"/>
        <v>305</v>
      </c>
      <c r="G17" s="12">
        <f t="shared" si="1"/>
        <v>335</v>
      </c>
      <c r="H17" s="12">
        <f t="shared" si="1"/>
        <v>385</v>
      </c>
      <c r="I17" s="12">
        <f t="shared" si="1"/>
        <v>455</v>
      </c>
      <c r="J17" s="12">
        <f t="shared" si="1"/>
      </c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19">
        <v>16</v>
      </c>
      <c r="B18" s="19"/>
      <c r="C18" s="12">
        <f t="shared" si="0"/>
      </c>
      <c r="D18" s="12">
        <f aca="true" t="shared" si="2" ref="D18:J25">IF(AND(205&lt;C32,525&gt;C32),C32,"")</f>
        <v>225</v>
      </c>
      <c r="E18" s="12">
        <f t="shared" si="2"/>
        <v>245</v>
      </c>
      <c r="F18" s="12">
        <f t="shared" si="2"/>
        <v>275</v>
      </c>
      <c r="G18" s="12">
        <f t="shared" si="2"/>
        <v>305</v>
      </c>
      <c r="H18" s="12">
        <f t="shared" si="2"/>
        <v>355</v>
      </c>
      <c r="I18" s="12">
        <f t="shared" si="2"/>
        <v>405</v>
      </c>
      <c r="J18" s="12">
        <f t="shared" si="2"/>
        <v>495</v>
      </c>
      <c r="K18" s="4"/>
      <c r="L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>
      <c r="A19" s="19">
        <v>17</v>
      </c>
      <c r="B19" s="19"/>
      <c r="C19" s="12">
        <f t="shared" si="0"/>
      </c>
      <c r="D19" s="12">
        <f t="shared" si="2"/>
      </c>
      <c r="E19" s="12">
        <f t="shared" si="2"/>
        <v>225</v>
      </c>
      <c r="F19" s="12">
        <f t="shared" si="2"/>
        <v>245</v>
      </c>
      <c r="G19" s="12">
        <f t="shared" si="2"/>
        <v>275</v>
      </c>
      <c r="H19" s="12">
        <f t="shared" si="2"/>
        <v>315</v>
      </c>
      <c r="I19" s="12">
        <f t="shared" si="2"/>
        <v>365</v>
      </c>
      <c r="J19" s="12">
        <f t="shared" si="2"/>
        <v>445</v>
      </c>
      <c r="K19" s="4"/>
      <c r="L19" s="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>
      <c r="A20" s="19">
        <v>18</v>
      </c>
      <c r="B20" s="19"/>
      <c r="C20" s="12">
        <f t="shared" si="0"/>
      </c>
      <c r="D20" s="12">
        <f t="shared" si="2"/>
      </c>
      <c r="E20" s="12">
        <f t="shared" si="2"/>
      </c>
      <c r="F20" s="12">
        <f t="shared" si="2"/>
        <v>215</v>
      </c>
      <c r="G20" s="12">
        <f t="shared" si="2"/>
        <v>245</v>
      </c>
      <c r="H20" s="12">
        <f t="shared" si="2"/>
        <v>275</v>
      </c>
      <c r="I20" s="12">
        <f t="shared" si="2"/>
        <v>325</v>
      </c>
      <c r="J20" s="12">
        <f t="shared" si="2"/>
        <v>395</v>
      </c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19">
        <v>19</v>
      </c>
      <c r="B21" s="19"/>
      <c r="C21" s="12">
        <f t="shared" si="0"/>
      </c>
      <c r="D21" s="12">
        <f t="shared" si="2"/>
      </c>
      <c r="E21" s="12">
        <f t="shared" si="2"/>
      </c>
      <c r="F21" s="12">
        <f t="shared" si="2"/>
      </c>
      <c r="G21" s="12">
        <f t="shared" si="2"/>
        <v>215</v>
      </c>
      <c r="H21" s="12">
        <f t="shared" si="2"/>
        <v>245</v>
      </c>
      <c r="I21" s="12">
        <f t="shared" si="2"/>
        <v>285</v>
      </c>
      <c r="J21" s="12">
        <f t="shared" si="2"/>
        <v>335</v>
      </c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>
      <c r="A22" s="19">
        <v>20</v>
      </c>
      <c r="B22" s="19"/>
      <c r="C22" s="12">
        <f t="shared" si="0"/>
      </c>
      <c r="D22" s="12">
        <f t="shared" si="2"/>
      </c>
      <c r="E22" s="12">
        <f t="shared" si="2"/>
      </c>
      <c r="F22" s="12">
        <f t="shared" si="2"/>
      </c>
      <c r="G22" s="12">
        <f t="shared" si="2"/>
      </c>
      <c r="H22" s="12">
        <f t="shared" si="2"/>
      </c>
      <c r="I22" s="12">
        <f t="shared" si="2"/>
        <v>245</v>
      </c>
      <c r="J22" s="12">
        <f t="shared" si="2"/>
        <v>285</v>
      </c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19">
        <v>22</v>
      </c>
      <c r="B23" s="19"/>
      <c r="C23" s="12">
        <f t="shared" si="0"/>
      </c>
      <c r="D23" s="12">
        <f t="shared" si="2"/>
      </c>
      <c r="E23" s="12">
        <f t="shared" si="2"/>
      </c>
      <c r="F23" s="12">
        <f t="shared" si="2"/>
      </c>
      <c r="G23" s="12">
        <f t="shared" si="2"/>
      </c>
      <c r="H23" s="12">
        <f t="shared" si="2"/>
      </c>
      <c r="I23" s="12">
        <f t="shared" si="2"/>
      </c>
      <c r="J23" s="12">
        <f t="shared" si="2"/>
      </c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19">
        <v>23</v>
      </c>
      <c r="B24" s="19"/>
      <c r="C24" s="12">
        <f t="shared" si="0"/>
      </c>
      <c r="D24" s="12">
        <f t="shared" si="2"/>
      </c>
      <c r="E24" s="12">
        <f t="shared" si="2"/>
      </c>
      <c r="F24" s="12">
        <f t="shared" si="2"/>
      </c>
      <c r="G24" s="12">
        <f t="shared" si="2"/>
      </c>
      <c r="H24" s="12">
        <f t="shared" si="2"/>
      </c>
      <c r="I24" s="12">
        <f t="shared" si="2"/>
      </c>
      <c r="J24" s="12">
        <f t="shared" si="2"/>
      </c>
      <c r="K24" s="4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>
      <c r="A25" s="19">
        <v>24</v>
      </c>
      <c r="B25" s="19"/>
      <c r="C25" s="12">
        <f t="shared" si="0"/>
      </c>
      <c r="D25" s="12">
        <f t="shared" si="2"/>
      </c>
      <c r="E25" s="12">
        <f t="shared" si="2"/>
      </c>
      <c r="F25" s="12">
        <f t="shared" si="2"/>
      </c>
      <c r="G25" s="12">
        <f t="shared" si="2"/>
      </c>
      <c r="H25" s="12">
        <f t="shared" si="2"/>
      </c>
      <c r="I25" s="12">
        <f t="shared" si="2"/>
      </c>
      <c r="J25" s="12">
        <f t="shared" si="2"/>
      </c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>
      <c r="A26" s="19">
        <v>26</v>
      </c>
      <c r="B26" s="19"/>
      <c r="C26" s="12">
        <f aca="true" t="shared" si="3" ref="C26:J26">IF(AND(205&lt;B40,525&gt;B40),B40,"")</f>
      </c>
      <c r="D26" s="12">
        <f t="shared" si="3"/>
      </c>
      <c r="E26" s="12">
        <f t="shared" si="3"/>
      </c>
      <c r="F26" s="12">
        <f t="shared" si="3"/>
      </c>
      <c r="G26" s="12">
        <f t="shared" si="3"/>
      </c>
      <c r="H26" s="12">
        <f t="shared" si="3"/>
      </c>
      <c r="I26" s="12">
        <f t="shared" si="3"/>
      </c>
      <c r="J26" s="12">
        <f t="shared" si="3"/>
      </c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>
      <c r="A27" s="19">
        <v>28</v>
      </c>
      <c r="B27" s="19"/>
      <c r="C27" s="12">
        <f aca="true" t="shared" si="4" ref="C27:J27">IF(AND(205&lt;B41,525&gt;B41),B41,"")</f>
      </c>
      <c r="D27" s="12">
        <f t="shared" si="4"/>
      </c>
      <c r="E27" s="12">
        <f t="shared" si="4"/>
      </c>
      <c r="F27" s="12">
        <f t="shared" si="4"/>
      </c>
      <c r="G27" s="12">
        <f t="shared" si="4"/>
      </c>
      <c r="H27" s="12">
        <f t="shared" si="4"/>
      </c>
      <c r="I27" s="12">
        <f t="shared" si="4"/>
      </c>
      <c r="J27" s="12">
        <f t="shared" si="4"/>
      </c>
      <c r="K27" s="4"/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4"/>
      <c r="B29" s="15" t="s">
        <v>13</v>
      </c>
      <c r="C29" s="15"/>
      <c r="D29" s="15"/>
      <c r="E29" s="4"/>
      <c r="F29" s="4"/>
      <c r="G29" s="4"/>
      <c r="H29" s="4"/>
      <c r="I29" s="4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>
      <c r="A30" s="4"/>
      <c r="B30" s="4">
        <v>60</v>
      </c>
      <c r="C30" s="4">
        <v>55</v>
      </c>
      <c r="D30" s="4">
        <v>50</v>
      </c>
      <c r="E30" s="4">
        <v>45</v>
      </c>
      <c r="F30" s="4">
        <v>40</v>
      </c>
      <c r="G30" s="4">
        <v>35</v>
      </c>
      <c r="H30" s="4">
        <v>30</v>
      </c>
      <c r="I30" s="4">
        <v>25</v>
      </c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>
      <c r="A31" s="4">
        <v>15</v>
      </c>
      <c r="B31" s="4">
        <f aca="true" t="shared" si="5" ref="B31:I31">ROUNDUP(($L31/2*25.4/B$30*100),-1)-5</f>
        <v>225</v>
      </c>
      <c r="C31" s="4">
        <f t="shared" si="5"/>
        <v>245</v>
      </c>
      <c r="D31" s="4">
        <f t="shared" si="5"/>
        <v>275</v>
      </c>
      <c r="E31" s="4">
        <f t="shared" si="5"/>
        <v>305</v>
      </c>
      <c r="F31" s="4">
        <f t="shared" si="5"/>
        <v>335</v>
      </c>
      <c r="G31" s="4">
        <f t="shared" si="5"/>
        <v>385</v>
      </c>
      <c r="H31" s="4">
        <f t="shared" si="5"/>
        <v>455</v>
      </c>
      <c r="I31" s="4">
        <f t="shared" si="5"/>
        <v>545</v>
      </c>
      <c r="J31" s="4"/>
      <c r="K31" s="4"/>
      <c r="L31" s="6">
        <f aca="true" t="shared" si="6" ref="L31:L41">G$3-A31</f>
        <v>10.681102362204726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>
      <c r="A32" s="4">
        <v>16</v>
      </c>
      <c r="B32" s="4">
        <f aca="true" t="shared" si="7" ref="B32:I41">ROUNDUP(($L32/2*25.4/B$30*100),-1)-5</f>
        <v>205</v>
      </c>
      <c r="C32" s="4">
        <f t="shared" si="7"/>
        <v>225</v>
      </c>
      <c r="D32" s="4">
        <f t="shared" si="7"/>
        <v>245</v>
      </c>
      <c r="E32" s="4">
        <f t="shared" si="7"/>
        <v>275</v>
      </c>
      <c r="F32" s="4">
        <f t="shared" si="7"/>
        <v>305</v>
      </c>
      <c r="G32" s="4">
        <f t="shared" si="7"/>
        <v>355</v>
      </c>
      <c r="H32" s="4">
        <f t="shared" si="7"/>
        <v>405</v>
      </c>
      <c r="I32" s="4">
        <f t="shared" si="7"/>
        <v>495</v>
      </c>
      <c r="J32" s="4"/>
      <c r="K32" s="4"/>
      <c r="L32" s="6">
        <f t="shared" si="6"/>
        <v>9.681102362204726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>
      <c r="A33" s="4">
        <v>17</v>
      </c>
      <c r="B33" s="4">
        <f t="shared" si="7"/>
        <v>185</v>
      </c>
      <c r="C33" s="4">
        <f t="shared" si="7"/>
        <v>205</v>
      </c>
      <c r="D33" s="4">
        <f t="shared" si="7"/>
        <v>225</v>
      </c>
      <c r="E33" s="4">
        <f t="shared" si="7"/>
        <v>245</v>
      </c>
      <c r="F33" s="4">
        <f t="shared" si="7"/>
        <v>275</v>
      </c>
      <c r="G33" s="4">
        <f t="shared" si="7"/>
        <v>315</v>
      </c>
      <c r="H33" s="4">
        <f t="shared" si="7"/>
        <v>365</v>
      </c>
      <c r="I33" s="4">
        <f t="shared" si="7"/>
        <v>445</v>
      </c>
      <c r="J33" s="4"/>
      <c r="K33" s="4"/>
      <c r="L33" s="6">
        <f t="shared" si="6"/>
        <v>8.681102362204726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>
      <c r="A34" s="4">
        <v>18</v>
      </c>
      <c r="B34" s="4">
        <f t="shared" si="7"/>
        <v>165</v>
      </c>
      <c r="C34" s="4">
        <f t="shared" si="7"/>
        <v>175</v>
      </c>
      <c r="D34" s="4">
        <f t="shared" si="7"/>
        <v>195</v>
      </c>
      <c r="E34" s="4">
        <f t="shared" si="7"/>
        <v>215</v>
      </c>
      <c r="F34" s="4">
        <f t="shared" si="7"/>
        <v>245</v>
      </c>
      <c r="G34" s="4">
        <f t="shared" si="7"/>
        <v>275</v>
      </c>
      <c r="H34" s="4">
        <f t="shared" si="7"/>
        <v>325</v>
      </c>
      <c r="I34" s="4">
        <f t="shared" si="7"/>
        <v>395</v>
      </c>
      <c r="J34" s="4"/>
      <c r="K34" s="4"/>
      <c r="L34" s="6">
        <f t="shared" si="6"/>
        <v>7.681102362204726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>
      <c r="A35" s="4">
        <v>19</v>
      </c>
      <c r="B35" s="4">
        <f t="shared" si="7"/>
        <v>145</v>
      </c>
      <c r="C35" s="4">
        <f t="shared" si="7"/>
        <v>155</v>
      </c>
      <c r="D35" s="4">
        <f t="shared" si="7"/>
        <v>165</v>
      </c>
      <c r="E35" s="4">
        <f t="shared" si="7"/>
        <v>185</v>
      </c>
      <c r="F35" s="4">
        <f t="shared" si="7"/>
        <v>215</v>
      </c>
      <c r="G35" s="4">
        <f t="shared" si="7"/>
        <v>245</v>
      </c>
      <c r="H35" s="4">
        <f>ROUNDDOWN(($L35/2*25.4/H$30*100),-1)+5</f>
        <v>285</v>
      </c>
      <c r="I35" s="4">
        <f t="shared" si="7"/>
        <v>335</v>
      </c>
      <c r="J35" s="4"/>
      <c r="K35" s="4"/>
      <c r="L35" s="6">
        <f t="shared" si="6"/>
        <v>6.681102362204726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>
      <c r="A36" s="4">
        <v>20</v>
      </c>
      <c r="B36" s="4">
        <f t="shared" si="7"/>
        <v>125</v>
      </c>
      <c r="C36" s="4">
        <f t="shared" si="7"/>
        <v>135</v>
      </c>
      <c r="D36" s="4">
        <f t="shared" si="7"/>
        <v>145</v>
      </c>
      <c r="E36" s="4">
        <f t="shared" si="7"/>
        <v>165</v>
      </c>
      <c r="F36" s="4">
        <f t="shared" si="7"/>
        <v>185</v>
      </c>
      <c r="G36" s="4">
        <f t="shared" si="7"/>
        <v>205</v>
      </c>
      <c r="H36" s="4">
        <f t="shared" si="7"/>
        <v>245</v>
      </c>
      <c r="I36" s="4">
        <f t="shared" si="7"/>
        <v>285</v>
      </c>
      <c r="J36" s="4"/>
      <c r="K36" s="4"/>
      <c r="L36" s="6">
        <f t="shared" si="6"/>
        <v>5.681102362204726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>
      <c r="A37" s="4">
        <v>22</v>
      </c>
      <c r="B37" s="4">
        <f t="shared" si="7"/>
        <v>75</v>
      </c>
      <c r="C37" s="4">
        <f t="shared" si="7"/>
        <v>85</v>
      </c>
      <c r="D37" s="4">
        <f t="shared" si="7"/>
        <v>95</v>
      </c>
      <c r="E37" s="4">
        <f t="shared" si="7"/>
        <v>105</v>
      </c>
      <c r="F37" s="4">
        <f t="shared" si="7"/>
        <v>115</v>
      </c>
      <c r="G37" s="4">
        <f t="shared" si="7"/>
        <v>135</v>
      </c>
      <c r="H37" s="4">
        <f t="shared" si="7"/>
        <v>155</v>
      </c>
      <c r="I37" s="4">
        <f t="shared" si="7"/>
        <v>185</v>
      </c>
      <c r="J37" s="4"/>
      <c r="K37" s="4"/>
      <c r="L37" s="6">
        <f t="shared" si="6"/>
        <v>3.681102362204726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>
      <c r="A38" s="4">
        <v>23</v>
      </c>
      <c r="B38" s="4">
        <f t="shared" si="7"/>
        <v>55</v>
      </c>
      <c r="C38" s="4">
        <f t="shared" si="7"/>
        <v>65</v>
      </c>
      <c r="D38" s="4">
        <f t="shared" si="7"/>
        <v>65</v>
      </c>
      <c r="E38" s="4">
        <f t="shared" si="7"/>
        <v>75</v>
      </c>
      <c r="F38" s="4">
        <f t="shared" si="7"/>
        <v>85</v>
      </c>
      <c r="G38" s="4">
        <f t="shared" si="7"/>
        <v>95</v>
      </c>
      <c r="H38" s="4">
        <f t="shared" si="7"/>
        <v>115</v>
      </c>
      <c r="I38" s="4">
        <f t="shared" si="7"/>
        <v>135</v>
      </c>
      <c r="J38" s="4"/>
      <c r="K38" s="4"/>
      <c r="L38" s="6">
        <f t="shared" si="6"/>
        <v>2.681102362204726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>
      <c r="A39" s="4">
        <v>24</v>
      </c>
      <c r="B39" s="4">
        <f t="shared" si="7"/>
        <v>35</v>
      </c>
      <c r="C39" s="4">
        <f t="shared" si="7"/>
        <v>35</v>
      </c>
      <c r="D39" s="4">
        <f t="shared" si="7"/>
        <v>45</v>
      </c>
      <c r="E39" s="4">
        <f t="shared" si="7"/>
        <v>45</v>
      </c>
      <c r="F39" s="4">
        <f t="shared" si="7"/>
        <v>55</v>
      </c>
      <c r="G39" s="4">
        <f t="shared" si="7"/>
        <v>65</v>
      </c>
      <c r="H39" s="4">
        <f t="shared" si="7"/>
        <v>75</v>
      </c>
      <c r="I39" s="4">
        <f t="shared" si="7"/>
        <v>85</v>
      </c>
      <c r="J39" s="4"/>
      <c r="K39" s="4"/>
      <c r="L39" s="6">
        <f t="shared" si="6"/>
        <v>1.6811023622047259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>
      <c r="A40" s="4">
        <v>26</v>
      </c>
      <c r="B40" s="4">
        <f t="shared" si="7"/>
        <v>-15</v>
      </c>
      <c r="C40" s="4">
        <f t="shared" si="7"/>
        <v>-15</v>
      </c>
      <c r="D40" s="4">
        <f t="shared" si="7"/>
        <v>-15</v>
      </c>
      <c r="E40" s="4">
        <f t="shared" si="7"/>
        <v>-15</v>
      </c>
      <c r="F40" s="4">
        <f t="shared" si="7"/>
        <v>-25</v>
      </c>
      <c r="G40" s="4">
        <f t="shared" si="7"/>
        <v>-25</v>
      </c>
      <c r="H40" s="4">
        <f t="shared" si="7"/>
        <v>-25</v>
      </c>
      <c r="I40" s="4">
        <f t="shared" si="7"/>
        <v>-25</v>
      </c>
      <c r="J40" s="4"/>
      <c r="K40" s="4"/>
      <c r="L40" s="6">
        <f t="shared" si="6"/>
        <v>-0.31889763779527414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4">
        <v>28</v>
      </c>
      <c r="B41" s="4">
        <f t="shared" si="7"/>
        <v>-55</v>
      </c>
      <c r="C41" s="4">
        <f t="shared" si="7"/>
        <v>-65</v>
      </c>
      <c r="D41" s="4">
        <f t="shared" si="7"/>
        <v>-65</v>
      </c>
      <c r="E41" s="4">
        <f t="shared" si="7"/>
        <v>-75</v>
      </c>
      <c r="F41" s="4">
        <f t="shared" si="7"/>
        <v>-85</v>
      </c>
      <c r="G41" s="4">
        <f t="shared" si="7"/>
        <v>-95</v>
      </c>
      <c r="H41" s="4">
        <f t="shared" si="7"/>
        <v>-105</v>
      </c>
      <c r="I41" s="4">
        <f t="shared" si="7"/>
        <v>-125</v>
      </c>
      <c r="J41" s="4"/>
      <c r="K41" s="4"/>
      <c r="L41" s="6">
        <f t="shared" si="6"/>
        <v>-2.318897637795274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</sheetData>
  <sheetProtection password="D4F0" sheet="1" objects="1" scenarios="1"/>
  <mergeCells count="21">
    <mergeCell ref="A25:B25"/>
    <mergeCell ref="A22:B22"/>
    <mergeCell ref="A27:B27"/>
    <mergeCell ref="A1:C1"/>
    <mergeCell ref="E2:H2"/>
    <mergeCell ref="E3:F3"/>
    <mergeCell ref="A11:J11"/>
    <mergeCell ref="A8:L9"/>
    <mergeCell ref="A10:L10"/>
    <mergeCell ref="A23:B23"/>
    <mergeCell ref="A24:B24"/>
    <mergeCell ref="A13:B13"/>
    <mergeCell ref="B29:D29"/>
    <mergeCell ref="A15:B15"/>
    <mergeCell ref="A16:B16"/>
    <mergeCell ref="A17:B17"/>
    <mergeCell ref="A18:B18"/>
    <mergeCell ref="A26:B26"/>
    <mergeCell ref="A19:B19"/>
    <mergeCell ref="A20:B20"/>
    <mergeCell ref="A21:B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Rockford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User</dc:creator>
  <cp:keywords/>
  <dc:description/>
  <cp:lastModifiedBy>Any User</cp:lastModifiedBy>
  <dcterms:created xsi:type="dcterms:W3CDTF">2006-12-12T14:05:31Z</dcterms:created>
  <dcterms:modified xsi:type="dcterms:W3CDTF">2006-12-12T15:49:32Z</dcterms:modified>
  <cp:category/>
  <cp:version/>
  <cp:contentType/>
  <cp:contentStatus/>
</cp:coreProperties>
</file>