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8115" windowHeight="7740" activeTab="3"/>
  </bookViews>
  <sheets>
    <sheet name="Matriz" sheetId="2" r:id="rId1"/>
    <sheet name="Ejercicio" sheetId="3" r:id="rId2"/>
    <sheet name="Ejecicio2" sheetId="4" r:id="rId3"/>
    <sheet name="Req Aves" sheetId="5" r:id="rId4"/>
  </sheets>
  <calcPr calcId="145621"/>
</workbook>
</file>

<file path=xl/calcChain.xml><?xml version="1.0" encoding="utf-8"?>
<calcChain xmlns="http://schemas.openxmlformats.org/spreadsheetml/2006/main">
  <c r="C13" i="4" l="1"/>
  <c r="F14" i="5" l="1"/>
  <c r="D14" i="5"/>
  <c r="B14" i="5"/>
  <c r="B13" i="4"/>
  <c r="P23" i="2" l="1"/>
  <c r="P14" i="2"/>
  <c r="P42" i="2"/>
  <c r="P17" i="2"/>
  <c r="P24" i="2"/>
  <c r="P32" i="2"/>
  <c r="P71" i="2"/>
  <c r="P30" i="2"/>
  <c r="P39" i="2"/>
  <c r="P19" i="2"/>
  <c r="P68" i="2"/>
  <c r="P5" i="2"/>
  <c r="P70" i="2"/>
  <c r="P75" i="2"/>
  <c r="P7" i="2"/>
  <c r="P25" i="2"/>
  <c r="P72" i="2"/>
  <c r="P59" i="2"/>
  <c r="P50" i="2"/>
  <c r="P60" i="2"/>
  <c r="P54" i="2"/>
  <c r="P10" i="2"/>
  <c r="P27" i="2"/>
  <c r="P58" i="2"/>
  <c r="P38" i="2"/>
  <c r="P40" i="2"/>
  <c r="P15" i="2"/>
  <c r="P66" i="2"/>
  <c r="P26" i="2"/>
  <c r="P47" i="2"/>
  <c r="P36" i="2"/>
  <c r="P22" i="2"/>
  <c r="P51" i="2"/>
  <c r="P29" i="2"/>
  <c r="P56" i="2"/>
  <c r="P69" i="2"/>
  <c r="P18" i="2"/>
  <c r="P35" i="2"/>
  <c r="P37" i="2"/>
  <c r="P57" i="2"/>
  <c r="P13" i="2"/>
  <c r="P61" i="2"/>
  <c r="P20" i="2"/>
  <c r="P31" i="2"/>
  <c r="P67" i="2"/>
  <c r="P33" i="2"/>
  <c r="P48" i="2"/>
  <c r="P55" i="2"/>
  <c r="P76" i="2"/>
  <c r="P8" i="2"/>
  <c r="P11" i="2"/>
  <c r="P73" i="2"/>
  <c r="P28" i="2"/>
  <c r="P43" i="2"/>
  <c r="P74" i="2"/>
  <c r="P62" i="2"/>
  <c r="P44" i="2"/>
  <c r="P9" i="2"/>
  <c r="P41" i="2"/>
  <c r="P53" i="2"/>
  <c r="P45" i="2"/>
  <c r="P49" i="2"/>
  <c r="P77" i="2"/>
  <c r="P46" i="2"/>
  <c r="P64" i="2"/>
  <c r="P4" i="2"/>
  <c r="P16" i="2"/>
  <c r="P21" i="2"/>
  <c r="P63" i="2"/>
  <c r="P12" i="2"/>
  <c r="P65" i="2"/>
  <c r="P52" i="2"/>
  <c r="P6" i="2"/>
  <c r="P34" i="2"/>
</calcChain>
</file>

<file path=xl/comments1.xml><?xml version="1.0" encoding="utf-8"?>
<comments xmlns="http://schemas.openxmlformats.org/spreadsheetml/2006/main">
  <authors>
    <author>University of Georgia</author>
  </authors>
  <commentList>
    <comment ref="K2" authorId="0">
      <text>
        <r>
          <rPr>
            <b/>
            <sz val="12"/>
            <color indexed="81"/>
            <rFont val="Tahoma"/>
            <family val="2"/>
          </rPr>
          <t>Ácido Linoleico</t>
        </r>
      </text>
    </comment>
    <comment ref="L2" authorId="0">
      <text>
        <r>
          <rPr>
            <b/>
            <sz val="12"/>
            <color indexed="81"/>
            <rFont val="Tahoma"/>
            <family val="2"/>
          </rPr>
          <t>Fibra Cruda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G2" authorId="0">
      <text>
        <r>
          <rPr>
            <b/>
            <sz val="12"/>
            <color indexed="81"/>
            <rFont val="Tahoma"/>
            <family val="2"/>
          </rPr>
          <t>Metionina + Cisteina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2" authorId="0">
      <text>
        <r>
          <rPr>
            <b/>
            <sz val="12"/>
            <color indexed="81"/>
            <rFont val="Tahoma"/>
            <family val="2"/>
          </rPr>
          <t>Fenilalanina y Tirosina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<sst xmlns="http://schemas.openxmlformats.org/spreadsheetml/2006/main" count="263" uniqueCount="172">
  <si>
    <t>Materia</t>
  </si>
  <si>
    <t>P</t>
  </si>
  <si>
    <t>GLI</t>
  </si>
  <si>
    <t>Min.</t>
  </si>
  <si>
    <t>Max.</t>
  </si>
  <si>
    <t>Peso</t>
  </si>
  <si>
    <t>Seca</t>
  </si>
  <si>
    <t>E.M.</t>
  </si>
  <si>
    <t>E.E.</t>
  </si>
  <si>
    <t>C18:2</t>
  </si>
  <si>
    <t>F.C.</t>
  </si>
  <si>
    <t>Cálcio</t>
  </si>
  <si>
    <t>Total</t>
  </si>
  <si>
    <t>Disp.</t>
  </si>
  <si>
    <t>K</t>
  </si>
  <si>
    <t>Cl</t>
  </si>
  <si>
    <t>Mn</t>
  </si>
  <si>
    <t>Na</t>
  </si>
  <si>
    <t>Zn</t>
  </si>
  <si>
    <t>Colina</t>
  </si>
  <si>
    <t>Folato</t>
  </si>
  <si>
    <t>ARG</t>
  </si>
  <si>
    <t>SER</t>
  </si>
  <si>
    <t>&amp;SER</t>
  </si>
  <si>
    <t>HIS</t>
  </si>
  <si>
    <t>ILE</t>
  </si>
  <si>
    <t>LEU</t>
  </si>
  <si>
    <t>LIS</t>
  </si>
  <si>
    <t>MET</t>
  </si>
  <si>
    <t>CIS</t>
  </si>
  <si>
    <t>AAST</t>
  </si>
  <si>
    <t>FEN</t>
  </si>
  <si>
    <t>TIR</t>
  </si>
  <si>
    <t>TAAA</t>
  </si>
  <si>
    <t>TRE</t>
  </si>
  <si>
    <t>TRP</t>
  </si>
  <si>
    <t>VAL</t>
  </si>
  <si>
    <t>Biotina</t>
  </si>
  <si>
    <t>MATRIZ ACTIVA DE COMPOSICIÓN DE INGREDIENTES</t>
  </si>
  <si>
    <t>Maíz, Grano</t>
  </si>
  <si>
    <t>Trigo, Red W.</t>
  </si>
  <si>
    <t>Cebada</t>
  </si>
  <si>
    <t>Trigo, Afrecho Fino</t>
  </si>
  <si>
    <t>Harina de soja - 48%</t>
  </si>
  <si>
    <t>Torta de Algodón - Slvnt 44%</t>
  </si>
  <si>
    <t>Grasa de Pollo</t>
  </si>
  <si>
    <t>Harida de Pescado, Menhaden</t>
  </si>
  <si>
    <t>Subproducto de Gelatina</t>
  </si>
  <si>
    <t>Harina de Carne</t>
  </si>
  <si>
    <t>Harina de Alfalfa - 20</t>
  </si>
  <si>
    <t>Subproducto de Panaderia</t>
  </si>
  <si>
    <t>Harina de Subproducto de Pollo</t>
  </si>
  <si>
    <t>Calcita</t>
  </si>
  <si>
    <t>Fosfato Defluorinizado</t>
  </si>
  <si>
    <t>Roca Fosforica</t>
  </si>
  <si>
    <t>Sal común</t>
  </si>
  <si>
    <t>Premezcla Vitaminico</t>
  </si>
  <si>
    <t>Premezcla Mineral</t>
  </si>
  <si>
    <t>DL-Metionina</t>
  </si>
  <si>
    <t>L-Lisina HCl</t>
  </si>
  <si>
    <t>Colina Cl -70%</t>
  </si>
  <si>
    <t>CuSO4</t>
  </si>
  <si>
    <t>Coccidiostato</t>
  </si>
  <si>
    <t>Antibiótico</t>
  </si>
  <si>
    <t xml:space="preserve">Costo </t>
  </si>
  <si>
    <t>centavos US$/Pound</t>
  </si>
  <si>
    <t>Materia Seca</t>
  </si>
  <si>
    <r>
      <t>Ingrediets (%)</t>
    </r>
    <r>
      <rPr>
        <sz val="11"/>
        <color theme="1"/>
        <rFont val="Calibri"/>
        <family val="2"/>
        <scheme val="minor"/>
      </rPr>
      <t xml:space="preserve"> </t>
    </r>
  </si>
  <si>
    <r>
      <t>Diets</t>
    </r>
    <r>
      <rPr>
        <sz val="11"/>
        <color theme="1"/>
        <rFont val="Calibri"/>
        <family val="2"/>
        <scheme val="minor"/>
      </rPr>
      <t xml:space="preserve"> </t>
    </r>
  </si>
  <si>
    <t>Ctrl</t>
  </si>
  <si>
    <t xml:space="preserve">Yellow maize </t>
  </si>
  <si>
    <t xml:space="preserve">Soybean meal </t>
  </si>
  <si>
    <t xml:space="preserve">Rice bran </t>
  </si>
  <si>
    <t xml:space="preserve">Lysine </t>
  </si>
  <si>
    <t xml:space="preserve">Methionine* </t>
  </si>
  <si>
    <t xml:space="preserve">DCP </t>
  </si>
  <si>
    <t xml:space="preserve">Shell </t>
  </si>
  <si>
    <t xml:space="preserve">Premix** </t>
  </si>
  <si>
    <t xml:space="preserve">Salt </t>
  </si>
  <si>
    <r>
      <t>Nutritional value of diets</t>
    </r>
    <r>
      <rPr>
        <sz val="11"/>
        <color theme="1"/>
        <rFont val="Calibri"/>
        <family val="2"/>
        <scheme val="minor"/>
      </rPr>
      <t xml:space="preserve"> </t>
    </r>
  </si>
  <si>
    <t xml:space="preserve">ME (kcal/kg of feed) </t>
  </si>
  <si>
    <t xml:space="preserve">CP (%) </t>
  </si>
  <si>
    <t xml:space="preserve">Lysine (%) </t>
  </si>
  <si>
    <t xml:space="preserve">Methionine (%) </t>
  </si>
  <si>
    <t xml:space="preserve">Threonine (%) </t>
  </si>
  <si>
    <t xml:space="preserve">Tryptophan (%) </t>
  </si>
  <si>
    <t xml:space="preserve">Calcium (%) </t>
  </si>
  <si>
    <t xml:space="preserve">Phosphorus (%) </t>
  </si>
  <si>
    <t>Broiler - Crecimiento</t>
  </si>
  <si>
    <t>Broiler - Iniciador</t>
  </si>
  <si>
    <t>Broiler - Engorde</t>
  </si>
  <si>
    <t>Energía Metabolizable</t>
  </si>
  <si>
    <t>Proteína</t>
  </si>
  <si>
    <t>Extrato Etereo</t>
  </si>
  <si>
    <t>Ácido Linoleico</t>
  </si>
  <si>
    <t>Fibra Cruda</t>
  </si>
  <si>
    <t>Calcio</t>
  </si>
  <si>
    <t>P Total</t>
  </si>
  <si>
    <t>P disponible</t>
  </si>
  <si>
    <t>Ca:P=2</t>
  </si>
  <si>
    <t>Potasio</t>
  </si>
  <si>
    <t>Cloro</t>
  </si>
  <si>
    <t>Manganeso</t>
  </si>
  <si>
    <t>Sodio</t>
  </si>
  <si>
    <t>Zinc</t>
  </si>
  <si>
    <t>Acido Fólico</t>
  </si>
  <si>
    <t>GLI &amp;SER</t>
  </si>
  <si>
    <t>Isoleucina</t>
  </si>
  <si>
    <t>AA Azufrados Totales</t>
  </si>
  <si>
    <t>AA Aromáticos Totales</t>
  </si>
  <si>
    <t>TRI</t>
  </si>
  <si>
    <t>Pollitas 0-6 sem.</t>
  </si>
  <si>
    <t>Pollitas 6-12 sem.</t>
  </si>
  <si>
    <t>Pollitas 12-18 sem.</t>
  </si>
  <si>
    <t>Pollitas 18 sem.-primer huevo</t>
  </si>
  <si>
    <t>Ponedora 80g/dia</t>
  </si>
  <si>
    <t>Ponedora 100g/dia</t>
  </si>
  <si>
    <t>Ponedora 120g/dia</t>
  </si>
  <si>
    <t>Cebada, Pacific</t>
  </si>
  <si>
    <t>Harina de Sangre</t>
  </si>
  <si>
    <t>Grano Seco de Cervecería</t>
  </si>
  <si>
    <t>Harina de canola</t>
  </si>
  <si>
    <t>Caseína</t>
  </si>
  <si>
    <t>Grano de Destilería (Líquido)</t>
  </si>
  <si>
    <t>Grano de Destilería (Sólido)</t>
  </si>
  <si>
    <t>Solubles de Destilaria</t>
  </si>
  <si>
    <t>Glúten de Maíz</t>
  </si>
  <si>
    <t>Solubles de Pescado Concentrado</t>
  </si>
  <si>
    <t>Harina de carne y hueso</t>
  </si>
  <si>
    <t>Mijo</t>
  </si>
  <si>
    <t>Avena</t>
  </si>
  <si>
    <t>Cascarilla de Avena</t>
  </si>
  <si>
    <t>Harina de Mani Solvente</t>
  </si>
  <si>
    <t>Harina de Pluma</t>
  </si>
  <si>
    <t>Afrecho de Arroz</t>
  </si>
  <si>
    <t>Cártamo MI - 43</t>
  </si>
  <si>
    <t>Harina de Sesamo</t>
  </si>
  <si>
    <t>Sorgo, &gt;10% Proteína</t>
  </si>
  <si>
    <t>Cascara de Soja</t>
  </si>
  <si>
    <t>Soja, Concentrado Portéico</t>
  </si>
  <si>
    <t>Soja Integral</t>
  </si>
  <si>
    <t>Girasol, MI'45%</t>
  </si>
  <si>
    <t>Afrecho de Trigo</t>
  </si>
  <si>
    <t>Trigo, White</t>
  </si>
  <si>
    <t>Suero de Leche Deshidratado</t>
  </si>
  <si>
    <t>Levadura Seca de Cervecería</t>
  </si>
  <si>
    <t>Grasa Animal y de Pollo</t>
  </si>
  <si>
    <t>Cebo</t>
  </si>
  <si>
    <t>Grasa Animal y Vegetal</t>
  </si>
  <si>
    <t>Aceite de Canola</t>
  </si>
  <si>
    <t>Aceite de Coco</t>
  </si>
  <si>
    <t>Aceite de Maíz</t>
  </si>
  <si>
    <t>Aceite de Algodón</t>
  </si>
  <si>
    <t>Aceite de Palma</t>
  </si>
  <si>
    <t>Aceite de Mani</t>
  </si>
  <si>
    <t>Aceite de Cártamo</t>
  </si>
  <si>
    <t>Aceite de Soja</t>
  </si>
  <si>
    <t>Aceite de Girasol</t>
  </si>
  <si>
    <t>Almidón</t>
  </si>
  <si>
    <t>Glucosa</t>
  </si>
  <si>
    <t>Harina de Hueso</t>
  </si>
  <si>
    <t>Carbonato de Cálcio</t>
  </si>
  <si>
    <t>Fosfato de Cálcio</t>
  </si>
  <si>
    <t>Conchuela</t>
  </si>
  <si>
    <t>Fosfato de Roca</t>
  </si>
  <si>
    <t>Metionina MHA</t>
  </si>
  <si>
    <t>Insumo</t>
  </si>
  <si>
    <t>Maíz, grano</t>
  </si>
  <si>
    <t>Harina de Soja , 48%</t>
  </si>
  <si>
    <t xml:space="preserve">Premezcla Mineral </t>
  </si>
  <si>
    <t>Ca:P=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</si>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</sst>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4"/>
      <color indexed="8"/>
      <name val="Arial"/>
      <family val="2"/>
    </font>
    <font>
      <sz val="14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20"/>
      <color indexed="10"/>
      <name val="ACaslon BoldOsF"/>
    </font>
    <font>
      <b/>
      <sz val="10"/>
      <color indexed="9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Fill="1" applyBorder="1"/>
    <xf numFmtId="0" fontId="0" fillId="0" borderId="3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6" fillId="0" borderId="9" xfId="0" applyFont="1" applyFill="1" applyBorder="1"/>
    <xf numFmtId="0" fontId="3" fillId="3" borderId="6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justify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justify" vertical="center"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12" fillId="4" borderId="0" xfId="0" applyFont="1" applyFill="1"/>
    <xf numFmtId="0" fontId="0" fillId="4" borderId="0" xfId="0" applyFill="1"/>
    <xf numFmtId="0" fontId="0" fillId="2" borderId="0" xfId="0" applyFill="1" applyAlignment="1">
      <alignment horizontal="left"/>
    </xf>
    <xf numFmtId="0" fontId="0" fillId="5" borderId="0" xfId="0" applyFill="1"/>
    <xf numFmtId="0" fontId="2" fillId="2" borderId="0" xfId="0" applyFont="1" applyFill="1" applyAlignment="1">
      <alignment horizontal="left"/>
    </xf>
    <xf numFmtId="0" fontId="2" fillId="5" borderId="0" xfId="0" applyFont="1" applyFill="1"/>
    <xf numFmtId="0" fontId="13" fillId="5" borderId="0" xfId="0" applyFont="1" applyFill="1"/>
    <xf numFmtId="0" fontId="0" fillId="9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2" fontId="0" fillId="11" borderId="1" xfId="0" applyNumberFormat="1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2" fontId="0" fillId="13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8" borderId="1" xfId="0" applyNumberFormat="1" applyFill="1" applyBorder="1"/>
    <xf numFmtId="0" fontId="2" fillId="6" borderId="15" xfId="0" applyFont="1" applyFill="1" applyBorder="1"/>
    <xf numFmtId="0" fontId="2" fillId="6" borderId="16" xfId="0" applyFont="1" applyFill="1" applyBorder="1"/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7" borderId="15" xfId="0" applyFont="1" applyFill="1" applyBorder="1"/>
    <xf numFmtId="0" fontId="2" fillId="7" borderId="16" xfId="0" applyFont="1" applyFill="1" applyBorder="1"/>
    <xf numFmtId="0" fontId="2" fillId="7" borderId="17" xfId="0" applyFont="1" applyFill="1" applyBorder="1" applyAlignment="1">
      <alignment horizontal="center"/>
    </xf>
    <xf numFmtId="0" fontId="2" fillId="7" borderId="18" xfId="0" applyFont="1" applyFill="1" applyBorder="1" applyAlignment="1">
      <alignment horizontal="center"/>
    </xf>
    <xf numFmtId="0" fontId="2" fillId="8" borderId="17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10" borderId="18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12" borderId="17" xfId="0" applyFont="1" applyFill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2" fillId="13" borderId="17" xfId="0" applyFont="1" applyFill="1" applyBorder="1" applyAlignment="1">
      <alignment horizontal="center"/>
    </xf>
    <xf numFmtId="0" fontId="2" fillId="13" borderId="18" xfId="0" applyFont="1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1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2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2" fontId="0" fillId="7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6" fillId="0" borderId="1" xfId="0" applyFont="1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7" fillId="0" borderId="1" xfId="0" applyFont="1" applyFill="1" applyBorder="1"/>
    <xf numFmtId="0" fontId="0" fillId="14" borderId="0" xfId="0" applyFill="1"/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justify" vertical="center" wrapText="1"/>
    </xf>
    <xf numFmtId="0" fontId="1" fillId="0" borderId="13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8" xfId="0" applyFont="1" applyBorder="1" applyAlignment="1">
      <alignment horizontal="justify" vertical="center" wrapText="1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/>
    </xf>
    <xf numFmtId="0" fontId="2" fillId="9" borderId="16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0" fontId="2" fillId="12" borderId="15" xfId="0" applyFont="1" applyFill="1" applyBorder="1" applyAlignment="1">
      <alignment horizontal="center"/>
    </xf>
    <xf numFmtId="0" fontId="2" fillId="12" borderId="16" xfId="0" applyFont="1" applyFill="1" applyBorder="1" applyAlignment="1">
      <alignment horizontal="center"/>
    </xf>
    <xf numFmtId="0" fontId="2" fillId="13" borderId="15" xfId="0" applyFont="1" applyFill="1" applyBorder="1" applyAlignment="1">
      <alignment horizontal="center"/>
    </xf>
    <xf numFmtId="0" fontId="2" fillId="13" borderId="16" xfId="0" applyFont="1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0" fillId="0" borderId="21" xfId="0" applyFill="1" applyBorder="1"/>
    <xf numFmtId="0" fontId="0" fillId="0" borderId="21" xfId="0" applyFill="1" applyBorder="1" applyAlignment="1">
      <alignment horizontal="center"/>
    </xf>
    <xf numFmtId="0" fontId="0" fillId="15" borderId="5" xfId="0" applyFill="1" applyBorder="1" applyAlignment="1">
      <alignment horizontal="left"/>
    </xf>
    <xf numFmtId="0" fontId="3" fillId="15" borderId="23" xfId="0" applyFont="1" applyFill="1" applyBorder="1" applyAlignment="1">
      <alignment horizontal="center" wrapText="1"/>
    </xf>
    <xf numFmtId="0" fontId="0" fillId="15" borderId="23" xfId="0" applyFill="1" applyBorder="1" applyAlignment="1">
      <alignment horizontal="center"/>
    </xf>
    <xf numFmtId="0" fontId="0" fillId="15" borderId="20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3" fillId="15" borderId="22" xfId="0" applyFont="1" applyFill="1" applyBorder="1" applyAlignment="1">
      <alignment horizontal="center" wrapText="1"/>
    </xf>
    <xf numFmtId="0" fontId="0" fillId="15" borderId="22" xfId="0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14" fillId="5" borderId="0" xfId="0" applyFont="1" applyFill="1"/>
    <xf numFmtId="0" fontId="0" fillId="16" borderId="0" xfId="0" applyFill="1"/>
    <xf numFmtId="0" fontId="15" fillId="1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  <color rgb="FFFF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8"/>
  <sheetViews>
    <sheetView topLeftCell="A67" workbookViewId="0">
      <selection activeCell="B67" sqref="B67"/>
    </sheetView>
  </sheetViews>
  <sheetFormatPr baseColWidth="10" defaultRowHeight="15"/>
  <cols>
    <col min="2" max="2" width="34.28515625" customWidth="1"/>
  </cols>
  <sheetData>
    <row r="1" spans="1:42" ht="18.75" thickBot="1">
      <c r="A1" s="93"/>
      <c r="B1" s="93"/>
      <c r="C1" s="15" t="s">
        <v>38</v>
      </c>
      <c r="D1" s="16"/>
      <c r="E1" s="16"/>
      <c r="F1" s="16"/>
      <c r="G1" s="17"/>
      <c r="H1" s="16"/>
      <c r="I1" s="16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</row>
    <row r="2" spans="1:42">
      <c r="A2" s="93"/>
      <c r="B2" s="124"/>
      <c r="C2" s="125" t="s">
        <v>64</v>
      </c>
      <c r="D2" s="126"/>
      <c r="E2" s="126"/>
      <c r="F2" s="127"/>
      <c r="G2" s="128" t="s">
        <v>0</v>
      </c>
      <c r="H2" s="127"/>
      <c r="I2" s="128"/>
      <c r="J2" s="127"/>
      <c r="K2" s="128"/>
      <c r="L2" s="127"/>
      <c r="M2" s="128"/>
      <c r="N2" s="127" t="s">
        <v>1</v>
      </c>
      <c r="O2" s="128" t="s">
        <v>1</v>
      </c>
      <c r="P2" s="127" t="s">
        <v>170</v>
      </c>
      <c r="Q2" s="128"/>
      <c r="R2" s="127"/>
      <c r="S2" s="128"/>
      <c r="T2" s="127"/>
      <c r="U2" s="128"/>
      <c r="V2" s="127"/>
      <c r="W2" s="128"/>
      <c r="X2" s="127"/>
      <c r="Y2" s="128"/>
      <c r="Z2" s="127"/>
      <c r="AA2" s="128" t="s">
        <v>2</v>
      </c>
      <c r="AB2" s="127"/>
      <c r="AC2" s="128"/>
      <c r="AD2" s="127"/>
      <c r="AE2" s="128"/>
      <c r="AF2" s="127"/>
      <c r="AG2" s="128"/>
      <c r="AH2" s="127"/>
      <c r="AI2" s="128"/>
      <c r="AJ2" s="127"/>
      <c r="AK2" s="128"/>
      <c r="AL2" s="127"/>
      <c r="AM2" s="128"/>
      <c r="AN2" s="127"/>
      <c r="AO2" s="129"/>
      <c r="AP2" s="93"/>
    </row>
    <row r="3" spans="1:42" ht="27" thickBot="1">
      <c r="A3" s="93"/>
      <c r="B3" s="118" t="s">
        <v>166</v>
      </c>
      <c r="C3" s="119" t="s">
        <v>65</v>
      </c>
      <c r="D3" s="120" t="s">
        <v>3</v>
      </c>
      <c r="E3" s="120" t="s">
        <v>4</v>
      </c>
      <c r="F3" s="121" t="s">
        <v>5</v>
      </c>
      <c r="G3" s="122" t="s">
        <v>6</v>
      </c>
      <c r="H3" s="121" t="s">
        <v>7</v>
      </c>
      <c r="I3" s="122" t="s">
        <v>92</v>
      </c>
      <c r="J3" s="121" t="s">
        <v>8</v>
      </c>
      <c r="K3" s="122" t="s">
        <v>9</v>
      </c>
      <c r="L3" s="121" t="s">
        <v>10</v>
      </c>
      <c r="M3" s="122" t="s">
        <v>11</v>
      </c>
      <c r="N3" s="121" t="s">
        <v>12</v>
      </c>
      <c r="O3" s="122" t="s">
        <v>13</v>
      </c>
      <c r="P3" s="121">
        <v>2</v>
      </c>
      <c r="Q3" s="122" t="s">
        <v>14</v>
      </c>
      <c r="R3" s="121" t="s">
        <v>15</v>
      </c>
      <c r="S3" s="122" t="s">
        <v>16</v>
      </c>
      <c r="T3" s="121" t="s">
        <v>17</v>
      </c>
      <c r="U3" s="122" t="s">
        <v>18</v>
      </c>
      <c r="V3" s="121" t="s">
        <v>19</v>
      </c>
      <c r="W3" s="122" t="s">
        <v>20</v>
      </c>
      <c r="X3" s="121" t="s">
        <v>21</v>
      </c>
      <c r="Y3" s="122" t="s">
        <v>2</v>
      </c>
      <c r="Z3" s="121" t="s">
        <v>22</v>
      </c>
      <c r="AA3" s="122" t="s">
        <v>23</v>
      </c>
      <c r="AB3" s="121" t="s">
        <v>24</v>
      </c>
      <c r="AC3" s="122" t="s">
        <v>25</v>
      </c>
      <c r="AD3" s="121" t="s">
        <v>26</v>
      </c>
      <c r="AE3" s="122" t="s">
        <v>27</v>
      </c>
      <c r="AF3" s="121" t="s">
        <v>28</v>
      </c>
      <c r="AG3" s="122" t="s">
        <v>29</v>
      </c>
      <c r="AH3" s="121" t="s">
        <v>30</v>
      </c>
      <c r="AI3" s="122" t="s">
        <v>31</v>
      </c>
      <c r="AJ3" s="121" t="s">
        <v>32</v>
      </c>
      <c r="AK3" s="122" t="s">
        <v>33</v>
      </c>
      <c r="AL3" s="121" t="s">
        <v>34</v>
      </c>
      <c r="AM3" s="122" t="s">
        <v>35</v>
      </c>
      <c r="AN3" s="121" t="s">
        <v>36</v>
      </c>
      <c r="AO3" s="123" t="s">
        <v>37</v>
      </c>
      <c r="AP3" s="93"/>
    </row>
    <row r="4" spans="1:42">
      <c r="A4" s="93"/>
      <c r="B4" s="116" t="s">
        <v>152</v>
      </c>
      <c r="C4" s="117">
        <v>15.74</v>
      </c>
      <c r="D4" s="117"/>
      <c r="E4" s="117">
        <v>100</v>
      </c>
      <c r="F4" s="117">
        <v>1</v>
      </c>
      <c r="G4" s="117">
        <v>100</v>
      </c>
      <c r="H4" s="117">
        <v>8.8000000000000007</v>
      </c>
      <c r="I4" s="117">
        <v>0</v>
      </c>
      <c r="J4" s="117">
        <v>100</v>
      </c>
      <c r="K4" s="117">
        <v>51.5</v>
      </c>
      <c r="L4" s="117">
        <v>0</v>
      </c>
      <c r="M4" s="117">
        <v>0</v>
      </c>
      <c r="N4" s="117">
        <v>0</v>
      </c>
      <c r="O4" s="117">
        <v>0</v>
      </c>
      <c r="P4" s="117">
        <f t="shared" ref="P4:P67" ca="1" si="0">O4-(1/P$6*M4)</f>
        <v>0</v>
      </c>
      <c r="Q4" s="117">
        <v>0</v>
      </c>
      <c r="R4" s="117">
        <v>0</v>
      </c>
      <c r="S4" s="117">
        <v>0</v>
      </c>
      <c r="T4" s="117">
        <v>0</v>
      </c>
      <c r="U4" s="117">
        <v>0</v>
      </c>
      <c r="V4" s="117">
        <v>0</v>
      </c>
      <c r="W4" s="117">
        <v>0</v>
      </c>
      <c r="X4" s="117">
        <v>0</v>
      </c>
      <c r="Y4" s="117">
        <v>0</v>
      </c>
      <c r="Z4" s="117">
        <v>0</v>
      </c>
      <c r="AA4" s="117">
        <v>0</v>
      </c>
      <c r="AB4" s="117">
        <v>0</v>
      </c>
      <c r="AC4" s="117">
        <v>0</v>
      </c>
      <c r="AD4" s="117">
        <v>0</v>
      </c>
      <c r="AE4" s="117">
        <v>0</v>
      </c>
      <c r="AF4" s="117">
        <v>0</v>
      </c>
      <c r="AG4" s="117">
        <v>0</v>
      </c>
      <c r="AH4" s="117">
        <v>0</v>
      </c>
      <c r="AI4" s="117">
        <v>0</v>
      </c>
      <c r="AJ4" s="117">
        <v>0</v>
      </c>
      <c r="AK4" s="117">
        <v>0</v>
      </c>
      <c r="AL4" s="117">
        <v>0</v>
      </c>
      <c r="AM4" s="117">
        <v>0</v>
      </c>
      <c r="AN4" s="117">
        <v>0</v>
      </c>
      <c r="AO4" s="117">
        <v>0</v>
      </c>
      <c r="AP4" s="93"/>
    </row>
    <row r="5" spans="1:42">
      <c r="A5" s="93"/>
      <c r="B5" s="91" t="s">
        <v>149</v>
      </c>
      <c r="C5" s="90">
        <v>15.74</v>
      </c>
      <c r="D5" s="90"/>
      <c r="E5" s="90">
        <v>100</v>
      </c>
      <c r="F5" s="90">
        <v>1</v>
      </c>
      <c r="G5" s="90">
        <v>100</v>
      </c>
      <c r="H5" s="90">
        <v>8.8000000000000007</v>
      </c>
      <c r="I5" s="90">
        <v>0</v>
      </c>
      <c r="J5" s="90">
        <v>100</v>
      </c>
      <c r="K5" s="90">
        <v>22.1</v>
      </c>
      <c r="L5" s="90">
        <v>0</v>
      </c>
      <c r="M5" s="90">
        <v>0</v>
      </c>
      <c r="N5" s="90">
        <v>0</v>
      </c>
      <c r="O5" s="90">
        <v>0</v>
      </c>
      <c r="P5" s="90">
        <f t="shared" ca="1" si="0"/>
        <v>0</v>
      </c>
      <c r="Q5" s="90">
        <v>0</v>
      </c>
      <c r="R5" s="90">
        <v>0</v>
      </c>
      <c r="S5" s="90">
        <v>0</v>
      </c>
      <c r="T5" s="90">
        <v>0</v>
      </c>
      <c r="U5" s="90">
        <v>0</v>
      </c>
      <c r="V5" s="90">
        <v>0</v>
      </c>
      <c r="W5" s="90">
        <v>0</v>
      </c>
      <c r="X5" s="90">
        <v>0</v>
      </c>
      <c r="Y5" s="90">
        <v>0</v>
      </c>
      <c r="Z5" s="90">
        <v>0</v>
      </c>
      <c r="AA5" s="90">
        <v>0</v>
      </c>
      <c r="AB5" s="90">
        <v>0</v>
      </c>
      <c r="AC5" s="90">
        <v>0</v>
      </c>
      <c r="AD5" s="90">
        <v>0</v>
      </c>
      <c r="AE5" s="90">
        <v>0</v>
      </c>
      <c r="AF5" s="90">
        <v>0</v>
      </c>
      <c r="AG5" s="90">
        <v>0</v>
      </c>
      <c r="AH5" s="90">
        <v>0</v>
      </c>
      <c r="AI5" s="90">
        <v>0</v>
      </c>
      <c r="AJ5" s="90">
        <v>0</v>
      </c>
      <c r="AK5" s="90">
        <v>0</v>
      </c>
      <c r="AL5" s="90">
        <v>0</v>
      </c>
      <c r="AM5" s="90">
        <v>0</v>
      </c>
      <c r="AN5" s="90">
        <v>0</v>
      </c>
      <c r="AO5" s="90">
        <v>0</v>
      </c>
      <c r="AP5" s="93"/>
    </row>
    <row r="6" spans="1:42">
      <c r="A6" s="93"/>
      <c r="B6" s="91" t="s">
        <v>155</v>
      </c>
      <c r="C6" s="90">
        <v>15.74</v>
      </c>
      <c r="D6" s="90"/>
      <c r="E6" s="90">
        <v>100</v>
      </c>
      <c r="F6" s="90">
        <v>1</v>
      </c>
      <c r="G6" s="90">
        <v>100</v>
      </c>
      <c r="H6" s="90">
        <v>8.8000000000000007</v>
      </c>
      <c r="I6" s="90">
        <v>0</v>
      </c>
      <c r="J6" s="90">
        <v>100</v>
      </c>
      <c r="K6" s="90">
        <v>74.099999999999994</v>
      </c>
      <c r="L6" s="90">
        <v>0</v>
      </c>
      <c r="M6" s="90">
        <v>0</v>
      </c>
      <c r="N6" s="90">
        <v>0</v>
      </c>
      <c r="O6" s="90">
        <v>0</v>
      </c>
      <c r="P6" s="90">
        <f t="shared" ca="1" si="0"/>
        <v>0</v>
      </c>
      <c r="Q6" s="90">
        <v>0</v>
      </c>
      <c r="R6" s="90">
        <v>0</v>
      </c>
      <c r="S6" s="90">
        <v>0</v>
      </c>
      <c r="T6" s="90">
        <v>0</v>
      </c>
      <c r="U6" s="90">
        <v>0</v>
      </c>
      <c r="V6" s="90">
        <v>0</v>
      </c>
      <c r="W6" s="90">
        <v>0</v>
      </c>
      <c r="X6" s="90">
        <v>0</v>
      </c>
      <c r="Y6" s="90">
        <v>0</v>
      </c>
      <c r="Z6" s="90">
        <v>0</v>
      </c>
      <c r="AA6" s="90">
        <v>0</v>
      </c>
      <c r="AB6" s="90">
        <v>0</v>
      </c>
      <c r="AC6" s="90">
        <v>0</v>
      </c>
      <c r="AD6" s="90">
        <v>0</v>
      </c>
      <c r="AE6" s="90">
        <v>0</v>
      </c>
      <c r="AF6" s="90">
        <v>0</v>
      </c>
      <c r="AG6" s="90">
        <v>0</v>
      </c>
      <c r="AH6" s="90">
        <v>0</v>
      </c>
      <c r="AI6" s="90">
        <v>0</v>
      </c>
      <c r="AJ6" s="90">
        <v>0</v>
      </c>
      <c r="AK6" s="90">
        <v>0</v>
      </c>
      <c r="AL6" s="90">
        <v>0</v>
      </c>
      <c r="AM6" s="90">
        <v>0</v>
      </c>
      <c r="AN6" s="90">
        <v>0</v>
      </c>
      <c r="AO6" s="90">
        <v>0</v>
      </c>
      <c r="AP6" s="93"/>
    </row>
    <row r="7" spans="1:42">
      <c r="A7" s="93"/>
      <c r="B7" s="91" t="s">
        <v>150</v>
      </c>
      <c r="C7" s="90">
        <v>12.65</v>
      </c>
      <c r="D7" s="90"/>
      <c r="E7" s="90">
        <v>100</v>
      </c>
      <c r="F7" s="90">
        <v>1</v>
      </c>
      <c r="G7" s="90">
        <v>100</v>
      </c>
      <c r="H7" s="90">
        <v>0</v>
      </c>
      <c r="I7" s="90">
        <v>0</v>
      </c>
      <c r="J7" s="90">
        <v>100</v>
      </c>
      <c r="K7" s="90">
        <v>1.8</v>
      </c>
      <c r="L7" s="90">
        <v>0</v>
      </c>
      <c r="M7" s="90">
        <v>0</v>
      </c>
      <c r="N7" s="90">
        <v>0</v>
      </c>
      <c r="O7" s="90">
        <v>0</v>
      </c>
      <c r="P7" s="90">
        <f t="shared" ca="1" si="0"/>
        <v>0</v>
      </c>
      <c r="Q7" s="90">
        <v>0</v>
      </c>
      <c r="R7" s="90">
        <v>0</v>
      </c>
      <c r="S7" s="90">
        <v>0</v>
      </c>
      <c r="T7" s="90">
        <v>0</v>
      </c>
      <c r="U7" s="90">
        <v>0</v>
      </c>
      <c r="V7" s="90">
        <v>0</v>
      </c>
      <c r="W7" s="90">
        <v>0</v>
      </c>
      <c r="X7" s="90">
        <v>0</v>
      </c>
      <c r="Y7" s="90">
        <v>0</v>
      </c>
      <c r="Z7" s="90">
        <v>0</v>
      </c>
      <c r="AA7" s="90">
        <v>0</v>
      </c>
      <c r="AB7" s="90">
        <v>0</v>
      </c>
      <c r="AC7" s="90">
        <v>0</v>
      </c>
      <c r="AD7" s="90">
        <v>0</v>
      </c>
      <c r="AE7" s="90">
        <v>0</v>
      </c>
      <c r="AF7" s="90">
        <v>0</v>
      </c>
      <c r="AG7" s="90">
        <v>0</v>
      </c>
      <c r="AH7" s="90">
        <v>0</v>
      </c>
      <c r="AI7" s="90">
        <v>0</v>
      </c>
      <c r="AJ7" s="90">
        <v>0</v>
      </c>
      <c r="AK7" s="90">
        <v>0</v>
      </c>
      <c r="AL7" s="90">
        <v>0</v>
      </c>
      <c r="AM7" s="90">
        <v>0</v>
      </c>
      <c r="AN7" s="90">
        <v>0</v>
      </c>
      <c r="AO7" s="90">
        <v>0</v>
      </c>
      <c r="AP7" s="93"/>
    </row>
    <row r="8" spans="1:42">
      <c r="A8" s="93"/>
      <c r="B8" s="91" t="s">
        <v>157</v>
      </c>
      <c r="C8" s="90">
        <v>15.74</v>
      </c>
      <c r="D8" s="90"/>
      <c r="E8" s="90">
        <v>100</v>
      </c>
      <c r="F8" s="90">
        <v>1</v>
      </c>
      <c r="G8" s="90">
        <v>100</v>
      </c>
      <c r="H8" s="90">
        <v>8.8000000000000007</v>
      </c>
      <c r="I8" s="90">
        <v>0</v>
      </c>
      <c r="J8" s="90">
        <v>100</v>
      </c>
      <c r="K8" s="90">
        <v>65.7</v>
      </c>
      <c r="L8" s="90">
        <v>0</v>
      </c>
      <c r="M8" s="90">
        <v>0</v>
      </c>
      <c r="N8" s="90">
        <v>0</v>
      </c>
      <c r="O8" s="90">
        <v>0</v>
      </c>
      <c r="P8" s="90">
        <f t="shared" ca="1" si="0"/>
        <v>0</v>
      </c>
      <c r="Q8" s="90">
        <v>0</v>
      </c>
      <c r="R8" s="90">
        <v>0</v>
      </c>
      <c r="S8" s="90">
        <v>0</v>
      </c>
      <c r="T8" s="90">
        <v>0</v>
      </c>
      <c r="U8" s="90">
        <v>0</v>
      </c>
      <c r="V8" s="90">
        <v>0</v>
      </c>
      <c r="W8" s="90">
        <v>0</v>
      </c>
      <c r="X8" s="90">
        <v>0</v>
      </c>
      <c r="Y8" s="90">
        <v>0</v>
      </c>
      <c r="Z8" s="90">
        <v>0</v>
      </c>
      <c r="AA8" s="90">
        <v>0</v>
      </c>
      <c r="AB8" s="90">
        <v>0</v>
      </c>
      <c r="AC8" s="90">
        <v>0</v>
      </c>
      <c r="AD8" s="90">
        <v>0</v>
      </c>
      <c r="AE8" s="90">
        <v>0</v>
      </c>
      <c r="AF8" s="90">
        <v>0</v>
      </c>
      <c r="AG8" s="90">
        <v>0</v>
      </c>
      <c r="AH8" s="90">
        <v>0</v>
      </c>
      <c r="AI8" s="90">
        <v>0</v>
      </c>
      <c r="AJ8" s="90">
        <v>0</v>
      </c>
      <c r="AK8" s="90">
        <v>0</v>
      </c>
      <c r="AL8" s="90">
        <v>0</v>
      </c>
      <c r="AM8" s="90">
        <v>0</v>
      </c>
      <c r="AN8" s="90">
        <v>0</v>
      </c>
      <c r="AO8" s="90">
        <v>0</v>
      </c>
      <c r="AP8" s="93"/>
    </row>
    <row r="9" spans="1:42">
      <c r="A9" s="93"/>
      <c r="B9" s="91" t="s">
        <v>151</v>
      </c>
      <c r="C9" s="90">
        <v>15.74</v>
      </c>
      <c r="D9" s="90"/>
      <c r="E9" s="90">
        <v>100</v>
      </c>
      <c r="F9" s="90">
        <v>1</v>
      </c>
      <c r="G9" s="90">
        <v>100</v>
      </c>
      <c r="H9" s="90">
        <v>8.8000000000000007</v>
      </c>
      <c r="I9" s="90">
        <v>0</v>
      </c>
      <c r="J9" s="90">
        <v>100</v>
      </c>
      <c r="K9" s="90">
        <v>58</v>
      </c>
      <c r="L9" s="90">
        <v>0</v>
      </c>
      <c r="M9" s="90">
        <v>0</v>
      </c>
      <c r="N9" s="90">
        <v>0</v>
      </c>
      <c r="O9" s="90">
        <v>0</v>
      </c>
      <c r="P9" s="90">
        <f t="shared" ca="1" si="0"/>
        <v>0</v>
      </c>
      <c r="Q9" s="90">
        <v>0</v>
      </c>
      <c r="R9" s="90">
        <v>0</v>
      </c>
      <c r="S9" s="90">
        <v>0</v>
      </c>
      <c r="T9" s="90">
        <v>0</v>
      </c>
      <c r="U9" s="90">
        <v>0</v>
      </c>
      <c r="V9" s="90">
        <v>0</v>
      </c>
      <c r="W9" s="90">
        <v>0</v>
      </c>
      <c r="X9" s="90">
        <v>0</v>
      </c>
      <c r="Y9" s="90">
        <v>0</v>
      </c>
      <c r="Z9" s="90">
        <v>0</v>
      </c>
      <c r="AA9" s="90">
        <v>0</v>
      </c>
      <c r="AB9" s="90">
        <v>0</v>
      </c>
      <c r="AC9" s="90">
        <v>0</v>
      </c>
      <c r="AD9" s="90">
        <v>0</v>
      </c>
      <c r="AE9" s="90">
        <v>0</v>
      </c>
      <c r="AF9" s="90">
        <v>0</v>
      </c>
      <c r="AG9" s="90">
        <v>0</v>
      </c>
      <c r="AH9" s="90">
        <v>0</v>
      </c>
      <c r="AI9" s="90">
        <v>0</v>
      </c>
      <c r="AJ9" s="90">
        <v>0</v>
      </c>
      <c r="AK9" s="90">
        <v>0</v>
      </c>
      <c r="AL9" s="90">
        <v>0</v>
      </c>
      <c r="AM9" s="90">
        <v>0</v>
      </c>
      <c r="AN9" s="90">
        <v>0</v>
      </c>
      <c r="AO9" s="90">
        <v>0</v>
      </c>
      <c r="AP9" s="93"/>
    </row>
    <row r="10" spans="1:42">
      <c r="A10" s="93"/>
      <c r="B10" s="91" t="s">
        <v>154</v>
      </c>
      <c r="C10" s="90">
        <v>15.74</v>
      </c>
      <c r="D10" s="90"/>
      <c r="E10" s="90">
        <v>100</v>
      </c>
      <c r="F10" s="90">
        <v>1</v>
      </c>
      <c r="G10" s="90">
        <v>100</v>
      </c>
      <c r="H10" s="90">
        <v>8.8000000000000007</v>
      </c>
      <c r="I10" s="90">
        <v>0</v>
      </c>
      <c r="J10" s="90">
        <v>100</v>
      </c>
      <c r="K10" s="90">
        <v>32</v>
      </c>
      <c r="L10" s="90">
        <v>0</v>
      </c>
      <c r="M10" s="90">
        <v>0</v>
      </c>
      <c r="N10" s="90">
        <v>0</v>
      </c>
      <c r="O10" s="90">
        <v>0</v>
      </c>
      <c r="P10" s="90">
        <f t="shared" ca="1" si="0"/>
        <v>0</v>
      </c>
      <c r="Q10" s="90">
        <v>0</v>
      </c>
      <c r="R10" s="90">
        <v>0</v>
      </c>
      <c r="S10" s="90">
        <v>0</v>
      </c>
      <c r="T10" s="90">
        <v>0</v>
      </c>
      <c r="U10" s="90">
        <v>0</v>
      </c>
      <c r="V10" s="90">
        <v>0</v>
      </c>
      <c r="W10" s="90">
        <v>0</v>
      </c>
      <c r="X10" s="90">
        <v>0</v>
      </c>
      <c r="Y10" s="90">
        <v>0</v>
      </c>
      <c r="Z10" s="90">
        <v>0</v>
      </c>
      <c r="AA10" s="90">
        <v>0</v>
      </c>
      <c r="AB10" s="90">
        <v>0</v>
      </c>
      <c r="AC10" s="90">
        <v>0</v>
      </c>
      <c r="AD10" s="90">
        <v>0</v>
      </c>
      <c r="AE10" s="90">
        <v>0</v>
      </c>
      <c r="AF10" s="90">
        <v>0</v>
      </c>
      <c r="AG10" s="90">
        <v>0</v>
      </c>
      <c r="AH10" s="90">
        <v>0</v>
      </c>
      <c r="AI10" s="90">
        <v>0</v>
      </c>
      <c r="AJ10" s="90">
        <v>0</v>
      </c>
      <c r="AK10" s="90">
        <v>0</v>
      </c>
      <c r="AL10" s="90">
        <v>0</v>
      </c>
      <c r="AM10" s="90">
        <v>0</v>
      </c>
      <c r="AN10" s="90">
        <v>0</v>
      </c>
      <c r="AO10" s="90">
        <v>0</v>
      </c>
      <c r="AP10" s="93"/>
    </row>
    <row r="11" spans="1:42">
      <c r="A11" s="93"/>
      <c r="B11" s="91" t="s">
        <v>153</v>
      </c>
      <c r="C11" s="90">
        <v>14.84</v>
      </c>
      <c r="D11" s="90"/>
      <c r="E11" s="90">
        <v>100</v>
      </c>
      <c r="F11" s="90">
        <v>1</v>
      </c>
      <c r="G11" s="90">
        <v>100</v>
      </c>
      <c r="H11" s="90">
        <v>8.3000000000000007</v>
      </c>
      <c r="I11" s="90">
        <v>0</v>
      </c>
      <c r="J11" s="90">
        <v>100</v>
      </c>
      <c r="K11" s="90">
        <v>9.1</v>
      </c>
      <c r="L11" s="90">
        <v>0</v>
      </c>
      <c r="M11" s="90">
        <v>0</v>
      </c>
      <c r="N11" s="90">
        <v>0</v>
      </c>
      <c r="O11" s="90">
        <v>0</v>
      </c>
      <c r="P11" s="90">
        <f t="shared" ca="1" si="0"/>
        <v>0</v>
      </c>
      <c r="Q11" s="90">
        <v>0</v>
      </c>
      <c r="R11" s="90">
        <v>0</v>
      </c>
      <c r="S11" s="90">
        <v>0</v>
      </c>
      <c r="T11" s="90">
        <v>0</v>
      </c>
      <c r="U11" s="90">
        <v>0</v>
      </c>
      <c r="V11" s="90">
        <v>0</v>
      </c>
      <c r="W11" s="90">
        <v>0</v>
      </c>
      <c r="X11" s="90">
        <v>0</v>
      </c>
      <c r="Y11" s="90">
        <v>0</v>
      </c>
      <c r="Z11" s="90">
        <v>0</v>
      </c>
      <c r="AA11" s="90">
        <v>0</v>
      </c>
      <c r="AB11" s="90">
        <v>0</v>
      </c>
      <c r="AC11" s="90">
        <v>0</v>
      </c>
      <c r="AD11" s="90">
        <v>0</v>
      </c>
      <c r="AE11" s="90">
        <v>0</v>
      </c>
      <c r="AF11" s="90">
        <v>0</v>
      </c>
      <c r="AG11" s="90">
        <v>0</v>
      </c>
      <c r="AH11" s="90">
        <v>0</v>
      </c>
      <c r="AI11" s="90">
        <v>0</v>
      </c>
      <c r="AJ11" s="90">
        <v>0</v>
      </c>
      <c r="AK11" s="90">
        <v>0</v>
      </c>
      <c r="AL11" s="90">
        <v>0</v>
      </c>
      <c r="AM11" s="90">
        <v>0</v>
      </c>
      <c r="AN11" s="90">
        <v>0</v>
      </c>
      <c r="AO11" s="90">
        <v>0</v>
      </c>
      <c r="AP11" s="93"/>
    </row>
    <row r="12" spans="1:42">
      <c r="A12" s="93"/>
      <c r="B12" s="91" t="s">
        <v>156</v>
      </c>
      <c r="C12" s="90">
        <v>74</v>
      </c>
      <c r="D12" s="90"/>
      <c r="E12" s="90">
        <v>100</v>
      </c>
      <c r="F12" s="90">
        <v>1</v>
      </c>
      <c r="G12" s="90">
        <v>100</v>
      </c>
      <c r="H12" s="90">
        <v>8.8000000000000007</v>
      </c>
      <c r="I12" s="90">
        <v>0</v>
      </c>
      <c r="J12" s="90">
        <v>100</v>
      </c>
      <c r="K12" s="90">
        <v>51</v>
      </c>
      <c r="L12" s="90">
        <v>0</v>
      </c>
      <c r="M12" s="90">
        <v>0</v>
      </c>
      <c r="N12" s="90">
        <v>0</v>
      </c>
      <c r="O12" s="90">
        <v>0</v>
      </c>
      <c r="P12" s="90">
        <f t="shared" ca="1" si="0"/>
        <v>0</v>
      </c>
      <c r="Q12" s="90">
        <v>0</v>
      </c>
      <c r="R12" s="90">
        <v>0</v>
      </c>
      <c r="S12" s="90">
        <v>0</v>
      </c>
      <c r="T12" s="90">
        <v>0</v>
      </c>
      <c r="U12" s="90">
        <v>0</v>
      </c>
      <c r="V12" s="90">
        <v>0</v>
      </c>
      <c r="W12" s="90">
        <v>0</v>
      </c>
      <c r="X12" s="90">
        <v>0</v>
      </c>
      <c r="Y12" s="90">
        <v>0</v>
      </c>
      <c r="Z12" s="90">
        <v>0</v>
      </c>
      <c r="AA12" s="90">
        <v>0</v>
      </c>
      <c r="AB12" s="90">
        <v>0</v>
      </c>
      <c r="AC12" s="90">
        <v>0</v>
      </c>
      <c r="AD12" s="90">
        <v>0</v>
      </c>
      <c r="AE12" s="90">
        <v>0</v>
      </c>
      <c r="AF12" s="90">
        <v>0</v>
      </c>
      <c r="AG12" s="90">
        <v>0</v>
      </c>
      <c r="AH12" s="90">
        <v>0</v>
      </c>
      <c r="AI12" s="90">
        <v>0</v>
      </c>
      <c r="AJ12" s="90">
        <v>0</v>
      </c>
      <c r="AK12" s="90">
        <v>0</v>
      </c>
      <c r="AL12" s="90">
        <v>0</v>
      </c>
      <c r="AM12" s="90">
        <v>0</v>
      </c>
      <c r="AN12" s="90">
        <v>0</v>
      </c>
      <c r="AO12" s="90">
        <v>0</v>
      </c>
      <c r="AP12" s="93"/>
    </row>
    <row r="13" spans="1:42">
      <c r="A13" s="93"/>
      <c r="B13" s="91" t="s">
        <v>134</v>
      </c>
      <c r="C13" s="90">
        <v>4.51</v>
      </c>
      <c r="D13" s="90"/>
      <c r="E13" s="90">
        <v>100</v>
      </c>
      <c r="F13" s="90">
        <v>1</v>
      </c>
      <c r="G13" s="90">
        <v>91</v>
      </c>
      <c r="H13" s="90">
        <v>2.1</v>
      </c>
      <c r="I13" s="90">
        <v>12.9</v>
      </c>
      <c r="J13" s="90">
        <v>13</v>
      </c>
      <c r="K13" s="90">
        <v>3.57</v>
      </c>
      <c r="L13" s="90">
        <v>11.4</v>
      </c>
      <c r="M13" s="90">
        <v>7.0000000000000007E-2</v>
      </c>
      <c r="N13" s="90">
        <v>1.5</v>
      </c>
      <c r="O13" s="90">
        <v>0.21</v>
      </c>
      <c r="P13" s="90">
        <f t="shared" ca="1" si="0"/>
        <v>0.17499999999999999</v>
      </c>
      <c r="Q13" s="90">
        <v>1.73</v>
      </c>
      <c r="R13" s="90">
        <v>7.0000000000000007E-2</v>
      </c>
      <c r="S13" s="90">
        <v>324</v>
      </c>
      <c r="T13" s="90">
        <v>7.0000000000000007E-2</v>
      </c>
      <c r="U13" s="90">
        <v>30</v>
      </c>
      <c r="V13" s="90">
        <v>1.135</v>
      </c>
      <c r="W13" s="90">
        <v>2.2000000000000002</v>
      </c>
      <c r="X13" s="90">
        <v>0.89</v>
      </c>
      <c r="Y13" s="90">
        <v>0.8</v>
      </c>
      <c r="Z13" s="90">
        <v>0.32</v>
      </c>
      <c r="AA13" s="90">
        <v>1.1200000000000001</v>
      </c>
      <c r="AB13" s="90">
        <v>0.33</v>
      </c>
      <c r="AC13" s="90">
        <v>0.52</v>
      </c>
      <c r="AD13" s="90">
        <v>0.9</v>
      </c>
      <c r="AE13" s="90">
        <v>0.59</v>
      </c>
      <c r="AF13" s="90">
        <v>0.2</v>
      </c>
      <c r="AG13" s="90">
        <v>0.1</v>
      </c>
      <c r="AH13" s="90">
        <v>0.3</v>
      </c>
      <c r="AI13" s="90">
        <v>0.57999999999999996</v>
      </c>
      <c r="AJ13" s="90">
        <v>0.68</v>
      </c>
      <c r="AK13" s="90">
        <v>1.26</v>
      </c>
      <c r="AL13" s="90">
        <v>0.48</v>
      </c>
      <c r="AM13" s="90">
        <v>0.15</v>
      </c>
      <c r="AN13" s="90">
        <v>0.75</v>
      </c>
      <c r="AO13" s="90">
        <v>0.42</v>
      </c>
      <c r="AP13" s="93"/>
    </row>
    <row r="14" spans="1:42">
      <c r="A14" s="93"/>
      <c r="B14" s="91" t="s">
        <v>142</v>
      </c>
      <c r="C14" s="90">
        <v>3.32</v>
      </c>
      <c r="D14" s="90"/>
      <c r="E14" s="90">
        <v>100</v>
      </c>
      <c r="F14" s="90">
        <v>1</v>
      </c>
      <c r="G14" s="90">
        <v>89</v>
      </c>
      <c r="H14" s="90">
        <v>1.3</v>
      </c>
      <c r="I14" s="90">
        <v>15.7</v>
      </c>
      <c r="J14" s="90">
        <v>3</v>
      </c>
      <c r="K14" s="90">
        <v>1.7</v>
      </c>
      <c r="L14" s="90">
        <v>11</v>
      </c>
      <c r="M14" s="90">
        <v>0.14000000000000001</v>
      </c>
      <c r="N14" s="90">
        <v>1.1499999999999999</v>
      </c>
      <c r="O14" s="90">
        <v>0.34</v>
      </c>
      <c r="P14" s="90">
        <f t="shared" ca="1" si="0"/>
        <v>0.27</v>
      </c>
      <c r="Q14" s="90">
        <v>1.19</v>
      </c>
      <c r="R14" s="90">
        <v>0.06</v>
      </c>
      <c r="S14" s="90">
        <v>113</v>
      </c>
      <c r="T14" s="90">
        <v>0.05</v>
      </c>
      <c r="U14" s="90">
        <v>133</v>
      </c>
      <c r="V14" s="90">
        <v>1.88</v>
      </c>
      <c r="W14" s="90">
        <v>1.2</v>
      </c>
      <c r="X14" s="90">
        <v>0.98</v>
      </c>
      <c r="Y14" s="90">
        <v>0.9</v>
      </c>
      <c r="Z14" s="90">
        <v>0.9</v>
      </c>
      <c r="AA14" s="90">
        <v>1.8</v>
      </c>
      <c r="AB14" s="90">
        <v>0.34</v>
      </c>
      <c r="AC14" s="90">
        <v>0.59</v>
      </c>
      <c r="AD14" s="90">
        <v>0.91</v>
      </c>
      <c r="AE14" s="90">
        <v>0.59</v>
      </c>
      <c r="AF14" s="90">
        <v>0.17</v>
      </c>
      <c r="AG14" s="90">
        <v>0.25</v>
      </c>
      <c r="AH14" s="90">
        <v>0.42</v>
      </c>
      <c r="AI14" s="90">
        <v>0.49</v>
      </c>
      <c r="AJ14" s="90">
        <v>0.4</v>
      </c>
      <c r="AK14" s="90">
        <v>0.89</v>
      </c>
      <c r="AL14" s="90">
        <v>0.42</v>
      </c>
      <c r="AM14" s="90">
        <v>0.3</v>
      </c>
      <c r="AN14" s="90">
        <v>0.73</v>
      </c>
      <c r="AO14" s="90">
        <v>0.48</v>
      </c>
      <c r="AP14" s="93"/>
    </row>
    <row r="15" spans="1:42">
      <c r="A15" s="93"/>
      <c r="B15" s="91" t="s">
        <v>158</v>
      </c>
      <c r="C15" s="90">
        <v>18</v>
      </c>
      <c r="D15" s="90"/>
      <c r="E15" s="90">
        <v>100</v>
      </c>
      <c r="F15" s="90">
        <v>1</v>
      </c>
      <c r="G15" s="90">
        <v>100</v>
      </c>
      <c r="H15" s="90">
        <v>3.65</v>
      </c>
      <c r="I15" s="90">
        <v>0</v>
      </c>
      <c r="J15" s="90">
        <v>0.1</v>
      </c>
      <c r="K15" s="90">
        <v>0</v>
      </c>
      <c r="L15" s="90">
        <v>0</v>
      </c>
      <c r="M15" s="90">
        <v>0</v>
      </c>
      <c r="N15" s="90">
        <v>0</v>
      </c>
      <c r="O15" s="90">
        <v>0</v>
      </c>
      <c r="P15" s="90">
        <f t="shared" ca="1" si="0"/>
        <v>0</v>
      </c>
      <c r="Q15" s="90">
        <v>0</v>
      </c>
      <c r="R15" s="90">
        <v>0</v>
      </c>
      <c r="S15" s="90">
        <v>0</v>
      </c>
      <c r="T15" s="90">
        <v>0</v>
      </c>
      <c r="U15" s="90">
        <v>0</v>
      </c>
      <c r="V15" s="90">
        <v>0</v>
      </c>
      <c r="W15" s="90">
        <v>0</v>
      </c>
      <c r="X15" s="90">
        <v>0</v>
      </c>
      <c r="Y15" s="90">
        <v>0</v>
      </c>
      <c r="Z15" s="90">
        <v>0</v>
      </c>
      <c r="AA15" s="90">
        <v>0</v>
      </c>
      <c r="AB15" s="90">
        <v>0</v>
      </c>
      <c r="AC15" s="90">
        <v>0</v>
      </c>
      <c r="AD15" s="90">
        <v>0</v>
      </c>
      <c r="AE15" s="90">
        <v>0</v>
      </c>
      <c r="AF15" s="90">
        <v>0</v>
      </c>
      <c r="AG15" s="90">
        <v>0</v>
      </c>
      <c r="AH15" s="90">
        <v>0</v>
      </c>
      <c r="AI15" s="90">
        <v>0</v>
      </c>
      <c r="AJ15" s="90">
        <v>0</v>
      </c>
      <c r="AK15" s="90">
        <v>0</v>
      </c>
      <c r="AL15" s="90">
        <v>0</v>
      </c>
      <c r="AM15" s="90">
        <v>0</v>
      </c>
      <c r="AN15" s="90">
        <v>0</v>
      </c>
      <c r="AO15" s="90">
        <v>0</v>
      </c>
      <c r="AP15" s="93"/>
    </row>
    <row r="16" spans="1:42">
      <c r="A16" s="93"/>
      <c r="B16" s="89" t="s">
        <v>63</v>
      </c>
      <c r="C16" s="90">
        <v>320</v>
      </c>
      <c r="D16" s="90">
        <v>0.05</v>
      </c>
      <c r="E16" s="90">
        <v>0.05</v>
      </c>
      <c r="F16" s="90">
        <v>1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f t="shared" ca="1" si="0"/>
        <v>0</v>
      </c>
      <c r="Q16" s="90">
        <v>0</v>
      </c>
      <c r="R16" s="90">
        <v>0</v>
      </c>
      <c r="S16" s="90">
        <v>0</v>
      </c>
      <c r="T16" s="90">
        <v>0</v>
      </c>
      <c r="U16" s="90">
        <v>0</v>
      </c>
      <c r="V16" s="90">
        <v>0</v>
      </c>
      <c r="W16" s="90">
        <v>0</v>
      </c>
      <c r="X16" s="90">
        <v>0</v>
      </c>
      <c r="Y16" s="90">
        <v>0</v>
      </c>
      <c r="Z16" s="90">
        <v>0</v>
      </c>
      <c r="AA16" s="90">
        <v>0</v>
      </c>
      <c r="AB16" s="90">
        <v>0</v>
      </c>
      <c r="AC16" s="90">
        <v>0</v>
      </c>
      <c r="AD16" s="90">
        <v>0</v>
      </c>
      <c r="AE16" s="90">
        <v>0</v>
      </c>
      <c r="AF16" s="90">
        <v>0</v>
      </c>
      <c r="AG16" s="90">
        <v>0</v>
      </c>
      <c r="AH16" s="90">
        <v>0</v>
      </c>
      <c r="AI16" s="90">
        <v>0</v>
      </c>
      <c r="AJ16" s="90">
        <v>0</v>
      </c>
      <c r="AK16" s="90">
        <v>0</v>
      </c>
      <c r="AL16" s="90">
        <v>0</v>
      </c>
      <c r="AM16" s="90">
        <v>0</v>
      </c>
      <c r="AN16" s="90">
        <v>0</v>
      </c>
      <c r="AO16" s="94">
        <v>0</v>
      </c>
      <c r="AP16" s="93"/>
    </row>
    <row r="17" spans="1:42">
      <c r="A17" s="93"/>
      <c r="B17" s="91" t="s">
        <v>130</v>
      </c>
      <c r="C17" s="90">
        <v>5.9</v>
      </c>
      <c r="D17" s="90"/>
      <c r="E17" s="90">
        <v>100</v>
      </c>
      <c r="F17" s="90">
        <v>1</v>
      </c>
      <c r="G17" s="90">
        <v>89</v>
      </c>
      <c r="H17" s="90">
        <v>2.5499999999999998</v>
      </c>
      <c r="I17" s="90">
        <v>11.4</v>
      </c>
      <c r="J17" s="90">
        <v>4.2</v>
      </c>
      <c r="K17" s="90">
        <v>1.47</v>
      </c>
      <c r="L17" s="90">
        <v>10.8</v>
      </c>
      <c r="M17" s="90">
        <v>0.06</v>
      </c>
      <c r="N17" s="90">
        <v>0.27</v>
      </c>
      <c r="O17" s="90">
        <v>0.12</v>
      </c>
      <c r="P17" s="90">
        <f t="shared" ca="1" si="0"/>
        <v>0.09</v>
      </c>
      <c r="Q17" s="90">
        <v>0.45</v>
      </c>
      <c r="R17" s="90">
        <v>0.11</v>
      </c>
      <c r="S17" s="90">
        <v>43</v>
      </c>
      <c r="T17" s="90">
        <v>0.08</v>
      </c>
      <c r="U17" s="90">
        <v>17</v>
      </c>
      <c r="V17" s="90">
        <v>0.94599999999999995</v>
      </c>
      <c r="W17" s="90">
        <v>0.3</v>
      </c>
      <c r="X17" s="90">
        <v>0.79</v>
      </c>
      <c r="Y17" s="90">
        <v>0.5</v>
      </c>
      <c r="Z17" s="90">
        <v>0.4</v>
      </c>
      <c r="AA17" s="90">
        <v>0.9</v>
      </c>
      <c r="AB17" s="90">
        <v>0.24</v>
      </c>
      <c r="AC17" s="90">
        <v>0.52</v>
      </c>
      <c r="AD17" s="90">
        <v>0.89</v>
      </c>
      <c r="AE17" s="90">
        <v>0.5</v>
      </c>
      <c r="AF17" s="90">
        <v>0.18</v>
      </c>
      <c r="AG17" s="90">
        <v>0.22</v>
      </c>
      <c r="AH17" s="90">
        <v>0.3</v>
      </c>
      <c r="AI17" s="90">
        <v>0.59</v>
      </c>
      <c r="AJ17" s="90">
        <v>0.53</v>
      </c>
      <c r="AK17" s="90">
        <v>1.1200000000000001</v>
      </c>
      <c r="AL17" s="90">
        <v>0.43</v>
      </c>
      <c r="AM17" s="90">
        <v>0.16</v>
      </c>
      <c r="AN17" s="90">
        <v>0.68</v>
      </c>
      <c r="AO17" s="90">
        <v>0.11</v>
      </c>
      <c r="AP17" s="93"/>
    </row>
    <row r="18" spans="1:42">
      <c r="A18" s="93"/>
      <c r="B18" s="91" t="s">
        <v>52</v>
      </c>
      <c r="C18" s="90">
        <v>1.5249999999999999</v>
      </c>
      <c r="D18" s="90"/>
      <c r="E18" s="90">
        <v>100</v>
      </c>
      <c r="F18" s="90">
        <v>1</v>
      </c>
      <c r="G18" s="90">
        <v>0</v>
      </c>
      <c r="H18" s="90">
        <v>0</v>
      </c>
      <c r="I18" s="90">
        <v>0</v>
      </c>
      <c r="J18" s="90">
        <v>0</v>
      </c>
      <c r="K18" s="90">
        <v>0</v>
      </c>
      <c r="L18" s="90">
        <v>0</v>
      </c>
      <c r="M18" s="90">
        <v>38</v>
      </c>
      <c r="N18" s="90">
        <v>0</v>
      </c>
      <c r="O18" s="90">
        <v>0</v>
      </c>
      <c r="P18" s="90">
        <f t="shared" ca="1" si="0"/>
        <v>-19</v>
      </c>
      <c r="Q18" s="90">
        <v>0.1</v>
      </c>
      <c r="R18" s="90">
        <v>0.03</v>
      </c>
      <c r="S18" s="90">
        <v>0</v>
      </c>
      <c r="T18" s="90">
        <v>0.05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  <c r="AE18" s="90">
        <v>0</v>
      </c>
      <c r="AF18" s="90">
        <v>0</v>
      </c>
      <c r="AG18" s="90">
        <v>0</v>
      </c>
      <c r="AH18" s="90">
        <v>0</v>
      </c>
      <c r="AI18" s="90">
        <v>0</v>
      </c>
      <c r="AJ18" s="90">
        <v>0</v>
      </c>
      <c r="AK18" s="90">
        <v>0</v>
      </c>
      <c r="AL18" s="90">
        <v>0</v>
      </c>
      <c r="AM18" s="90">
        <v>0</v>
      </c>
      <c r="AN18" s="90">
        <v>0</v>
      </c>
      <c r="AO18" s="90">
        <v>0</v>
      </c>
      <c r="AP18" s="93"/>
    </row>
    <row r="19" spans="1:42">
      <c r="A19" s="93"/>
      <c r="B19" s="91" t="s">
        <v>161</v>
      </c>
      <c r="C19" s="90">
        <v>1.53</v>
      </c>
      <c r="D19" s="90"/>
      <c r="E19" s="90">
        <v>100</v>
      </c>
      <c r="F19" s="90">
        <v>1</v>
      </c>
      <c r="G19" s="90">
        <v>0</v>
      </c>
      <c r="H19" s="90">
        <v>0</v>
      </c>
      <c r="I19" s="90">
        <v>0</v>
      </c>
      <c r="J19" s="90">
        <v>0</v>
      </c>
      <c r="K19" s="90">
        <v>0</v>
      </c>
      <c r="L19" s="90">
        <v>0</v>
      </c>
      <c r="M19" s="90">
        <v>38</v>
      </c>
      <c r="N19" s="90">
        <v>0</v>
      </c>
      <c r="O19" s="90">
        <v>0</v>
      </c>
      <c r="P19" s="90">
        <f t="shared" ca="1" si="0"/>
        <v>-19</v>
      </c>
      <c r="Q19" s="90">
        <v>0.06</v>
      </c>
      <c r="R19" s="90">
        <v>0</v>
      </c>
      <c r="S19" s="90">
        <v>300</v>
      </c>
      <c r="T19" s="90">
        <v>0.02</v>
      </c>
      <c r="U19" s="90">
        <v>0</v>
      </c>
      <c r="V19" s="90">
        <v>0</v>
      </c>
      <c r="W19" s="90">
        <v>0</v>
      </c>
      <c r="X19" s="90">
        <v>0</v>
      </c>
      <c r="Y19" s="90">
        <v>0</v>
      </c>
      <c r="Z19" s="90">
        <v>0</v>
      </c>
      <c r="AA19" s="90">
        <v>0</v>
      </c>
      <c r="AB19" s="90">
        <v>0</v>
      </c>
      <c r="AC19" s="90">
        <v>0</v>
      </c>
      <c r="AD19" s="90">
        <v>0</v>
      </c>
      <c r="AE19" s="90">
        <v>0</v>
      </c>
      <c r="AF19" s="90">
        <v>0</v>
      </c>
      <c r="AG19" s="90">
        <v>0</v>
      </c>
      <c r="AH19" s="90">
        <v>0</v>
      </c>
      <c r="AI19" s="90">
        <v>0</v>
      </c>
      <c r="AJ19" s="90">
        <v>0</v>
      </c>
      <c r="AK19" s="90">
        <v>0</v>
      </c>
      <c r="AL19" s="90">
        <v>0</v>
      </c>
      <c r="AM19" s="90">
        <v>0</v>
      </c>
      <c r="AN19" s="90">
        <v>0</v>
      </c>
      <c r="AO19" s="90">
        <v>0</v>
      </c>
      <c r="AP19" s="93"/>
    </row>
    <row r="20" spans="1:42">
      <c r="A20" s="93"/>
      <c r="B20" s="91" t="s">
        <v>135</v>
      </c>
      <c r="C20" s="90">
        <v>6.07</v>
      </c>
      <c r="D20" s="90"/>
      <c r="E20" s="90">
        <v>100</v>
      </c>
      <c r="F20" s="90">
        <v>1</v>
      </c>
      <c r="G20" s="90">
        <v>92</v>
      </c>
      <c r="H20" s="90">
        <v>1.921</v>
      </c>
      <c r="I20" s="90">
        <v>43</v>
      </c>
      <c r="J20" s="90">
        <v>1.3</v>
      </c>
      <c r="K20" s="90">
        <v>0</v>
      </c>
      <c r="L20" s="90">
        <v>13.5</v>
      </c>
      <c r="M20" s="90">
        <v>0.35</v>
      </c>
      <c r="N20" s="90">
        <v>1.29</v>
      </c>
      <c r="O20" s="90">
        <v>0.4</v>
      </c>
      <c r="P20" s="90">
        <f t="shared" ca="1" si="0"/>
        <v>0.22500000000000003</v>
      </c>
      <c r="Q20" s="90">
        <v>1.1000000000000001</v>
      </c>
      <c r="R20" s="90">
        <v>0.16</v>
      </c>
      <c r="S20" s="90">
        <v>39</v>
      </c>
      <c r="T20" s="90">
        <v>0.04</v>
      </c>
      <c r="U20" s="90">
        <v>33</v>
      </c>
      <c r="V20" s="90">
        <v>3.2480000000000002</v>
      </c>
      <c r="W20" s="90">
        <v>1.6</v>
      </c>
      <c r="X20" s="90">
        <v>3.65</v>
      </c>
      <c r="Y20" s="90">
        <v>2.3199999999999998</v>
      </c>
      <c r="Z20" s="90">
        <v>0</v>
      </c>
      <c r="AA20" s="90">
        <v>2.3199999999999998</v>
      </c>
      <c r="AB20" s="90">
        <v>1.07</v>
      </c>
      <c r="AC20" s="90">
        <v>1.56</v>
      </c>
      <c r="AD20" s="90">
        <v>2.46</v>
      </c>
      <c r="AE20" s="90">
        <v>1.27</v>
      </c>
      <c r="AF20" s="90">
        <v>0.68</v>
      </c>
      <c r="AG20" s="90">
        <v>0.7</v>
      </c>
      <c r="AH20" s="90">
        <v>1.38</v>
      </c>
      <c r="AI20" s="90">
        <v>1.75</v>
      </c>
      <c r="AJ20" s="90">
        <v>1.07</v>
      </c>
      <c r="AK20" s="90">
        <v>2.82</v>
      </c>
      <c r="AL20" s="90">
        <v>1.3</v>
      </c>
      <c r="AM20" s="90">
        <v>0.59</v>
      </c>
      <c r="AN20" s="90">
        <v>2.33</v>
      </c>
      <c r="AO20" s="90">
        <v>1.67</v>
      </c>
      <c r="AP20" s="93"/>
    </row>
    <row r="21" spans="1:42">
      <c r="A21" s="93"/>
      <c r="B21" s="89" t="s">
        <v>138</v>
      </c>
      <c r="C21" s="90">
        <v>1.9</v>
      </c>
      <c r="D21" s="90"/>
      <c r="E21" s="90">
        <v>100</v>
      </c>
      <c r="F21" s="90">
        <v>1</v>
      </c>
      <c r="G21" s="90">
        <v>89</v>
      </c>
      <c r="H21" s="90">
        <v>0.72</v>
      </c>
      <c r="I21" s="90">
        <v>13.3</v>
      </c>
      <c r="J21" s="90">
        <v>1.6</v>
      </c>
      <c r="K21" s="90">
        <v>0</v>
      </c>
      <c r="L21" s="90">
        <v>33</v>
      </c>
      <c r="M21" s="90">
        <v>0.37</v>
      </c>
      <c r="N21" s="90">
        <v>0.19</v>
      </c>
      <c r="O21" s="90">
        <v>5.7000000000000002E-2</v>
      </c>
      <c r="P21" s="90">
        <f t="shared" ca="1" si="0"/>
        <v>-0.128</v>
      </c>
      <c r="Q21" s="90">
        <v>1.5</v>
      </c>
      <c r="R21" s="90">
        <v>0</v>
      </c>
      <c r="S21" s="90">
        <v>29</v>
      </c>
      <c r="T21" s="90">
        <v>0.25</v>
      </c>
      <c r="U21" s="90">
        <v>0</v>
      </c>
      <c r="V21" s="90">
        <v>0.64</v>
      </c>
      <c r="W21" s="90">
        <v>0.3</v>
      </c>
      <c r="X21" s="90">
        <v>0.94</v>
      </c>
      <c r="Y21" s="90">
        <v>0.4</v>
      </c>
      <c r="Z21" s="90">
        <v>0</v>
      </c>
      <c r="AA21" s="90">
        <v>0.4</v>
      </c>
      <c r="AB21" s="90">
        <v>0.18</v>
      </c>
      <c r="AC21" s="90">
        <v>0.4</v>
      </c>
      <c r="AD21" s="90">
        <v>0.56999999999999995</v>
      </c>
      <c r="AE21" s="90">
        <v>0.48</v>
      </c>
      <c r="AF21" s="90">
        <v>0.1</v>
      </c>
      <c r="AG21" s="90">
        <v>0.21</v>
      </c>
      <c r="AH21" s="90">
        <v>0.31</v>
      </c>
      <c r="AI21" s="90">
        <v>0.37</v>
      </c>
      <c r="AJ21" s="90">
        <v>0.23</v>
      </c>
      <c r="AK21" s="90">
        <v>0.3</v>
      </c>
      <c r="AL21" s="90">
        <v>0.1</v>
      </c>
      <c r="AM21" s="90">
        <v>0.1</v>
      </c>
      <c r="AN21" s="90">
        <v>0.37</v>
      </c>
      <c r="AO21" s="90">
        <v>0.22</v>
      </c>
      <c r="AP21" s="93"/>
    </row>
    <row r="22" spans="1:42">
      <c r="A22" s="93"/>
      <c r="B22" s="91" t="s">
        <v>131</v>
      </c>
      <c r="C22" s="90">
        <v>1.85</v>
      </c>
      <c r="D22" s="90"/>
      <c r="E22" s="90">
        <v>100</v>
      </c>
      <c r="F22" s="90">
        <v>1</v>
      </c>
      <c r="G22" s="90">
        <v>92</v>
      </c>
      <c r="H22" s="90">
        <v>0.4</v>
      </c>
      <c r="I22" s="90">
        <v>4.5999999999999996</v>
      </c>
      <c r="J22" s="90">
        <v>1.4</v>
      </c>
      <c r="K22" s="90">
        <v>0</v>
      </c>
      <c r="L22" s="90">
        <v>28.7</v>
      </c>
      <c r="M22" s="90">
        <v>0.13</v>
      </c>
      <c r="N22" s="90">
        <v>0.1</v>
      </c>
      <c r="O22" s="90">
        <v>0.03</v>
      </c>
      <c r="P22" s="90">
        <f t="shared" ca="1" si="0"/>
        <v>-3.5000000000000003E-2</v>
      </c>
      <c r="Q22" s="90">
        <v>0.53</v>
      </c>
      <c r="R22" s="90">
        <v>0.1</v>
      </c>
      <c r="S22" s="90">
        <v>14</v>
      </c>
      <c r="T22" s="90">
        <v>0.04</v>
      </c>
      <c r="U22" s="90">
        <v>0.1</v>
      </c>
      <c r="V22" s="90">
        <v>0.28399999999999997</v>
      </c>
      <c r="W22" s="90">
        <v>1</v>
      </c>
      <c r="X22" s="90">
        <v>0.14000000000000001</v>
      </c>
      <c r="Y22" s="90">
        <v>0.14000000000000001</v>
      </c>
      <c r="Z22" s="90">
        <v>0.14000000000000001</v>
      </c>
      <c r="AA22" s="90">
        <v>0.28000000000000003</v>
      </c>
      <c r="AB22" s="90">
        <v>7.0000000000000007E-2</v>
      </c>
      <c r="AC22" s="90">
        <v>0.14000000000000001</v>
      </c>
      <c r="AD22" s="90">
        <v>0.25</v>
      </c>
      <c r="AE22" s="90">
        <v>0.14000000000000001</v>
      </c>
      <c r="AF22" s="90">
        <v>7.0000000000000007E-2</v>
      </c>
      <c r="AG22" s="90">
        <v>0.06</v>
      </c>
      <c r="AH22" s="90">
        <v>0.13</v>
      </c>
      <c r="AI22" s="90">
        <v>0.13</v>
      </c>
      <c r="AJ22" s="90">
        <v>0.14000000000000001</v>
      </c>
      <c r="AK22" s="90">
        <v>0.27</v>
      </c>
      <c r="AL22" s="90">
        <v>0.13</v>
      </c>
      <c r="AM22" s="90">
        <v>7.0000000000000007E-2</v>
      </c>
      <c r="AN22" s="90">
        <v>0.2</v>
      </c>
      <c r="AO22" s="90">
        <v>0</v>
      </c>
      <c r="AP22" s="93"/>
    </row>
    <row r="23" spans="1:42">
      <c r="A23" s="93"/>
      <c r="B23" s="91" t="s">
        <v>122</v>
      </c>
      <c r="C23" s="90">
        <v>250</v>
      </c>
      <c r="D23" s="90"/>
      <c r="E23" s="90">
        <v>100</v>
      </c>
      <c r="F23" s="90">
        <v>1</v>
      </c>
      <c r="G23" s="90">
        <v>93</v>
      </c>
      <c r="H23" s="90">
        <v>4.13</v>
      </c>
      <c r="I23" s="90">
        <v>87.2</v>
      </c>
      <c r="J23" s="90">
        <v>0.8</v>
      </c>
      <c r="K23" s="90">
        <v>0</v>
      </c>
      <c r="L23" s="90">
        <v>0.2</v>
      </c>
      <c r="M23" s="90">
        <v>0.61</v>
      </c>
      <c r="N23" s="90">
        <v>1</v>
      </c>
      <c r="O23" s="90">
        <v>1</v>
      </c>
      <c r="P23" s="90">
        <f t="shared" ca="1" si="0"/>
        <v>0.69500000000000006</v>
      </c>
      <c r="Q23" s="90">
        <v>0.01</v>
      </c>
      <c r="R23" s="90">
        <v>0</v>
      </c>
      <c r="S23" s="90">
        <v>4</v>
      </c>
      <c r="T23" s="90">
        <v>0.01</v>
      </c>
      <c r="U23" s="90">
        <v>33</v>
      </c>
      <c r="V23" s="90">
        <v>0.20499999999999999</v>
      </c>
      <c r="W23" s="90">
        <v>0.5</v>
      </c>
      <c r="X23" s="90">
        <v>3.61</v>
      </c>
      <c r="Y23" s="90">
        <v>1.79</v>
      </c>
      <c r="Z23" s="90">
        <v>5.81</v>
      </c>
      <c r="AA23" s="90">
        <v>7.6</v>
      </c>
      <c r="AB23" s="90">
        <v>2.78</v>
      </c>
      <c r="AC23" s="90">
        <v>4.82</v>
      </c>
      <c r="AD23" s="90">
        <v>9</v>
      </c>
      <c r="AE23" s="90">
        <v>7.99</v>
      </c>
      <c r="AF23" s="90">
        <v>2.65</v>
      </c>
      <c r="AG23" s="90">
        <v>0.21</v>
      </c>
      <c r="AH23" s="90">
        <v>2.86</v>
      </c>
      <c r="AI23" s="90">
        <v>4.96</v>
      </c>
      <c r="AJ23" s="90">
        <v>5.37</v>
      </c>
      <c r="AK23" s="90">
        <v>10.33</v>
      </c>
      <c r="AL23" s="90">
        <v>4.29</v>
      </c>
      <c r="AM23" s="90">
        <v>1.05</v>
      </c>
      <c r="AN23" s="90">
        <v>6.46</v>
      </c>
      <c r="AO23" s="90">
        <v>0.05</v>
      </c>
      <c r="AP23" s="93"/>
    </row>
    <row r="24" spans="1:42">
      <c r="A24" s="93"/>
      <c r="B24" s="91" t="s">
        <v>41</v>
      </c>
      <c r="C24" s="90">
        <v>6.1</v>
      </c>
      <c r="D24" s="90"/>
      <c r="E24" s="90">
        <v>100</v>
      </c>
      <c r="F24" s="90">
        <v>1</v>
      </c>
      <c r="G24" s="90">
        <v>89</v>
      </c>
      <c r="H24" s="90">
        <v>2.64</v>
      </c>
      <c r="I24" s="90">
        <v>11.6</v>
      </c>
      <c r="J24" s="90">
        <v>1.8</v>
      </c>
      <c r="K24" s="90">
        <v>0.83</v>
      </c>
      <c r="L24" s="90">
        <v>5.0999999999999996</v>
      </c>
      <c r="M24" s="90">
        <v>0.03</v>
      </c>
      <c r="N24" s="90">
        <v>0.36</v>
      </c>
      <c r="O24" s="90">
        <v>0.16</v>
      </c>
      <c r="P24" s="90">
        <f t="shared" ca="1" si="0"/>
        <v>0.14500000000000002</v>
      </c>
      <c r="Q24" s="90">
        <v>0.48</v>
      </c>
      <c r="R24" s="90">
        <v>0.15</v>
      </c>
      <c r="S24" s="90">
        <v>16</v>
      </c>
      <c r="T24" s="90">
        <v>0.04</v>
      </c>
      <c r="U24" s="90">
        <v>17</v>
      </c>
      <c r="V24" s="90">
        <v>0.99</v>
      </c>
      <c r="W24" s="90">
        <v>0.7</v>
      </c>
      <c r="X24" s="90">
        <v>0.59</v>
      </c>
      <c r="Y24" s="90">
        <v>0.4</v>
      </c>
      <c r="Z24" s="90">
        <v>0.42</v>
      </c>
      <c r="AA24" s="90">
        <v>0.82</v>
      </c>
      <c r="AB24" s="90">
        <v>0.28999999999999998</v>
      </c>
      <c r="AC24" s="90">
        <v>0.49</v>
      </c>
      <c r="AD24" s="90">
        <v>0.8</v>
      </c>
      <c r="AE24" s="90">
        <v>0.4</v>
      </c>
      <c r="AF24" s="90">
        <v>0.17</v>
      </c>
      <c r="AG24" s="90">
        <v>0.19</v>
      </c>
      <c r="AH24" s="90">
        <v>0.36</v>
      </c>
      <c r="AI24" s="90">
        <v>0.64</v>
      </c>
      <c r="AJ24" s="90">
        <v>0.33</v>
      </c>
      <c r="AK24" s="90">
        <v>0.97</v>
      </c>
      <c r="AL24" s="90">
        <v>0.42</v>
      </c>
      <c r="AM24" s="90">
        <v>0.14000000000000001</v>
      </c>
      <c r="AN24" s="90">
        <v>0.62</v>
      </c>
      <c r="AO24" s="90">
        <v>0.15</v>
      </c>
      <c r="AP24" s="93"/>
    </row>
    <row r="25" spans="1:42">
      <c r="A25" s="93"/>
      <c r="B25" s="91" t="s">
        <v>118</v>
      </c>
      <c r="C25" s="90">
        <v>5.94</v>
      </c>
      <c r="D25" s="90"/>
      <c r="E25" s="90">
        <v>100</v>
      </c>
      <c r="F25" s="90">
        <v>1</v>
      </c>
      <c r="G25" s="90">
        <v>89</v>
      </c>
      <c r="H25" s="90">
        <v>2.62</v>
      </c>
      <c r="I25" s="90">
        <v>9</v>
      </c>
      <c r="J25" s="90">
        <v>2</v>
      </c>
      <c r="K25" s="90">
        <v>0.85</v>
      </c>
      <c r="L25" s="90">
        <v>6.4</v>
      </c>
      <c r="M25" s="90">
        <v>0.05</v>
      </c>
      <c r="N25" s="90">
        <v>0.32</v>
      </c>
      <c r="O25" s="90">
        <v>9.6000000000000002E-2</v>
      </c>
      <c r="P25" s="90">
        <f t="shared" ca="1" si="0"/>
        <v>7.1000000000000008E-2</v>
      </c>
      <c r="Q25" s="90">
        <v>0.53</v>
      </c>
      <c r="R25" s="90">
        <v>0.15</v>
      </c>
      <c r="S25" s="90">
        <v>16</v>
      </c>
      <c r="T25" s="90">
        <v>0.02</v>
      </c>
      <c r="U25" s="90">
        <v>15</v>
      </c>
      <c r="V25" s="90">
        <v>1.034</v>
      </c>
      <c r="W25" s="90">
        <v>0.5</v>
      </c>
      <c r="X25" s="90">
        <v>0.48</v>
      </c>
      <c r="Y25" s="90">
        <v>0.36</v>
      </c>
      <c r="Z25" s="90">
        <v>0.32</v>
      </c>
      <c r="AA25" s="90">
        <v>0.68</v>
      </c>
      <c r="AB25" s="90">
        <v>0.21</v>
      </c>
      <c r="AC25" s="90">
        <v>0.4</v>
      </c>
      <c r="AD25" s="90">
        <v>0.6</v>
      </c>
      <c r="AE25" s="90">
        <v>0.28999999999999998</v>
      </c>
      <c r="AF25" s="90">
        <v>0.13</v>
      </c>
      <c r="AG25" s="90">
        <v>0.18</v>
      </c>
      <c r="AH25" s="90">
        <v>0.33</v>
      </c>
      <c r="AI25" s="90">
        <v>0.48</v>
      </c>
      <c r="AJ25" s="90">
        <v>0.31</v>
      </c>
      <c r="AK25" s="90">
        <v>0.79</v>
      </c>
      <c r="AL25" s="90">
        <v>0.3</v>
      </c>
      <c r="AM25" s="90">
        <v>0.12</v>
      </c>
      <c r="AN25" s="90">
        <v>0.46</v>
      </c>
      <c r="AO25" s="90">
        <v>0.15</v>
      </c>
      <c r="AP25" s="93"/>
    </row>
    <row r="26" spans="1:42">
      <c r="A26" s="93"/>
      <c r="B26" s="91" t="s">
        <v>147</v>
      </c>
      <c r="C26" s="90">
        <v>13.94</v>
      </c>
      <c r="D26" s="90"/>
      <c r="E26" s="90">
        <v>100</v>
      </c>
      <c r="F26" s="90">
        <v>1</v>
      </c>
      <c r="G26" s="90">
        <v>100</v>
      </c>
      <c r="H26" s="90">
        <v>7.8</v>
      </c>
      <c r="I26" s="90">
        <v>0</v>
      </c>
      <c r="J26" s="90">
        <v>100</v>
      </c>
      <c r="K26" s="90">
        <v>3.1</v>
      </c>
      <c r="L26" s="90">
        <v>0</v>
      </c>
      <c r="M26" s="90">
        <v>0</v>
      </c>
      <c r="N26" s="90">
        <v>0</v>
      </c>
      <c r="O26" s="90">
        <v>0</v>
      </c>
      <c r="P26" s="90">
        <f t="shared" ca="1" si="0"/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  <c r="AE26" s="90">
        <v>0</v>
      </c>
      <c r="AF26" s="90">
        <v>0</v>
      </c>
      <c r="AG26" s="90">
        <v>0</v>
      </c>
      <c r="AH26" s="90">
        <v>0</v>
      </c>
      <c r="AI26" s="90">
        <v>0</v>
      </c>
      <c r="AJ26" s="90">
        <v>0</v>
      </c>
      <c r="AK26" s="90">
        <v>0</v>
      </c>
      <c r="AL26" s="90">
        <v>0</v>
      </c>
      <c r="AM26" s="90">
        <v>0</v>
      </c>
      <c r="AN26" s="90">
        <v>0</v>
      </c>
      <c r="AO26" s="90">
        <v>0</v>
      </c>
      <c r="AP26" s="93"/>
    </row>
    <row r="27" spans="1:42">
      <c r="A27" s="93"/>
      <c r="B27" s="89" t="s">
        <v>62</v>
      </c>
      <c r="C27" s="90">
        <v>320</v>
      </c>
      <c r="D27" s="90">
        <v>0.05</v>
      </c>
      <c r="E27" s="90">
        <v>0.05</v>
      </c>
      <c r="F27" s="90">
        <v>1</v>
      </c>
      <c r="G27" s="90">
        <v>0</v>
      </c>
      <c r="H27" s="90">
        <v>0</v>
      </c>
      <c r="I27" s="90">
        <v>0</v>
      </c>
      <c r="J27" s="90">
        <v>0</v>
      </c>
      <c r="K27" s="90">
        <v>0</v>
      </c>
      <c r="L27" s="90">
        <v>0</v>
      </c>
      <c r="M27" s="90">
        <v>0</v>
      </c>
      <c r="N27" s="90">
        <v>0</v>
      </c>
      <c r="O27" s="90">
        <v>0</v>
      </c>
      <c r="P27" s="90">
        <f t="shared" ca="1" si="0"/>
        <v>0</v>
      </c>
      <c r="Q27" s="90">
        <v>0</v>
      </c>
      <c r="R27" s="90">
        <v>0</v>
      </c>
      <c r="S27" s="90">
        <v>0</v>
      </c>
      <c r="T27" s="90">
        <v>0</v>
      </c>
      <c r="U27" s="90">
        <v>0</v>
      </c>
      <c r="V27" s="90">
        <v>0</v>
      </c>
      <c r="W27" s="90">
        <v>0</v>
      </c>
      <c r="X27" s="90">
        <v>0</v>
      </c>
      <c r="Y27" s="90">
        <v>0</v>
      </c>
      <c r="Z27" s="90">
        <v>0</v>
      </c>
      <c r="AA27" s="90">
        <v>0</v>
      </c>
      <c r="AB27" s="90">
        <v>0</v>
      </c>
      <c r="AC27" s="90">
        <v>0</v>
      </c>
      <c r="AD27" s="90">
        <v>0</v>
      </c>
      <c r="AE27" s="90">
        <v>0</v>
      </c>
      <c r="AF27" s="90">
        <v>0</v>
      </c>
      <c r="AG27" s="90">
        <v>0</v>
      </c>
      <c r="AH27" s="90">
        <v>0</v>
      </c>
      <c r="AI27" s="90">
        <v>0</v>
      </c>
      <c r="AJ27" s="90">
        <v>0</v>
      </c>
      <c r="AK27" s="90">
        <v>0</v>
      </c>
      <c r="AL27" s="90">
        <v>0</v>
      </c>
      <c r="AM27" s="90">
        <v>0</v>
      </c>
      <c r="AN27" s="90">
        <v>0</v>
      </c>
      <c r="AO27" s="90">
        <v>0</v>
      </c>
      <c r="AP27" s="93"/>
    </row>
    <row r="28" spans="1:42">
      <c r="A28" s="93"/>
      <c r="B28" s="89" t="s">
        <v>60</v>
      </c>
      <c r="C28" s="90">
        <v>90</v>
      </c>
      <c r="D28" s="90"/>
      <c r="E28" s="90">
        <v>100</v>
      </c>
      <c r="F28" s="90">
        <v>1</v>
      </c>
      <c r="G28" s="90">
        <v>0</v>
      </c>
      <c r="H28" s="90">
        <v>0</v>
      </c>
      <c r="I28" s="90">
        <v>0</v>
      </c>
      <c r="J28" s="90">
        <v>0</v>
      </c>
      <c r="K28" s="90">
        <v>0</v>
      </c>
      <c r="L28" s="90">
        <v>0</v>
      </c>
      <c r="M28" s="90">
        <v>0</v>
      </c>
      <c r="N28" s="90">
        <v>0</v>
      </c>
      <c r="O28" s="90">
        <v>0</v>
      </c>
      <c r="P28" s="90">
        <f t="shared" ca="1" si="0"/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607.5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  <c r="AE28" s="90">
        <v>0</v>
      </c>
      <c r="AF28" s="90">
        <v>0</v>
      </c>
      <c r="AG28" s="90">
        <v>0</v>
      </c>
      <c r="AH28" s="90">
        <v>0</v>
      </c>
      <c r="AI28" s="90">
        <v>0</v>
      </c>
      <c r="AJ28" s="90">
        <v>0</v>
      </c>
      <c r="AK28" s="90">
        <v>0</v>
      </c>
      <c r="AL28" s="90">
        <v>0</v>
      </c>
      <c r="AM28" s="90">
        <v>0</v>
      </c>
      <c r="AN28" s="90">
        <v>0</v>
      </c>
      <c r="AO28" s="90">
        <v>0</v>
      </c>
      <c r="AP28" s="93"/>
    </row>
    <row r="29" spans="1:42">
      <c r="A29" s="93"/>
      <c r="B29" s="91" t="s">
        <v>163</v>
      </c>
      <c r="C29" s="90">
        <v>1.6</v>
      </c>
      <c r="D29" s="90"/>
      <c r="E29" s="90">
        <v>100</v>
      </c>
      <c r="F29" s="90">
        <v>1</v>
      </c>
      <c r="G29" s="90">
        <v>0</v>
      </c>
      <c r="H29" s="90">
        <v>0</v>
      </c>
      <c r="I29" s="90">
        <v>0</v>
      </c>
      <c r="J29" s="90">
        <v>0</v>
      </c>
      <c r="K29" s="90">
        <v>0</v>
      </c>
      <c r="L29" s="90">
        <v>0</v>
      </c>
      <c r="M29" s="90">
        <v>38</v>
      </c>
      <c r="N29" s="90">
        <v>0.1</v>
      </c>
      <c r="O29" s="90">
        <v>0</v>
      </c>
      <c r="P29" s="90">
        <f t="shared" ca="1" si="0"/>
        <v>-19</v>
      </c>
      <c r="Q29" s="90">
        <v>0.1</v>
      </c>
      <c r="R29" s="90">
        <v>0.01</v>
      </c>
      <c r="S29" s="90">
        <v>100</v>
      </c>
      <c r="T29" s="90">
        <v>0.2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  <c r="AE29" s="90">
        <v>0</v>
      </c>
      <c r="AF29" s="90">
        <v>0</v>
      </c>
      <c r="AG29" s="90">
        <v>0</v>
      </c>
      <c r="AH29" s="90">
        <v>0</v>
      </c>
      <c r="AI29" s="90">
        <v>0</v>
      </c>
      <c r="AJ29" s="90">
        <v>0</v>
      </c>
      <c r="AK29" s="90">
        <v>0</v>
      </c>
      <c r="AL29" s="90">
        <v>0</v>
      </c>
      <c r="AM29" s="90">
        <v>0</v>
      </c>
      <c r="AN29" s="90">
        <v>0</v>
      </c>
      <c r="AO29" s="90">
        <v>0</v>
      </c>
      <c r="AP29" s="93"/>
    </row>
    <row r="30" spans="1:42">
      <c r="A30" s="93"/>
      <c r="B30" s="91" t="s">
        <v>61</v>
      </c>
      <c r="C30" s="90">
        <v>320</v>
      </c>
      <c r="D30" s="90">
        <v>0.05</v>
      </c>
      <c r="E30" s="90">
        <v>0.05</v>
      </c>
      <c r="F30" s="90">
        <v>1</v>
      </c>
      <c r="G30" s="90">
        <v>0</v>
      </c>
      <c r="H30" s="90">
        <v>0</v>
      </c>
      <c r="I30" s="90">
        <v>0</v>
      </c>
      <c r="J30" s="90">
        <v>0</v>
      </c>
      <c r="K30" s="90">
        <v>0</v>
      </c>
      <c r="L30" s="90">
        <v>0</v>
      </c>
      <c r="M30" s="90">
        <v>0</v>
      </c>
      <c r="N30" s="90">
        <v>0</v>
      </c>
      <c r="O30" s="90">
        <v>0</v>
      </c>
      <c r="P30" s="90">
        <f t="shared" ca="1" si="0"/>
        <v>0</v>
      </c>
      <c r="Q30" s="90">
        <v>0</v>
      </c>
      <c r="R30" s="90">
        <v>0</v>
      </c>
      <c r="S30" s="90">
        <v>0</v>
      </c>
      <c r="T30" s="90">
        <v>0</v>
      </c>
      <c r="U30" s="90">
        <v>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  <c r="AE30" s="90">
        <v>0</v>
      </c>
      <c r="AF30" s="90">
        <v>0</v>
      </c>
      <c r="AG30" s="90">
        <v>0</v>
      </c>
      <c r="AH30" s="90">
        <v>0</v>
      </c>
      <c r="AI30" s="90">
        <v>0</v>
      </c>
      <c r="AJ30" s="90">
        <v>0</v>
      </c>
      <c r="AK30" s="90">
        <v>0</v>
      </c>
      <c r="AL30" s="90">
        <v>0</v>
      </c>
      <c r="AM30" s="90">
        <v>0</v>
      </c>
      <c r="AN30" s="90">
        <v>0</v>
      </c>
      <c r="AO30" s="90">
        <v>0</v>
      </c>
      <c r="AP30" s="93"/>
    </row>
    <row r="31" spans="1:42">
      <c r="A31" s="93"/>
      <c r="B31" s="89" t="s">
        <v>58</v>
      </c>
      <c r="C31" s="90">
        <v>100</v>
      </c>
      <c r="D31" s="90"/>
      <c r="E31" s="90">
        <v>100</v>
      </c>
      <c r="F31" s="90">
        <v>1</v>
      </c>
      <c r="G31" s="90">
        <v>100</v>
      </c>
      <c r="H31" s="90">
        <v>3.6059999999999999</v>
      </c>
      <c r="I31" s="90">
        <v>57.52</v>
      </c>
      <c r="J31" s="90">
        <v>0</v>
      </c>
      <c r="K31" s="90">
        <v>0</v>
      </c>
      <c r="L31" s="90">
        <v>0</v>
      </c>
      <c r="M31" s="90">
        <v>0</v>
      </c>
      <c r="N31" s="90">
        <v>0</v>
      </c>
      <c r="O31" s="90">
        <v>0</v>
      </c>
      <c r="P31" s="90">
        <f t="shared" ca="1" si="0"/>
        <v>0</v>
      </c>
      <c r="Q31" s="90">
        <v>0</v>
      </c>
      <c r="R31" s="90">
        <v>0</v>
      </c>
      <c r="S31" s="90">
        <v>0</v>
      </c>
      <c r="T31" s="90">
        <v>0</v>
      </c>
      <c r="U31" s="90">
        <v>0</v>
      </c>
      <c r="V31" s="90">
        <v>0</v>
      </c>
      <c r="W31" s="90">
        <v>0</v>
      </c>
      <c r="X31" s="90">
        <v>0</v>
      </c>
      <c r="Y31" s="90">
        <v>0</v>
      </c>
      <c r="Z31" s="90">
        <v>0</v>
      </c>
      <c r="AA31" s="90">
        <v>0</v>
      </c>
      <c r="AB31" s="90">
        <v>0</v>
      </c>
      <c r="AC31" s="90">
        <v>0</v>
      </c>
      <c r="AD31" s="90">
        <v>0</v>
      </c>
      <c r="AE31" s="90">
        <v>0</v>
      </c>
      <c r="AF31" s="90">
        <v>98</v>
      </c>
      <c r="AG31" s="90">
        <v>0</v>
      </c>
      <c r="AH31" s="90">
        <v>98</v>
      </c>
      <c r="AI31" s="90">
        <v>0</v>
      </c>
      <c r="AJ31" s="90">
        <v>0</v>
      </c>
      <c r="AK31" s="90">
        <v>0</v>
      </c>
      <c r="AL31" s="90">
        <v>0</v>
      </c>
      <c r="AM31" s="90">
        <v>0</v>
      </c>
      <c r="AN31" s="90">
        <v>0</v>
      </c>
      <c r="AO31" s="90">
        <v>0</v>
      </c>
      <c r="AP31" s="93"/>
    </row>
    <row r="32" spans="1:42">
      <c r="A32" s="93"/>
      <c r="B32" s="89" t="s">
        <v>58</v>
      </c>
      <c r="C32" s="90">
        <v>100</v>
      </c>
      <c r="D32" s="90"/>
      <c r="E32" s="90">
        <v>100</v>
      </c>
      <c r="F32" s="90">
        <v>1</v>
      </c>
      <c r="G32" s="90">
        <v>100</v>
      </c>
      <c r="H32" s="90">
        <v>3.6059999999999999</v>
      </c>
      <c r="I32" s="90">
        <v>57.52</v>
      </c>
      <c r="J32" s="90">
        <v>0</v>
      </c>
      <c r="K32" s="90">
        <v>0</v>
      </c>
      <c r="L32" s="90">
        <v>0</v>
      </c>
      <c r="M32" s="90">
        <v>0</v>
      </c>
      <c r="N32" s="90">
        <v>0</v>
      </c>
      <c r="O32" s="90">
        <v>0</v>
      </c>
      <c r="P32" s="90">
        <f t="shared" ca="1" si="0"/>
        <v>0</v>
      </c>
      <c r="Q32" s="90">
        <v>0</v>
      </c>
      <c r="R32" s="90">
        <v>0</v>
      </c>
      <c r="S32" s="90">
        <v>0</v>
      </c>
      <c r="T32" s="90">
        <v>0</v>
      </c>
      <c r="U32" s="90">
        <v>0</v>
      </c>
      <c r="V32" s="90">
        <v>0</v>
      </c>
      <c r="W32" s="90">
        <v>0</v>
      </c>
      <c r="X32" s="90">
        <v>0</v>
      </c>
      <c r="Y32" s="90">
        <v>0</v>
      </c>
      <c r="Z32" s="90">
        <v>0</v>
      </c>
      <c r="AA32" s="90">
        <v>0</v>
      </c>
      <c r="AB32" s="90">
        <v>0</v>
      </c>
      <c r="AC32" s="90">
        <v>0</v>
      </c>
      <c r="AD32" s="90">
        <v>0</v>
      </c>
      <c r="AE32" s="90">
        <v>0</v>
      </c>
      <c r="AF32" s="90">
        <v>98</v>
      </c>
      <c r="AG32" s="90">
        <v>0</v>
      </c>
      <c r="AH32" s="90">
        <v>98</v>
      </c>
      <c r="AI32" s="90">
        <v>0</v>
      </c>
      <c r="AJ32" s="90">
        <v>0</v>
      </c>
      <c r="AK32" s="90">
        <v>0</v>
      </c>
      <c r="AL32" s="90">
        <v>0</v>
      </c>
      <c r="AM32" s="90">
        <v>0</v>
      </c>
      <c r="AN32" s="90">
        <v>0</v>
      </c>
      <c r="AO32" s="90">
        <v>0</v>
      </c>
      <c r="AP32" s="93"/>
    </row>
    <row r="33" spans="1:42">
      <c r="A33" s="93"/>
      <c r="B33" s="91" t="s">
        <v>162</v>
      </c>
      <c r="C33" s="90">
        <v>11.75</v>
      </c>
      <c r="D33" s="90"/>
      <c r="E33" s="90">
        <v>100</v>
      </c>
      <c r="F33" s="90">
        <v>1</v>
      </c>
      <c r="G33" s="90">
        <v>0</v>
      </c>
      <c r="H33" s="90">
        <v>0</v>
      </c>
      <c r="I33" s="90">
        <v>0</v>
      </c>
      <c r="J33" s="90">
        <v>0</v>
      </c>
      <c r="K33" s="90">
        <v>0</v>
      </c>
      <c r="L33" s="90">
        <v>0</v>
      </c>
      <c r="M33" s="90">
        <v>21.3</v>
      </c>
      <c r="N33" s="90">
        <v>18.7</v>
      </c>
      <c r="O33" s="90">
        <v>0</v>
      </c>
      <c r="P33" s="90">
        <f t="shared" ca="1" si="0"/>
        <v>-10.65</v>
      </c>
      <c r="Q33" s="90">
        <v>0.1</v>
      </c>
      <c r="R33" s="90">
        <v>1.2999999999999999E-2</v>
      </c>
      <c r="S33" s="90">
        <v>300</v>
      </c>
      <c r="T33" s="90">
        <v>0.06</v>
      </c>
      <c r="U33" s="90">
        <v>100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  <c r="AE33" s="90">
        <v>0</v>
      </c>
      <c r="AF33" s="90">
        <v>0</v>
      </c>
      <c r="AG33" s="90">
        <v>0</v>
      </c>
      <c r="AH33" s="90">
        <v>0</v>
      </c>
      <c r="AI33" s="90">
        <v>0</v>
      </c>
      <c r="AJ33" s="90">
        <v>0</v>
      </c>
      <c r="AK33" s="90">
        <v>0</v>
      </c>
      <c r="AL33" s="90">
        <v>0</v>
      </c>
      <c r="AM33" s="90">
        <v>0</v>
      </c>
      <c r="AN33" s="90">
        <v>0</v>
      </c>
      <c r="AO33" s="90">
        <v>0</v>
      </c>
      <c r="AP33" s="93"/>
    </row>
    <row r="34" spans="1:42">
      <c r="A34" s="93"/>
      <c r="B34" s="91" t="s">
        <v>164</v>
      </c>
      <c r="C34" s="90">
        <v>14.43</v>
      </c>
      <c r="D34" s="90"/>
      <c r="E34" s="90">
        <v>100</v>
      </c>
      <c r="F34" s="90">
        <v>1</v>
      </c>
      <c r="G34" s="90">
        <v>0</v>
      </c>
      <c r="H34" s="90">
        <v>0</v>
      </c>
      <c r="I34" s="90">
        <v>0</v>
      </c>
      <c r="J34" s="90">
        <v>0</v>
      </c>
      <c r="K34" s="90">
        <v>0</v>
      </c>
      <c r="L34" s="90">
        <v>0</v>
      </c>
      <c r="M34" s="90">
        <v>36</v>
      </c>
      <c r="N34" s="90">
        <v>14</v>
      </c>
      <c r="O34" s="90">
        <v>0</v>
      </c>
      <c r="P34" s="90">
        <f t="shared" ca="1" si="0"/>
        <v>-18</v>
      </c>
      <c r="Q34" s="90">
        <v>0</v>
      </c>
      <c r="R34" s="90">
        <v>0</v>
      </c>
      <c r="S34" s="90">
        <v>0</v>
      </c>
      <c r="T34" s="90">
        <v>0.3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  <c r="AE34" s="90">
        <v>0</v>
      </c>
      <c r="AF34" s="90">
        <v>0</v>
      </c>
      <c r="AG34" s="90">
        <v>0</v>
      </c>
      <c r="AH34" s="90">
        <v>0</v>
      </c>
      <c r="AI34" s="90">
        <v>0</v>
      </c>
      <c r="AJ34" s="90">
        <v>0</v>
      </c>
      <c r="AK34" s="90">
        <v>0</v>
      </c>
      <c r="AL34" s="90">
        <v>0</v>
      </c>
      <c r="AM34" s="90">
        <v>0</v>
      </c>
      <c r="AN34" s="90">
        <v>0</v>
      </c>
      <c r="AO34" s="90">
        <v>0</v>
      </c>
      <c r="AP34" s="93"/>
    </row>
    <row r="35" spans="1:42">
      <c r="A35" s="93"/>
      <c r="B35" s="91" t="s">
        <v>53</v>
      </c>
      <c r="C35" s="90">
        <v>12.75</v>
      </c>
      <c r="D35" s="90"/>
      <c r="E35" s="90">
        <v>100</v>
      </c>
      <c r="F35" s="90">
        <v>1</v>
      </c>
      <c r="G35" s="90">
        <v>0</v>
      </c>
      <c r="H35" s="90">
        <v>0</v>
      </c>
      <c r="I35" s="90">
        <v>0</v>
      </c>
      <c r="J35" s="90">
        <v>0</v>
      </c>
      <c r="K35" s="90">
        <v>0</v>
      </c>
      <c r="L35" s="90">
        <v>0</v>
      </c>
      <c r="M35" s="90">
        <v>32</v>
      </c>
      <c r="N35" s="90">
        <v>18</v>
      </c>
      <c r="O35" s="90">
        <v>18</v>
      </c>
      <c r="P35" s="90">
        <f t="shared" ca="1" si="0"/>
        <v>2</v>
      </c>
      <c r="Q35" s="90">
        <v>0.1</v>
      </c>
      <c r="R35" s="90">
        <v>0</v>
      </c>
      <c r="S35" s="90">
        <v>200</v>
      </c>
      <c r="T35" s="90">
        <v>4.9000000000000004</v>
      </c>
      <c r="U35" s="90">
        <v>60</v>
      </c>
      <c r="V35" s="90">
        <v>0</v>
      </c>
      <c r="W35" s="90">
        <v>0</v>
      </c>
      <c r="X35" s="90">
        <v>0</v>
      </c>
      <c r="Y35" s="90">
        <v>0</v>
      </c>
      <c r="Z35" s="90">
        <v>0</v>
      </c>
      <c r="AA35" s="90">
        <v>0</v>
      </c>
      <c r="AB35" s="90">
        <v>0</v>
      </c>
      <c r="AC35" s="90">
        <v>0</v>
      </c>
      <c r="AD35" s="90">
        <v>0</v>
      </c>
      <c r="AE35" s="90">
        <v>0</v>
      </c>
      <c r="AF35" s="90">
        <v>0</v>
      </c>
      <c r="AG35" s="90">
        <v>0</v>
      </c>
      <c r="AH35" s="90">
        <v>0</v>
      </c>
      <c r="AI35" s="90">
        <v>0</v>
      </c>
      <c r="AJ35" s="90">
        <v>0</v>
      </c>
      <c r="AK35" s="90">
        <v>0</v>
      </c>
      <c r="AL35" s="90">
        <v>0</v>
      </c>
      <c r="AM35" s="90">
        <v>0</v>
      </c>
      <c r="AN35" s="90">
        <v>0</v>
      </c>
      <c r="AO35" s="90">
        <v>0</v>
      </c>
      <c r="AP35" s="93"/>
    </row>
    <row r="36" spans="1:42">
      <c r="A36" s="93"/>
      <c r="B36" s="91" t="s">
        <v>141</v>
      </c>
      <c r="C36" s="90">
        <v>7.1</v>
      </c>
      <c r="D36" s="90"/>
      <c r="E36" s="90">
        <v>100</v>
      </c>
      <c r="F36" s="90">
        <v>1</v>
      </c>
      <c r="G36" s="90">
        <v>93</v>
      </c>
      <c r="H36" s="90">
        <v>2.3199999999999998</v>
      </c>
      <c r="I36" s="90">
        <v>45.4</v>
      </c>
      <c r="J36" s="90">
        <v>2.9</v>
      </c>
      <c r="K36" s="90">
        <v>1.59</v>
      </c>
      <c r="L36" s="90">
        <v>12.2</v>
      </c>
      <c r="M36" s="90">
        <v>0.37</v>
      </c>
      <c r="N36" s="90">
        <v>1</v>
      </c>
      <c r="O36" s="90">
        <v>0.3</v>
      </c>
      <c r="P36" s="90">
        <f t="shared" ca="1" si="0"/>
        <v>0.11499999999999999</v>
      </c>
      <c r="Q36" s="90">
        <v>1</v>
      </c>
      <c r="R36" s="90">
        <v>0.1</v>
      </c>
      <c r="S36" s="90">
        <v>23</v>
      </c>
      <c r="T36" s="90">
        <v>2</v>
      </c>
      <c r="U36" s="90">
        <v>0</v>
      </c>
      <c r="V36" s="90">
        <v>2.8940000000000001</v>
      </c>
      <c r="W36" s="90">
        <v>0</v>
      </c>
      <c r="X36" s="90">
        <v>3.5</v>
      </c>
      <c r="Y36" s="90">
        <v>2.69</v>
      </c>
      <c r="Z36" s="90">
        <v>1.75</v>
      </c>
      <c r="AA36" s="90">
        <v>4.4400000000000004</v>
      </c>
      <c r="AB36" s="90">
        <v>1.39</v>
      </c>
      <c r="AC36" s="90">
        <v>2.78</v>
      </c>
      <c r="AD36" s="90">
        <v>3.88</v>
      </c>
      <c r="AE36" s="90">
        <v>1.7</v>
      </c>
      <c r="AF36" s="90">
        <v>0.72</v>
      </c>
      <c r="AG36" s="90">
        <v>0.71</v>
      </c>
      <c r="AH36" s="90">
        <v>1.43</v>
      </c>
      <c r="AI36" s="90">
        <v>2.93</v>
      </c>
      <c r="AJ36" s="90">
        <v>1.19</v>
      </c>
      <c r="AK36" s="90">
        <v>4.12</v>
      </c>
      <c r="AL36" s="90">
        <v>2.13</v>
      </c>
      <c r="AM36" s="90">
        <v>0.71</v>
      </c>
      <c r="AN36" s="90">
        <v>3.24</v>
      </c>
      <c r="AO36" s="90">
        <v>1.45</v>
      </c>
      <c r="AP36" s="93"/>
    </row>
    <row r="37" spans="1:42">
      <c r="A37" s="93"/>
      <c r="B37" s="89" t="s">
        <v>159</v>
      </c>
      <c r="C37" s="90">
        <v>20</v>
      </c>
      <c r="D37" s="90"/>
      <c r="E37" s="90">
        <v>100</v>
      </c>
      <c r="F37" s="90">
        <v>1</v>
      </c>
      <c r="G37" s="90">
        <v>100</v>
      </c>
      <c r="H37" s="90">
        <v>3.63</v>
      </c>
      <c r="I37" s="90">
        <v>0</v>
      </c>
      <c r="J37" s="90">
        <v>0</v>
      </c>
      <c r="K37" s="90">
        <v>0</v>
      </c>
      <c r="L37" s="90">
        <v>0</v>
      </c>
      <c r="M37" s="90">
        <v>0</v>
      </c>
      <c r="N37" s="90">
        <v>0</v>
      </c>
      <c r="O37" s="90">
        <v>0</v>
      </c>
      <c r="P37" s="90">
        <f t="shared" ca="1" si="0"/>
        <v>0</v>
      </c>
      <c r="Q37" s="90">
        <v>0</v>
      </c>
      <c r="R37" s="90">
        <v>0</v>
      </c>
      <c r="S37" s="90">
        <v>0</v>
      </c>
      <c r="T37" s="90">
        <v>0</v>
      </c>
      <c r="U37" s="90">
        <v>0</v>
      </c>
      <c r="V37" s="90">
        <v>0</v>
      </c>
      <c r="W37" s="90">
        <v>0</v>
      </c>
      <c r="X37" s="90">
        <v>0</v>
      </c>
      <c r="Y37" s="90">
        <v>0</v>
      </c>
      <c r="Z37" s="90">
        <v>0</v>
      </c>
      <c r="AA37" s="90">
        <v>0</v>
      </c>
      <c r="AB37" s="90">
        <v>0</v>
      </c>
      <c r="AC37" s="90">
        <v>0</v>
      </c>
      <c r="AD37" s="90">
        <v>0</v>
      </c>
      <c r="AE37" s="90">
        <v>0</v>
      </c>
      <c r="AF37" s="90">
        <v>0</v>
      </c>
      <c r="AG37" s="90">
        <v>0</v>
      </c>
      <c r="AH37" s="90">
        <v>0</v>
      </c>
      <c r="AI37" s="90">
        <v>0</v>
      </c>
      <c r="AJ37" s="90">
        <v>0</v>
      </c>
      <c r="AK37" s="90">
        <v>0</v>
      </c>
      <c r="AL37" s="90">
        <v>0</v>
      </c>
      <c r="AM37" s="90">
        <v>0</v>
      </c>
      <c r="AN37" s="90">
        <v>0</v>
      </c>
      <c r="AO37" s="90">
        <v>0</v>
      </c>
      <c r="AP37" s="93"/>
    </row>
    <row r="38" spans="1:42">
      <c r="A38" s="93"/>
      <c r="B38" s="91" t="s">
        <v>126</v>
      </c>
      <c r="C38" s="90">
        <v>10.39</v>
      </c>
      <c r="D38" s="90"/>
      <c r="E38" s="90">
        <v>100</v>
      </c>
      <c r="F38" s="90">
        <v>1</v>
      </c>
      <c r="G38" s="90">
        <v>90</v>
      </c>
      <c r="H38" s="90">
        <v>3.72</v>
      </c>
      <c r="I38" s="90">
        <v>62</v>
      </c>
      <c r="J38" s="90">
        <v>2.5</v>
      </c>
      <c r="K38" s="90">
        <v>0</v>
      </c>
      <c r="L38" s="90">
        <v>1.3</v>
      </c>
      <c r="M38" s="90">
        <v>0</v>
      </c>
      <c r="N38" s="90">
        <v>0.5</v>
      </c>
      <c r="O38" s="90">
        <v>0.19</v>
      </c>
      <c r="P38" s="90">
        <f t="shared" ca="1" si="0"/>
        <v>0.19</v>
      </c>
      <c r="Q38" s="90">
        <v>0.35</v>
      </c>
      <c r="R38" s="90">
        <v>0.05</v>
      </c>
      <c r="S38" s="90">
        <v>4</v>
      </c>
      <c r="T38" s="90">
        <v>0.02</v>
      </c>
      <c r="U38" s="90">
        <v>33</v>
      </c>
      <c r="V38" s="90">
        <v>0.33</v>
      </c>
      <c r="W38" s="90">
        <v>0.2</v>
      </c>
      <c r="X38" s="90">
        <v>1.93</v>
      </c>
      <c r="Y38" s="90">
        <v>1.64</v>
      </c>
      <c r="Z38" s="90">
        <v>3.07</v>
      </c>
      <c r="AA38" s="90">
        <v>4.71</v>
      </c>
      <c r="AB38" s="90">
        <v>1.22</v>
      </c>
      <c r="AC38" s="90">
        <v>2.29</v>
      </c>
      <c r="AD38" s="90">
        <v>10.11</v>
      </c>
      <c r="AE38" s="90">
        <v>1</v>
      </c>
      <c r="AF38" s="90">
        <v>1.91</v>
      </c>
      <c r="AG38" s="90">
        <v>1.1100000000000001</v>
      </c>
      <c r="AH38" s="90">
        <v>3.02</v>
      </c>
      <c r="AI38" s="90">
        <v>3.77</v>
      </c>
      <c r="AJ38" s="90">
        <v>2.94</v>
      </c>
      <c r="AK38" s="90">
        <v>6.71</v>
      </c>
      <c r="AL38" s="90">
        <v>1.97</v>
      </c>
      <c r="AM38" s="90">
        <v>0.25</v>
      </c>
      <c r="AN38" s="90">
        <v>2.74</v>
      </c>
      <c r="AO38" s="90">
        <v>0.15</v>
      </c>
      <c r="AP38" s="93"/>
    </row>
    <row r="39" spans="1:42">
      <c r="A39" s="93"/>
      <c r="B39" s="91" t="s">
        <v>123</v>
      </c>
      <c r="C39" s="90">
        <v>5.51</v>
      </c>
      <c r="D39" s="90"/>
      <c r="E39" s="90">
        <v>100</v>
      </c>
      <c r="F39" s="90">
        <v>1</v>
      </c>
      <c r="G39" s="90">
        <v>94</v>
      </c>
      <c r="H39" s="90">
        <v>1.972</v>
      </c>
      <c r="I39" s="90">
        <v>27.8</v>
      </c>
      <c r="J39" s="90">
        <v>9.1999999999999993</v>
      </c>
      <c r="K39" s="90">
        <v>0</v>
      </c>
      <c r="L39" s="90">
        <v>11.3</v>
      </c>
      <c r="M39" s="90">
        <v>0.1</v>
      </c>
      <c r="N39" s="90">
        <v>0.4</v>
      </c>
      <c r="O39" s="90">
        <v>0.12</v>
      </c>
      <c r="P39" s="90">
        <f t="shared" ca="1" si="0"/>
        <v>6.9999999999999993E-2</v>
      </c>
      <c r="Q39" s="90">
        <v>0.17</v>
      </c>
      <c r="R39" s="90">
        <v>7.0000000000000007E-2</v>
      </c>
      <c r="S39" s="90">
        <v>22</v>
      </c>
      <c r="T39" s="90">
        <v>0.09</v>
      </c>
      <c r="U39" s="90">
        <v>33</v>
      </c>
      <c r="V39" s="90">
        <v>1.18</v>
      </c>
      <c r="W39" s="90">
        <v>0.9</v>
      </c>
      <c r="X39" s="90">
        <v>0.97</v>
      </c>
      <c r="Y39" s="90">
        <v>0.49</v>
      </c>
      <c r="Z39" s="90">
        <v>0.7</v>
      </c>
      <c r="AA39" s="90">
        <v>1.19</v>
      </c>
      <c r="AB39" s="90">
        <v>0.62</v>
      </c>
      <c r="AC39" s="90">
        <v>0.99</v>
      </c>
      <c r="AD39" s="90">
        <v>3.01</v>
      </c>
      <c r="AE39" s="90">
        <v>0.78</v>
      </c>
      <c r="AF39" s="90">
        <v>0.4</v>
      </c>
      <c r="AG39" s="90">
        <v>0.24</v>
      </c>
      <c r="AH39" s="90">
        <v>0.64</v>
      </c>
      <c r="AI39" s="90">
        <v>0.94</v>
      </c>
      <c r="AJ39" s="90">
        <v>0.84</v>
      </c>
      <c r="AK39" s="90">
        <v>1.78</v>
      </c>
      <c r="AL39" s="90">
        <v>0.49</v>
      </c>
      <c r="AM39" s="90">
        <v>0.2</v>
      </c>
      <c r="AN39" s="90">
        <v>1.18</v>
      </c>
      <c r="AO39" s="90">
        <v>0.49</v>
      </c>
      <c r="AP39" s="93"/>
    </row>
    <row r="40" spans="1:42">
      <c r="A40" s="93"/>
      <c r="B40" s="91" t="s">
        <v>124</v>
      </c>
      <c r="C40" s="90">
        <v>6.81</v>
      </c>
      <c r="D40" s="90"/>
      <c r="E40" s="90">
        <v>100</v>
      </c>
      <c r="F40" s="90">
        <v>1</v>
      </c>
      <c r="G40" s="90">
        <v>93</v>
      </c>
      <c r="H40" s="90">
        <v>2.48</v>
      </c>
      <c r="I40" s="90">
        <v>27.4</v>
      </c>
      <c r="J40" s="90">
        <v>9</v>
      </c>
      <c r="K40" s="90">
        <v>4.55</v>
      </c>
      <c r="L40" s="90">
        <v>9.1</v>
      </c>
      <c r="M40" s="90">
        <v>0.17</v>
      </c>
      <c r="N40" s="90">
        <v>0.72</v>
      </c>
      <c r="O40" s="90">
        <v>0.41</v>
      </c>
      <c r="P40" s="90">
        <f t="shared" ca="1" si="0"/>
        <v>0.32499999999999996</v>
      </c>
      <c r="Q40" s="90">
        <v>0.65</v>
      </c>
      <c r="R40" s="90">
        <v>0.17</v>
      </c>
      <c r="S40" s="90">
        <v>24</v>
      </c>
      <c r="T40" s="90">
        <v>0.48</v>
      </c>
      <c r="U40" s="90">
        <v>80</v>
      </c>
      <c r="V40" s="90">
        <v>2.637</v>
      </c>
      <c r="W40" s="90">
        <v>0.9</v>
      </c>
      <c r="X40" s="90">
        <v>0.98</v>
      </c>
      <c r="Y40" s="90">
        <v>0.56999999999999995</v>
      </c>
      <c r="Z40" s="90">
        <v>1.61</v>
      </c>
      <c r="AA40" s="90">
        <v>2.1800000000000002</v>
      </c>
      <c r="AB40" s="90">
        <v>0.66</v>
      </c>
      <c r="AC40" s="90">
        <v>1</v>
      </c>
      <c r="AD40" s="90">
        <v>2.2000000000000002</v>
      </c>
      <c r="AE40" s="90">
        <v>0.75</v>
      </c>
      <c r="AF40" s="90">
        <v>0.6</v>
      </c>
      <c r="AG40" s="90">
        <v>0.4</v>
      </c>
      <c r="AH40" s="90">
        <v>1</v>
      </c>
      <c r="AI40" s="90">
        <v>1.2</v>
      </c>
      <c r="AJ40" s="90">
        <v>0.74</v>
      </c>
      <c r="AK40" s="90">
        <v>1.94</v>
      </c>
      <c r="AL40" s="90">
        <v>0.92</v>
      </c>
      <c r="AM40" s="90">
        <v>0.19</v>
      </c>
      <c r="AN40" s="90">
        <v>1.3</v>
      </c>
      <c r="AO40" s="90">
        <v>0.78</v>
      </c>
      <c r="AP40" s="93"/>
    </row>
    <row r="41" spans="1:42">
      <c r="A41" s="93"/>
      <c r="B41" s="91" t="s">
        <v>120</v>
      </c>
      <c r="C41" s="90">
        <v>6.05</v>
      </c>
      <c r="D41" s="90"/>
      <c r="E41" s="90">
        <v>100</v>
      </c>
      <c r="F41" s="90">
        <v>1</v>
      </c>
      <c r="G41" s="90">
        <v>92</v>
      </c>
      <c r="H41" s="90">
        <v>2.08</v>
      </c>
      <c r="I41" s="90">
        <v>25.3</v>
      </c>
      <c r="J41" s="90">
        <v>6.2</v>
      </c>
      <c r="K41" s="90">
        <v>2.94</v>
      </c>
      <c r="L41" s="90">
        <v>15.3</v>
      </c>
      <c r="M41" s="90">
        <v>0.28999999999999998</v>
      </c>
      <c r="N41" s="90">
        <v>0.52</v>
      </c>
      <c r="O41" s="90">
        <v>0.156</v>
      </c>
      <c r="P41" s="90">
        <f t="shared" ca="1" si="0"/>
        <v>1.100000000000001E-2</v>
      </c>
      <c r="Q41" s="90">
        <v>0.09</v>
      </c>
      <c r="R41" s="90">
        <v>0.12</v>
      </c>
      <c r="S41" s="90">
        <v>38</v>
      </c>
      <c r="T41" s="90">
        <v>0.15</v>
      </c>
      <c r="U41" s="90">
        <v>98</v>
      </c>
      <c r="V41" s="90">
        <v>1.7230000000000001</v>
      </c>
      <c r="W41" s="90">
        <v>7.1</v>
      </c>
      <c r="X41" s="90">
        <v>1.28</v>
      </c>
      <c r="Y41" s="90">
        <v>1.0900000000000001</v>
      </c>
      <c r="Z41" s="90">
        <v>0.8</v>
      </c>
      <c r="AA41" s="90">
        <v>1.89</v>
      </c>
      <c r="AB41" s="90">
        <v>0.56999999999999995</v>
      </c>
      <c r="AC41" s="90">
        <v>1.44</v>
      </c>
      <c r="AD41" s="90">
        <v>2.48</v>
      </c>
      <c r="AE41" s="90">
        <v>0.9</v>
      </c>
      <c r="AF41" s="90">
        <v>0.56999999999999995</v>
      </c>
      <c r="AG41" s="90">
        <v>0.39</v>
      </c>
      <c r="AH41" s="90">
        <v>0.96</v>
      </c>
      <c r="AI41" s="90">
        <v>1.45</v>
      </c>
      <c r="AJ41" s="90">
        <v>1.19</v>
      </c>
      <c r="AK41" s="90">
        <v>2.64</v>
      </c>
      <c r="AL41" s="90">
        <v>0.98</v>
      </c>
      <c r="AM41" s="90">
        <v>0.34</v>
      </c>
      <c r="AN41" s="90">
        <v>1.66</v>
      </c>
      <c r="AO41" s="90">
        <v>0.96</v>
      </c>
      <c r="AP41" s="93"/>
    </row>
    <row r="42" spans="1:42">
      <c r="A42" s="93"/>
      <c r="B42" s="91" t="s">
        <v>146</v>
      </c>
      <c r="C42" s="90">
        <v>14.75</v>
      </c>
      <c r="D42" s="90"/>
      <c r="E42" s="90">
        <v>100</v>
      </c>
      <c r="F42" s="90">
        <v>1</v>
      </c>
      <c r="G42" s="90">
        <v>100</v>
      </c>
      <c r="H42" s="90">
        <v>8.25</v>
      </c>
      <c r="I42" s="90">
        <v>0</v>
      </c>
      <c r="J42" s="90">
        <v>100</v>
      </c>
      <c r="K42" s="90">
        <v>11.8</v>
      </c>
      <c r="L42" s="90">
        <v>0</v>
      </c>
      <c r="M42" s="90">
        <v>0</v>
      </c>
      <c r="N42" s="90">
        <v>0</v>
      </c>
      <c r="O42" s="90">
        <v>0</v>
      </c>
      <c r="P42" s="90">
        <f t="shared" ca="1" si="0"/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0</v>
      </c>
      <c r="AE42" s="90">
        <v>0</v>
      </c>
      <c r="AF42" s="90">
        <v>0</v>
      </c>
      <c r="AG42" s="90">
        <v>0</v>
      </c>
      <c r="AH42" s="90">
        <v>0</v>
      </c>
      <c r="AI42" s="90">
        <v>0</v>
      </c>
      <c r="AJ42" s="90">
        <v>0</v>
      </c>
      <c r="AK42" s="90">
        <v>0</v>
      </c>
      <c r="AL42" s="90">
        <v>0</v>
      </c>
      <c r="AM42" s="90">
        <v>0</v>
      </c>
      <c r="AN42" s="90">
        <v>0</v>
      </c>
      <c r="AO42" s="90">
        <v>0</v>
      </c>
      <c r="AP42" s="93"/>
    </row>
    <row r="43" spans="1:42">
      <c r="A43" s="93"/>
      <c r="B43" s="91" t="s">
        <v>148</v>
      </c>
      <c r="C43" s="90">
        <v>15.11</v>
      </c>
      <c r="D43" s="90"/>
      <c r="E43" s="90">
        <v>100</v>
      </c>
      <c r="F43" s="90">
        <v>1</v>
      </c>
      <c r="G43" s="90">
        <v>100</v>
      </c>
      <c r="H43" s="90">
        <v>8.4499999999999993</v>
      </c>
      <c r="I43" s="90">
        <v>0</v>
      </c>
      <c r="J43" s="90">
        <v>100</v>
      </c>
      <c r="K43" s="90">
        <v>20.6</v>
      </c>
      <c r="L43" s="90">
        <v>0</v>
      </c>
      <c r="M43" s="90">
        <v>0</v>
      </c>
      <c r="N43" s="90">
        <v>0</v>
      </c>
      <c r="O43" s="90">
        <v>0</v>
      </c>
      <c r="P43" s="90">
        <f t="shared" ca="1" si="0"/>
        <v>0</v>
      </c>
      <c r="Q43" s="90">
        <v>0</v>
      </c>
      <c r="R43" s="90">
        <v>0</v>
      </c>
      <c r="S43" s="90">
        <v>0</v>
      </c>
      <c r="T43" s="90">
        <v>0</v>
      </c>
      <c r="U43" s="90">
        <v>0</v>
      </c>
      <c r="V43" s="90">
        <v>0</v>
      </c>
      <c r="W43" s="90">
        <v>0</v>
      </c>
      <c r="X43" s="90">
        <v>0</v>
      </c>
      <c r="Y43" s="90">
        <v>0</v>
      </c>
      <c r="Z43" s="90">
        <v>0</v>
      </c>
      <c r="AA43" s="90">
        <v>0</v>
      </c>
      <c r="AB43" s="90">
        <v>0</v>
      </c>
      <c r="AC43" s="90">
        <v>0</v>
      </c>
      <c r="AD43" s="90">
        <v>0</v>
      </c>
      <c r="AE43" s="90">
        <v>0</v>
      </c>
      <c r="AF43" s="90">
        <v>0</v>
      </c>
      <c r="AG43" s="90">
        <v>0</v>
      </c>
      <c r="AH43" s="90">
        <v>0</v>
      </c>
      <c r="AI43" s="90">
        <v>0</v>
      </c>
      <c r="AJ43" s="90">
        <v>0</v>
      </c>
      <c r="AK43" s="90">
        <v>0</v>
      </c>
      <c r="AL43" s="90">
        <v>0</v>
      </c>
      <c r="AM43" s="90">
        <v>0</v>
      </c>
      <c r="AN43" s="90">
        <v>0</v>
      </c>
      <c r="AO43" s="90">
        <v>0</v>
      </c>
      <c r="AP43" s="93"/>
    </row>
    <row r="44" spans="1:42">
      <c r="A44" s="93"/>
      <c r="B44" s="91" t="s">
        <v>45</v>
      </c>
      <c r="C44" s="90">
        <v>14.66</v>
      </c>
      <c r="D44" s="90">
        <v>0.01</v>
      </c>
      <c r="E44" s="90">
        <v>100</v>
      </c>
      <c r="F44" s="90">
        <v>1</v>
      </c>
      <c r="G44" s="90">
        <v>100</v>
      </c>
      <c r="H44" s="90">
        <v>8.1999999999999993</v>
      </c>
      <c r="I44" s="90">
        <v>0</v>
      </c>
      <c r="J44" s="90">
        <v>100</v>
      </c>
      <c r="K44" s="90">
        <v>19.5</v>
      </c>
      <c r="L44" s="90">
        <v>0</v>
      </c>
      <c r="M44" s="90">
        <v>0</v>
      </c>
      <c r="N44" s="90">
        <v>0</v>
      </c>
      <c r="O44" s="90">
        <v>0</v>
      </c>
      <c r="P44" s="90">
        <f t="shared" ca="1" si="0"/>
        <v>0</v>
      </c>
      <c r="Q44" s="90">
        <v>0</v>
      </c>
      <c r="R44" s="90">
        <v>0</v>
      </c>
      <c r="S44" s="90">
        <v>0</v>
      </c>
      <c r="T44" s="90">
        <v>0</v>
      </c>
      <c r="U44" s="90">
        <v>0</v>
      </c>
      <c r="V44" s="90">
        <v>0</v>
      </c>
      <c r="W44" s="90">
        <v>0</v>
      </c>
      <c r="X44" s="90">
        <v>0</v>
      </c>
      <c r="Y44" s="90">
        <v>0</v>
      </c>
      <c r="Z44" s="90">
        <v>0</v>
      </c>
      <c r="AA44" s="90">
        <v>0</v>
      </c>
      <c r="AB44" s="90">
        <v>0</v>
      </c>
      <c r="AC44" s="90">
        <v>0</v>
      </c>
      <c r="AD44" s="90">
        <v>0</v>
      </c>
      <c r="AE44" s="90">
        <v>0</v>
      </c>
      <c r="AF44" s="90">
        <v>0</v>
      </c>
      <c r="AG44" s="90">
        <v>0</v>
      </c>
      <c r="AH44" s="90">
        <v>0</v>
      </c>
      <c r="AI44" s="90">
        <v>0</v>
      </c>
      <c r="AJ44" s="90">
        <v>0</v>
      </c>
      <c r="AK44" s="90">
        <v>0</v>
      </c>
      <c r="AL44" s="90">
        <v>0</v>
      </c>
      <c r="AM44" s="90">
        <v>0</v>
      </c>
      <c r="AN44" s="90">
        <v>0</v>
      </c>
      <c r="AO44" s="90">
        <v>0</v>
      </c>
      <c r="AP44" s="93"/>
    </row>
    <row r="45" spans="1:42">
      <c r="A45" s="93"/>
      <c r="B45" s="91" t="s">
        <v>46</v>
      </c>
      <c r="C45" s="90">
        <v>12.5</v>
      </c>
      <c r="D45" s="90"/>
      <c r="E45" s="90">
        <v>100</v>
      </c>
      <c r="F45" s="90">
        <v>1</v>
      </c>
      <c r="G45" s="90">
        <v>92</v>
      </c>
      <c r="H45" s="90">
        <v>2.82</v>
      </c>
      <c r="I45" s="90">
        <v>60.5</v>
      </c>
      <c r="J45" s="90">
        <v>9.4</v>
      </c>
      <c r="K45" s="90">
        <v>0.12</v>
      </c>
      <c r="L45" s="90">
        <v>0.7</v>
      </c>
      <c r="M45" s="90">
        <v>5.1100000000000003</v>
      </c>
      <c r="N45" s="90">
        <v>2.88</v>
      </c>
      <c r="O45" s="90">
        <v>2.88</v>
      </c>
      <c r="P45" s="90">
        <f t="shared" ca="1" si="0"/>
        <v>0.32499999999999973</v>
      </c>
      <c r="Q45" s="90">
        <v>0.77</v>
      </c>
      <c r="R45" s="90">
        <v>0.6</v>
      </c>
      <c r="S45" s="90">
        <v>33</v>
      </c>
      <c r="T45" s="90">
        <v>0.41</v>
      </c>
      <c r="U45" s="90">
        <v>147</v>
      </c>
      <c r="V45" s="90">
        <v>3.056</v>
      </c>
      <c r="W45" s="90">
        <v>0.6</v>
      </c>
      <c r="X45" s="90">
        <v>3.79</v>
      </c>
      <c r="Y45" s="90">
        <v>4.1900000000000004</v>
      </c>
      <c r="Z45" s="90">
        <v>2.25</v>
      </c>
      <c r="AA45" s="90">
        <v>6.44</v>
      </c>
      <c r="AB45" s="90">
        <v>1.46</v>
      </c>
      <c r="AC45" s="90">
        <v>2.85</v>
      </c>
      <c r="AD45" s="90">
        <v>4.5</v>
      </c>
      <c r="AE45" s="90">
        <v>4.83</v>
      </c>
      <c r="AF45" s="90">
        <v>1.78</v>
      </c>
      <c r="AG45" s="90">
        <v>0.56000000000000005</v>
      </c>
      <c r="AH45" s="90">
        <v>2.34</v>
      </c>
      <c r="AI45" s="90">
        <v>2.48</v>
      </c>
      <c r="AJ45" s="90">
        <v>1.98</v>
      </c>
      <c r="AK45" s="90">
        <v>4.46</v>
      </c>
      <c r="AL45" s="90">
        <v>2.5</v>
      </c>
      <c r="AM45" s="90">
        <v>0.68</v>
      </c>
      <c r="AN45" s="90">
        <v>3.23</v>
      </c>
      <c r="AO45" s="90">
        <v>0.2</v>
      </c>
      <c r="AP45" s="93"/>
    </row>
    <row r="46" spans="1:42">
      <c r="A46" s="93"/>
      <c r="B46" s="92" t="s">
        <v>49</v>
      </c>
      <c r="C46" s="90">
        <v>4.87</v>
      </c>
      <c r="D46" s="90"/>
      <c r="E46" s="90">
        <v>100</v>
      </c>
      <c r="F46" s="90">
        <v>1</v>
      </c>
      <c r="G46" s="90">
        <v>92</v>
      </c>
      <c r="H46" s="90">
        <v>1.63</v>
      </c>
      <c r="I46" s="90">
        <v>20</v>
      </c>
      <c r="J46" s="90">
        <v>3.6</v>
      </c>
      <c r="K46" s="90">
        <v>0.57999999999999996</v>
      </c>
      <c r="L46" s="90">
        <v>20.2</v>
      </c>
      <c r="M46" s="90">
        <v>1.67</v>
      </c>
      <c r="N46" s="90">
        <v>0.28000000000000003</v>
      </c>
      <c r="O46" s="90">
        <v>8.4000000000000005E-2</v>
      </c>
      <c r="P46" s="90">
        <f t="shared" ca="1" si="0"/>
        <v>-0.751</v>
      </c>
      <c r="Q46" s="90">
        <v>2.21</v>
      </c>
      <c r="R46" s="90">
        <v>0.47</v>
      </c>
      <c r="S46" s="90">
        <v>42</v>
      </c>
      <c r="T46" s="90">
        <v>0.13</v>
      </c>
      <c r="U46" s="90">
        <v>25</v>
      </c>
      <c r="V46" s="90">
        <v>1.419</v>
      </c>
      <c r="W46" s="90">
        <v>3.3</v>
      </c>
      <c r="X46" s="90">
        <v>0.92</v>
      </c>
      <c r="Y46" s="90">
        <v>0.97</v>
      </c>
      <c r="Z46" s="90">
        <v>0.89</v>
      </c>
      <c r="AA46" s="90">
        <v>1.86</v>
      </c>
      <c r="AB46" s="90">
        <v>0.34</v>
      </c>
      <c r="AC46" s="90">
        <v>0.88</v>
      </c>
      <c r="AD46" s="90">
        <v>1.3</v>
      </c>
      <c r="AE46" s="90">
        <v>0.87</v>
      </c>
      <c r="AF46" s="90">
        <v>0.31</v>
      </c>
      <c r="AG46" s="90">
        <v>0.25</v>
      </c>
      <c r="AH46" s="90">
        <v>0.56000000000000005</v>
      </c>
      <c r="AI46" s="90">
        <v>0.85</v>
      </c>
      <c r="AJ46" s="90">
        <v>0.59</v>
      </c>
      <c r="AK46" s="90">
        <v>1.44</v>
      </c>
      <c r="AL46" s="90">
        <v>0.59</v>
      </c>
      <c r="AM46" s="90">
        <v>0.76</v>
      </c>
      <c r="AN46" s="90">
        <v>0.97</v>
      </c>
      <c r="AO46" s="90">
        <v>0.33</v>
      </c>
      <c r="AP46" s="93"/>
    </row>
    <row r="47" spans="1:42">
      <c r="A47" s="93"/>
      <c r="B47" s="91" t="s">
        <v>121</v>
      </c>
      <c r="C47" s="90">
        <v>6.96</v>
      </c>
      <c r="D47" s="90"/>
      <c r="E47" s="90">
        <v>100</v>
      </c>
      <c r="F47" s="90">
        <v>1</v>
      </c>
      <c r="G47" s="90">
        <v>93</v>
      </c>
      <c r="H47" s="90">
        <v>2</v>
      </c>
      <c r="I47" s="90">
        <v>38</v>
      </c>
      <c r="J47" s="90">
        <v>3.8</v>
      </c>
      <c r="K47" s="90">
        <v>0</v>
      </c>
      <c r="L47" s="90">
        <v>11.1</v>
      </c>
      <c r="M47" s="90">
        <v>0.68</v>
      </c>
      <c r="N47" s="90">
        <v>1.17</v>
      </c>
      <c r="O47" s="90">
        <v>0.3</v>
      </c>
      <c r="P47" s="90">
        <f t="shared" ca="1" si="0"/>
        <v>-4.0000000000000036E-2</v>
      </c>
      <c r="Q47" s="90">
        <v>1.29</v>
      </c>
      <c r="R47" s="90">
        <v>0</v>
      </c>
      <c r="S47" s="90">
        <v>54</v>
      </c>
      <c r="T47" s="90">
        <v>0</v>
      </c>
      <c r="U47" s="90">
        <v>71</v>
      </c>
      <c r="V47" s="90">
        <v>6.7</v>
      </c>
      <c r="W47" s="90">
        <v>2.2999999999999998</v>
      </c>
      <c r="X47" s="90">
        <v>2.3199999999999998</v>
      </c>
      <c r="Y47" s="90">
        <v>1.88</v>
      </c>
      <c r="Z47" s="90">
        <v>1.67</v>
      </c>
      <c r="AA47" s="90">
        <v>3.65</v>
      </c>
      <c r="AB47" s="90">
        <v>1.07</v>
      </c>
      <c r="AC47" s="90">
        <v>1.51</v>
      </c>
      <c r="AD47" s="90">
        <v>2.65</v>
      </c>
      <c r="AE47" s="90">
        <v>2.4500000000000002</v>
      </c>
      <c r="AF47" s="90">
        <v>0.68</v>
      </c>
      <c r="AG47" s="90">
        <v>0.47</v>
      </c>
      <c r="AH47" s="90">
        <v>1.1499999999999999</v>
      </c>
      <c r="AI47" s="90">
        <v>1.52</v>
      </c>
      <c r="AJ47" s="90">
        <v>0.93</v>
      </c>
      <c r="AK47" s="90">
        <v>2.4500000000000002</v>
      </c>
      <c r="AL47" s="90">
        <v>1.71</v>
      </c>
      <c r="AM47" s="90">
        <v>0.44</v>
      </c>
      <c r="AN47" s="90">
        <v>1.94</v>
      </c>
      <c r="AO47" s="90">
        <v>0.9</v>
      </c>
      <c r="AP47" s="93"/>
    </row>
    <row r="48" spans="1:42">
      <c r="A48" s="93"/>
      <c r="B48" s="89" t="s">
        <v>48</v>
      </c>
      <c r="C48" s="90">
        <v>9.36</v>
      </c>
      <c r="D48" s="90"/>
      <c r="E48" s="90">
        <v>100</v>
      </c>
      <c r="F48" s="90">
        <v>1</v>
      </c>
      <c r="G48" s="90">
        <v>92</v>
      </c>
      <c r="H48" s="90">
        <v>2</v>
      </c>
      <c r="I48" s="90">
        <v>54.4</v>
      </c>
      <c r="J48" s="90">
        <v>7.1</v>
      </c>
      <c r="K48" s="90">
        <v>0.28000000000000003</v>
      </c>
      <c r="L48" s="90">
        <v>8.6999999999999993</v>
      </c>
      <c r="M48" s="90">
        <v>8.27</v>
      </c>
      <c r="N48" s="90">
        <v>4.0999999999999996</v>
      </c>
      <c r="O48" s="90">
        <v>4.0999999999999996</v>
      </c>
      <c r="P48" s="90">
        <f t="shared" ca="1" si="0"/>
        <v>-3.5000000000000142E-2</v>
      </c>
      <c r="Q48" s="90">
        <v>0.6</v>
      </c>
      <c r="R48" s="90">
        <v>0.91</v>
      </c>
      <c r="S48" s="90">
        <v>10</v>
      </c>
      <c r="T48" s="90">
        <v>1.1499999999999999</v>
      </c>
      <c r="U48" s="90">
        <v>103</v>
      </c>
      <c r="V48" s="90">
        <v>2.077</v>
      </c>
      <c r="W48" s="90">
        <v>0.3</v>
      </c>
      <c r="X48" s="90">
        <v>3.73</v>
      </c>
      <c r="Y48" s="90">
        <v>6.3</v>
      </c>
      <c r="Z48" s="90">
        <v>1.6</v>
      </c>
      <c r="AA48" s="90">
        <v>7.9</v>
      </c>
      <c r="AB48" s="90">
        <v>1.3</v>
      </c>
      <c r="AC48" s="90">
        <v>1.6</v>
      </c>
      <c r="AD48" s="90">
        <v>3.32</v>
      </c>
      <c r="AE48" s="90">
        <v>3</v>
      </c>
      <c r="AF48" s="90">
        <v>0.75</v>
      </c>
      <c r="AG48" s="90">
        <v>0.66</v>
      </c>
      <c r="AH48" s="90">
        <v>1.41</v>
      </c>
      <c r="AI48" s="90">
        <v>1.7</v>
      </c>
      <c r="AJ48" s="90">
        <v>0.84</v>
      </c>
      <c r="AK48" s="90">
        <v>2.54</v>
      </c>
      <c r="AL48" s="90">
        <v>1.74</v>
      </c>
      <c r="AM48" s="90">
        <v>0.36</v>
      </c>
      <c r="AN48" s="90">
        <v>2.2999999999999998</v>
      </c>
      <c r="AO48" s="90">
        <v>0.17</v>
      </c>
      <c r="AP48" s="93"/>
    </row>
    <row r="49" spans="1:42">
      <c r="A49" s="93"/>
      <c r="B49" s="89" t="s">
        <v>128</v>
      </c>
      <c r="C49" s="90">
        <v>9</v>
      </c>
      <c r="D49" s="90"/>
      <c r="E49" s="90">
        <v>100</v>
      </c>
      <c r="F49" s="90">
        <v>1</v>
      </c>
      <c r="G49" s="90">
        <v>93</v>
      </c>
      <c r="H49" s="90">
        <v>1.96</v>
      </c>
      <c r="I49" s="90">
        <v>50.4</v>
      </c>
      <c r="J49" s="90">
        <v>8.6</v>
      </c>
      <c r="K49" s="90">
        <v>0.36</v>
      </c>
      <c r="L49" s="90">
        <v>2.8</v>
      </c>
      <c r="M49" s="90">
        <v>10.3</v>
      </c>
      <c r="N49" s="90">
        <v>5.0999999999999996</v>
      </c>
      <c r="O49" s="90">
        <v>5.0999999999999996</v>
      </c>
      <c r="P49" s="90">
        <f t="shared" ca="1" si="0"/>
        <v>-5.0000000000000711E-2</v>
      </c>
      <c r="Q49" s="90">
        <v>1.02</v>
      </c>
      <c r="R49" s="90">
        <v>0.74</v>
      </c>
      <c r="S49" s="90">
        <v>14</v>
      </c>
      <c r="T49" s="90">
        <v>0.72</v>
      </c>
      <c r="U49" s="90">
        <v>93</v>
      </c>
      <c r="V49" s="90">
        <v>1.996</v>
      </c>
      <c r="W49" s="90">
        <v>0.3</v>
      </c>
      <c r="X49" s="90">
        <v>3.62</v>
      </c>
      <c r="Y49" s="90">
        <v>6.79</v>
      </c>
      <c r="Z49" s="90">
        <v>1.85</v>
      </c>
      <c r="AA49" s="90">
        <v>8.64</v>
      </c>
      <c r="AB49" s="90">
        <v>0.9</v>
      </c>
      <c r="AC49" s="90">
        <v>1.4</v>
      </c>
      <c r="AD49" s="90">
        <v>2.8</v>
      </c>
      <c r="AE49" s="90">
        <v>2.6</v>
      </c>
      <c r="AF49" s="90">
        <v>0.65</v>
      </c>
      <c r="AG49" s="90">
        <v>0.25</v>
      </c>
      <c r="AH49" s="90">
        <v>0.9</v>
      </c>
      <c r="AI49" s="90">
        <v>1.5</v>
      </c>
      <c r="AJ49" s="90">
        <v>0.76</v>
      </c>
      <c r="AK49" s="90">
        <v>2.2599999999999998</v>
      </c>
      <c r="AL49" s="90">
        <v>1.5</v>
      </c>
      <c r="AM49" s="90">
        <v>0.28000000000000003</v>
      </c>
      <c r="AN49" s="90">
        <v>2</v>
      </c>
      <c r="AO49" s="90">
        <v>0.64</v>
      </c>
      <c r="AP49" s="93"/>
    </row>
    <row r="50" spans="1:42">
      <c r="A50" s="93"/>
      <c r="B50" s="89" t="s">
        <v>160</v>
      </c>
      <c r="C50" s="90">
        <v>1.19</v>
      </c>
      <c r="D50" s="90"/>
      <c r="E50" s="90">
        <v>100</v>
      </c>
      <c r="F50" s="90">
        <v>1</v>
      </c>
      <c r="G50" s="90">
        <v>0</v>
      </c>
      <c r="H50" s="90">
        <v>0</v>
      </c>
      <c r="I50" s="90">
        <v>0</v>
      </c>
      <c r="J50" s="90">
        <v>0</v>
      </c>
      <c r="K50" s="90">
        <v>0</v>
      </c>
      <c r="L50" s="90">
        <v>0</v>
      </c>
      <c r="M50" s="90">
        <v>29.8</v>
      </c>
      <c r="N50" s="90">
        <v>12.5</v>
      </c>
      <c r="O50" s="90">
        <v>0</v>
      </c>
      <c r="P50" s="90">
        <f t="shared" ca="1" si="0"/>
        <v>-14.9</v>
      </c>
      <c r="Q50" s="90">
        <v>0.2</v>
      </c>
      <c r="R50" s="90">
        <v>0</v>
      </c>
      <c r="S50" s="90">
        <v>0</v>
      </c>
      <c r="T50" s="90">
        <v>0.04</v>
      </c>
      <c r="U50" s="90">
        <v>100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  <c r="AE50" s="90">
        <v>0</v>
      </c>
      <c r="AF50" s="90">
        <v>0</v>
      </c>
      <c r="AG50" s="90">
        <v>0</v>
      </c>
      <c r="AH50" s="90">
        <v>0</v>
      </c>
      <c r="AI50" s="90">
        <v>0</v>
      </c>
      <c r="AJ50" s="90">
        <v>0</v>
      </c>
      <c r="AK50" s="90">
        <v>0</v>
      </c>
      <c r="AL50" s="90">
        <v>0</v>
      </c>
      <c r="AM50" s="90">
        <v>0</v>
      </c>
      <c r="AN50" s="90">
        <v>0</v>
      </c>
      <c r="AO50" s="90">
        <v>0</v>
      </c>
      <c r="AP50" s="93"/>
    </row>
    <row r="51" spans="1:42">
      <c r="A51" s="93"/>
      <c r="B51" s="91" t="s">
        <v>132</v>
      </c>
      <c r="C51" s="90">
        <v>7.33</v>
      </c>
      <c r="D51" s="90"/>
      <c r="E51" s="90">
        <v>100</v>
      </c>
      <c r="F51" s="90">
        <v>1</v>
      </c>
      <c r="G51" s="90">
        <v>92</v>
      </c>
      <c r="H51" s="90">
        <v>2.2000000000000002</v>
      </c>
      <c r="I51" s="90">
        <v>49</v>
      </c>
      <c r="J51" s="90">
        <v>1.2</v>
      </c>
      <c r="K51" s="90">
        <v>0.24</v>
      </c>
      <c r="L51" s="90">
        <v>11.9</v>
      </c>
      <c r="M51" s="90">
        <v>0.2</v>
      </c>
      <c r="N51" s="90">
        <v>0.63</v>
      </c>
      <c r="O51" s="90">
        <v>0.36</v>
      </c>
      <c r="P51" s="90">
        <f t="shared" ca="1" si="0"/>
        <v>0.26</v>
      </c>
      <c r="Q51" s="90">
        <v>1.19</v>
      </c>
      <c r="R51" s="90">
        <v>0.03</v>
      </c>
      <c r="S51" s="90">
        <v>29</v>
      </c>
      <c r="T51" s="90">
        <v>7.0000000000000007E-2</v>
      </c>
      <c r="U51" s="90">
        <v>20</v>
      </c>
      <c r="V51" s="90">
        <v>2.3959999999999999</v>
      </c>
      <c r="W51" s="90">
        <v>0.4</v>
      </c>
      <c r="X51" s="90">
        <v>5.33</v>
      </c>
      <c r="Y51" s="90">
        <v>2.67</v>
      </c>
      <c r="Z51" s="90">
        <v>2.25</v>
      </c>
      <c r="AA51" s="90">
        <v>4.92</v>
      </c>
      <c r="AB51" s="90">
        <v>1.07</v>
      </c>
      <c r="AC51" s="90">
        <v>1.55</v>
      </c>
      <c r="AD51" s="90">
        <v>2.97</v>
      </c>
      <c r="AE51" s="90">
        <v>1.54</v>
      </c>
      <c r="AF51" s="90">
        <v>0.54</v>
      </c>
      <c r="AG51" s="90">
        <v>0.64</v>
      </c>
      <c r="AH51" s="90">
        <v>1.18</v>
      </c>
      <c r="AI51" s="90">
        <v>2.41</v>
      </c>
      <c r="AJ51" s="90">
        <v>1.8</v>
      </c>
      <c r="AK51" s="90">
        <v>4.21</v>
      </c>
      <c r="AL51" s="90">
        <v>1.24</v>
      </c>
      <c r="AM51" s="90">
        <v>0.48</v>
      </c>
      <c r="AN51" s="90">
        <v>1.87</v>
      </c>
      <c r="AO51" s="90">
        <v>0.39</v>
      </c>
      <c r="AP51" s="93"/>
    </row>
    <row r="52" spans="1:42">
      <c r="A52" s="93"/>
      <c r="B52" s="91" t="s">
        <v>133</v>
      </c>
      <c r="C52" s="90">
        <v>10.87</v>
      </c>
      <c r="D52" s="90"/>
      <c r="E52" s="90">
        <v>100</v>
      </c>
      <c r="F52" s="90">
        <v>1</v>
      </c>
      <c r="G52" s="90">
        <v>93</v>
      </c>
      <c r="H52" s="90">
        <v>2.36</v>
      </c>
      <c r="I52" s="90">
        <v>86.4</v>
      </c>
      <c r="J52" s="90">
        <v>3.3</v>
      </c>
      <c r="K52" s="90">
        <v>0</v>
      </c>
      <c r="L52" s="90">
        <v>1</v>
      </c>
      <c r="M52" s="90">
        <v>0.33</v>
      </c>
      <c r="N52" s="90">
        <v>0.55000000000000004</v>
      </c>
      <c r="O52" s="90">
        <v>0.55000000000000004</v>
      </c>
      <c r="P52" s="90">
        <f t="shared" ca="1" si="0"/>
        <v>0.38500000000000001</v>
      </c>
      <c r="Q52" s="90">
        <v>0.31</v>
      </c>
      <c r="R52" s="90">
        <v>0.28000000000000003</v>
      </c>
      <c r="S52" s="90">
        <v>21</v>
      </c>
      <c r="T52" s="90">
        <v>0.71</v>
      </c>
      <c r="U52" s="90">
        <v>54</v>
      </c>
      <c r="V52" s="90">
        <v>0.89100000000000001</v>
      </c>
      <c r="W52" s="90">
        <v>0.2</v>
      </c>
      <c r="X52" s="90">
        <v>5.42</v>
      </c>
      <c r="Y52" s="90">
        <v>6.31</v>
      </c>
      <c r="Z52" s="90">
        <v>9.26</v>
      </c>
      <c r="AA52" s="90">
        <v>15.57</v>
      </c>
      <c r="AB52" s="90">
        <v>0.34</v>
      </c>
      <c r="AC52" s="90">
        <v>3.26</v>
      </c>
      <c r="AD52" s="90">
        <v>6.72</v>
      </c>
      <c r="AE52" s="90">
        <v>1.67</v>
      </c>
      <c r="AF52" s="90">
        <v>0.42</v>
      </c>
      <c r="AG52" s="90">
        <v>4</v>
      </c>
      <c r="AH52" s="90">
        <v>4.42</v>
      </c>
      <c r="AI52" s="90">
        <v>3.26</v>
      </c>
      <c r="AJ52" s="90">
        <v>6.31</v>
      </c>
      <c r="AK52" s="90">
        <v>9.57</v>
      </c>
      <c r="AL52" s="90">
        <v>3.43</v>
      </c>
      <c r="AM52" s="90">
        <v>0.5</v>
      </c>
      <c r="AN52" s="90">
        <v>5.57</v>
      </c>
      <c r="AO52" s="90">
        <v>0.44</v>
      </c>
      <c r="AP52" s="93"/>
    </row>
    <row r="53" spans="1:42">
      <c r="A53" s="93"/>
      <c r="B53" s="91" t="s">
        <v>119</v>
      </c>
      <c r="C53" s="90">
        <v>12.9</v>
      </c>
      <c r="D53" s="90"/>
      <c r="E53" s="90">
        <v>100</v>
      </c>
      <c r="F53" s="90">
        <v>1</v>
      </c>
      <c r="G53" s="90">
        <v>93</v>
      </c>
      <c r="H53" s="90">
        <v>3.42</v>
      </c>
      <c r="I53" s="90">
        <v>88.9</v>
      </c>
      <c r="J53" s="90">
        <v>1</v>
      </c>
      <c r="K53" s="90">
        <v>0.1</v>
      </c>
      <c r="L53" s="90">
        <v>0.6</v>
      </c>
      <c r="M53" s="90">
        <v>0.06</v>
      </c>
      <c r="N53" s="90">
        <v>0.09</v>
      </c>
      <c r="O53" s="90">
        <v>2.7000000000000001E-3</v>
      </c>
      <c r="P53" s="90">
        <f t="shared" ca="1" si="0"/>
        <v>-2.7299999999999998E-2</v>
      </c>
      <c r="Q53" s="90">
        <v>0.41</v>
      </c>
      <c r="R53" s="90">
        <v>0.27</v>
      </c>
      <c r="S53" s="90">
        <v>6</v>
      </c>
      <c r="T53" s="90">
        <v>0.33</v>
      </c>
      <c r="U53" s="90">
        <v>0.30599999999999999</v>
      </c>
      <c r="V53" s="90">
        <v>0.28000000000000003</v>
      </c>
      <c r="W53" s="90">
        <v>0.4</v>
      </c>
      <c r="X53" s="90">
        <v>3.81</v>
      </c>
      <c r="Y53" s="90">
        <v>4</v>
      </c>
      <c r="Z53" s="90">
        <v>3.86</v>
      </c>
      <c r="AA53" s="90">
        <v>7.86</v>
      </c>
      <c r="AB53" s="90">
        <v>5.26</v>
      </c>
      <c r="AC53" s="90">
        <v>0.88</v>
      </c>
      <c r="AD53" s="90">
        <v>11.82</v>
      </c>
      <c r="AE53" s="90">
        <v>8.85</v>
      </c>
      <c r="AF53" s="90">
        <v>0.75</v>
      </c>
      <c r="AG53" s="90">
        <v>0.86</v>
      </c>
      <c r="AH53" s="90">
        <v>1.61</v>
      </c>
      <c r="AI53" s="90">
        <v>6.55</v>
      </c>
      <c r="AJ53" s="90">
        <v>2.4900000000000002</v>
      </c>
      <c r="AK53" s="90">
        <v>9.0399999999999991</v>
      </c>
      <c r="AL53" s="90">
        <v>3.94</v>
      </c>
      <c r="AM53" s="90">
        <v>1.34</v>
      </c>
      <c r="AN53" s="90">
        <v>8.6</v>
      </c>
      <c r="AO53" s="90">
        <v>0.2</v>
      </c>
      <c r="AP53" s="93"/>
    </row>
    <row r="54" spans="1:42">
      <c r="A54" s="93"/>
      <c r="B54" s="91" t="s">
        <v>136</v>
      </c>
      <c r="C54" s="90">
        <v>7.11</v>
      </c>
      <c r="D54" s="90"/>
      <c r="E54" s="90">
        <v>100</v>
      </c>
      <c r="F54" s="90">
        <v>1</v>
      </c>
      <c r="G54" s="90">
        <v>93</v>
      </c>
      <c r="H54" s="90">
        <v>2.21</v>
      </c>
      <c r="I54" s="90">
        <v>43.8</v>
      </c>
      <c r="J54" s="90">
        <v>8.6</v>
      </c>
      <c r="K54" s="90">
        <v>1.9</v>
      </c>
      <c r="L54" s="90">
        <v>9.6999999999999993</v>
      </c>
      <c r="M54" s="90">
        <v>1.99</v>
      </c>
      <c r="N54" s="90">
        <v>1.37</v>
      </c>
      <c r="O54" s="90">
        <v>0.26</v>
      </c>
      <c r="P54" s="90">
        <f t="shared" ca="1" si="0"/>
        <v>-0.73499999999999999</v>
      </c>
      <c r="Q54" s="90">
        <v>1.2</v>
      </c>
      <c r="R54" s="90">
        <v>0.06</v>
      </c>
      <c r="S54" s="90">
        <v>48</v>
      </c>
      <c r="T54" s="90">
        <v>0.04</v>
      </c>
      <c r="U54" s="90">
        <v>100</v>
      </c>
      <c r="V54" s="90">
        <v>1.536</v>
      </c>
      <c r="W54" s="90">
        <v>0</v>
      </c>
      <c r="X54" s="90">
        <v>4.93</v>
      </c>
      <c r="Y54" s="90">
        <v>4.22</v>
      </c>
      <c r="Z54" s="90">
        <v>2.96</v>
      </c>
      <c r="AA54" s="90">
        <v>7.18</v>
      </c>
      <c r="AB54" s="90">
        <v>1.0900000000000001</v>
      </c>
      <c r="AC54" s="90">
        <v>2.12</v>
      </c>
      <c r="AD54" s="90">
        <v>3.33</v>
      </c>
      <c r="AE54" s="90">
        <v>1.3</v>
      </c>
      <c r="AF54" s="90">
        <v>1.2</v>
      </c>
      <c r="AG54" s="90">
        <v>0.59</v>
      </c>
      <c r="AH54" s="90">
        <v>1.79</v>
      </c>
      <c r="AI54" s="90">
        <v>2.2200000000000002</v>
      </c>
      <c r="AJ54" s="90">
        <v>2</v>
      </c>
      <c r="AK54" s="90">
        <v>4.22</v>
      </c>
      <c r="AL54" s="90">
        <v>1.65</v>
      </c>
      <c r="AM54" s="90">
        <v>0.8</v>
      </c>
      <c r="AN54" s="90">
        <v>2.41</v>
      </c>
      <c r="AO54" s="90">
        <v>0.34</v>
      </c>
      <c r="AP54" s="93"/>
    </row>
    <row r="55" spans="1:42">
      <c r="A55" s="93"/>
      <c r="B55" s="91" t="s">
        <v>168</v>
      </c>
      <c r="C55" s="90">
        <v>8.35</v>
      </c>
      <c r="D55" s="90"/>
      <c r="E55" s="90">
        <v>100</v>
      </c>
      <c r="F55" s="90">
        <v>1</v>
      </c>
      <c r="G55" s="90">
        <v>90</v>
      </c>
      <c r="H55" s="90">
        <v>2.44</v>
      </c>
      <c r="I55" s="90">
        <v>48.5</v>
      </c>
      <c r="J55" s="90">
        <v>1</v>
      </c>
      <c r="K55" s="90">
        <v>0.4</v>
      </c>
      <c r="L55" s="90">
        <v>3.9</v>
      </c>
      <c r="M55" s="90">
        <v>0.27</v>
      </c>
      <c r="N55" s="90">
        <v>0.62</v>
      </c>
      <c r="O55" s="90">
        <v>0.24</v>
      </c>
      <c r="P55" s="90">
        <f t="shared" ca="1" si="0"/>
        <v>0.10499999999999998</v>
      </c>
      <c r="Q55" s="90">
        <v>2.02</v>
      </c>
      <c r="R55" s="90">
        <v>0.05</v>
      </c>
      <c r="S55" s="90">
        <v>43</v>
      </c>
      <c r="T55" s="90">
        <v>0.03</v>
      </c>
      <c r="U55" s="90">
        <v>45</v>
      </c>
      <c r="V55" s="90">
        <v>2.7309999999999999</v>
      </c>
      <c r="W55" s="90">
        <v>3.6</v>
      </c>
      <c r="X55" s="90">
        <v>3.48</v>
      </c>
      <c r="Y55" s="90">
        <v>2.0499999999999998</v>
      </c>
      <c r="Z55" s="90">
        <v>2.48</v>
      </c>
      <c r="AA55" s="90">
        <v>5.53</v>
      </c>
      <c r="AB55" s="90">
        <v>1.28</v>
      </c>
      <c r="AC55" s="90">
        <v>2.12</v>
      </c>
      <c r="AD55" s="90">
        <v>3.74</v>
      </c>
      <c r="AE55" s="90">
        <v>2.96</v>
      </c>
      <c r="AF55" s="90">
        <v>0.67</v>
      </c>
      <c r="AG55" s="90">
        <v>0.72</v>
      </c>
      <c r="AH55" s="90">
        <v>1.39</v>
      </c>
      <c r="AI55" s="90">
        <v>2.34</v>
      </c>
      <c r="AJ55" s="90">
        <v>1.95</v>
      </c>
      <c r="AK55" s="90">
        <v>4.29</v>
      </c>
      <c r="AL55" s="90">
        <v>1.87</v>
      </c>
      <c r="AM55" s="90">
        <v>0.74</v>
      </c>
      <c r="AN55" s="90">
        <v>2.2200000000000002</v>
      </c>
      <c r="AO55" s="90">
        <v>0.32</v>
      </c>
      <c r="AP55" s="93"/>
    </row>
    <row r="56" spans="1:42">
      <c r="A56" s="93"/>
      <c r="B56" s="91" t="s">
        <v>51</v>
      </c>
      <c r="C56" s="90">
        <v>10</v>
      </c>
      <c r="D56" s="90"/>
      <c r="E56" s="90">
        <v>100</v>
      </c>
      <c r="F56" s="90">
        <v>1</v>
      </c>
      <c r="G56" s="90">
        <v>93</v>
      </c>
      <c r="H56" s="90">
        <v>2.67</v>
      </c>
      <c r="I56" s="90">
        <v>58</v>
      </c>
      <c r="J56" s="90">
        <v>13</v>
      </c>
      <c r="K56" s="90">
        <v>2.54</v>
      </c>
      <c r="L56" s="90">
        <v>2</v>
      </c>
      <c r="M56" s="90">
        <v>3</v>
      </c>
      <c r="N56" s="90">
        <v>1.7</v>
      </c>
      <c r="O56" s="90">
        <v>1.7</v>
      </c>
      <c r="P56" s="90">
        <f t="shared" ca="1" si="0"/>
        <v>0.19999999999999996</v>
      </c>
      <c r="Q56" s="90">
        <v>0.3</v>
      </c>
      <c r="R56" s="90">
        <v>0.54</v>
      </c>
      <c r="S56" s="90">
        <v>11</v>
      </c>
      <c r="T56" s="90">
        <v>0.4</v>
      </c>
      <c r="U56" s="90">
        <v>120</v>
      </c>
      <c r="V56" s="90">
        <v>5.952</v>
      </c>
      <c r="W56" s="90">
        <v>1</v>
      </c>
      <c r="X56" s="90">
        <v>4</v>
      </c>
      <c r="Y56" s="90">
        <v>5.9</v>
      </c>
      <c r="Z56" s="90">
        <v>3.68</v>
      </c>
      <c r="AA56" s="90">
        <v>9.58</v>
      </c>
      <c r="AB56" s="90">
        <v>1.5</v>
      </c>
      <c r="AC56" s="90">
        <v>2</v>
      </c>
      <c r="AD56" s="90">
        <v>3.7</v>
      </c>
      <c r="AE56" s="90">
        <v>2.7</v>
      </c>
      <c r="AF56" s="90">
        <v>1</v>
      </c>
      <c r="AG56" s="90">
        <v>0.69</v>
      </c>
      <c r="AH56" s="90">
        <v>1.69</v>
      </c>
      <c r="AI56" s="90">
        <v>2.1</v>
      </c>
      <c r="AJ56" s="90">
        <v>0.54</v>
      </c>
      <c r="AK56" s="90">
        <v>2.64</v>
      </c>
      <c r="AL56" s="90">
        <v>2</v>
      </c>
      <c r="AM56" s="90">
        <v>0.53</v>
      </c>
      <c r="AN56" s="90">
        <v>2.6</v>
      </c>
      <c r="AO56" s="90">
        <v>0.3</v>
      </c>
      <c r="AP56" s="93"/>
    </row>
    <row r="57" spans="1:42">
      <c r="A57" s="93"/>
      <c r="B57" s="91" t="s">
        <v>145</v>
      </c>
      <c r="C57" s="90">
        <v>7.42</v>
      </c>
      <c r="D57" s="90"/>
      <c r="E57" s="90">
        <v>100</v>
      </c>
      <c r="F57" s="90">
        <v>1</v>
      </c>
      <c r="G57" s="90">
        <v>93</v>
      </c>
      <c r="H57" s="90">
        <v>1.99</v>
      </c>
      <c r="I57" s="90">
        <v>44.4</v>
      </c>
      <c r="J57" s="90">
        <v>1</v>
      </c>
      <c r="K57" s="90">
        <v>0</v>
      </c>
      <c r="L57" s="90">
        <v>2.7</v>
      </c>
      <c r="M57" s="90">
        <v>0.12</v>
      </c>
      <c r="N57" s="90">
        <v>1.4</v>
      </c>
      <c r="O57" s="90">
        <v>0.42</v>
      </c>
      <c r="P57" s="90">
        <f t="shared" ca="1" si="0"/>
        <v>0.36</v>
      </c>
      <c r="Q57" s="90">
        <v>1.7</v>
      </c>
      <c r="R57" s="90">
        <v>0.12</v>
      </c>
      <c r="S57" s="90">
        <v>5</v>
      </c>
      <c r="T57" s="90">
        <v>7.0000000000000007E-2</v>
      </c>
      <c r="U57" s="90">
        <v>39</v>
      </c>
      <c r="V57" s="90">
        <v>3.984</v>
      </c>
      <c r="W57" s="90">
        <v>9.9</v>
      </c>
      <c r="X57" s="90">
        <v>2.19</v>
      </c>
      <c r="Y57" s="90">
        <v>2.09</v>
      </c>
      <c r="Z57" s="90">
        <v>0</v>
      </c>
      <c r="AA57" s="90">
        <v>2.09</v>
      </c>
      <c r="AB57" s="90">
        <v>1.07</v>
      </c>
      <c r="AC57" s="90">
        <v>2.14</v>
      </c>
      <c r="AD57" s="90">
        <v>3.19</v>
      </c>
      <c r="AE57" s="90">
        <v>3.23</v>
      </c>
      <c r="AF57" s="90">
        <v>0.7</v>
      </c>
      <c r="AG57" s="90">
        <v>0.5</v>
      </c>
      <c r="AH57" s="90">
        <v>1.2</v>
      </c>
      <c r="AI57" s="90">
        <v>1.81</v>
      </c>
      <c r="AJ57" s="90">
        <v>1.49</v>
      </c>
      <c r="AK57" s="90">
        <v>3.3</v>
      </c>
      <c r="AL57" s="90">
        <v>2.06</v>
      </c>
      <c r="AM57" s="90">
        <v>0.49</v>
      </c>
      <c r="AN57" s="90">
        <v>2.3199999999999998</v>
      </c>
      <c r="AO57" s="90">
        <v>1.05</v>
      </c>
      <c r="AP57" s="93"/>
    </row>
    <row r="58" spans="1:42">
      <c r="A58" s="93"/>
      <c r="B58" s="89" t="s">
        <v>59</v>
      </c>
      <c r="C58" s="90">
        <v>110</v>
      </c>
      <c r="D58" s="90"/>
      <c r="E58" s="90">
        <v>100</v>
      </c>
      <c r="F58" s="90">
        <v>1</v>
      </c>
      <c r="G58" s="90">
        <v>0</v>
      </c>
      <c r="H58" s="90">
        <v>3.6070000000000002</v>
      </c>
      <c r="I58" s="90">
        <v>94.4</v>
      </c>
      <c r="J58" s="90">
        <v>0</v>
      </c>
      <c r="K58" s="90">
        <v>0</v>
      </c>
      <c r="L58" s="90">
        <v>0</v>
      </c>
      <c r="M58" s="90">
        <v>0</v>
      </c>
      <c r="N58" s="90">
        <v>0</v>
      </c>
      <c r="O58" s="90">
        <v>0</v>
      </c>
      <c r="P58" s="90">
        <f t="shared" ca="1" si="0"/>
        <v>0</v>
      </c>
      <c r="Q58" s="90">
        <v>0</v>
      </c>
      <c r="R58" s="90">
        <v>19.43</v>
      </c>
      <c r="S58" s="90">
        <v>0</v>
      </c>
      <c r="T58" s="90">
        <v>0</v>
      </c>
      <c r="U58" s="90">
        <v>0</v>
      </c>
      <c r="V58" s="90">
        <v>0</v>
      </c>
      <c r="W58" s="90">
        <v>0</v>
      </c>
      <c r="X58" s="90">
        <v>0</v>
      </c>
      <c r="Y58" s="90">
        <v>0</v>
      </c>
      <c r="Z58" s="90">
        <v>0</v>
      </c>
      <c r="AA58" s="90">
        <v>0</v>
      </c>
      <c r="AB58" s="90">
        <v>0</v>
      </c>
      <c r="AC58" s="90">
        <v>0</v>
      </c>
      <c r="AD58" s="90">
        <v>0</v>
      </c>
      <c r="AE58" s="90">
        <v>74.42</v>
      </c>
      <c r="AF58" s="90">
        <v>0</v>
      </c>
      <c r="AG58" s="90">
        <v>0</v>
      </c>
      <c r="AH58" s="90">
        <v>0</v>
      </c>
      <c r="AI58" s="90">
        <v>0</v>
      </c>
      <c r="AJ58" s="90">
        <v>0</v>
      </c>
      <c r="AK58" s="90">
        <v>0</v>
      </c>
      <c r="AL58" s="90">
        <v>0</v>
      </c>
      <c r="AM58" s="90">
        <v>0</v>
      </c>
      <c r="AN58" s="90">
        <v>0</v>
      </c>
      <c r="AO58" s="90">
        <v>0</v>
      </c>
      <c r="AP58" s="93"/>
    </row>
    <row r="59" spans="1:42">
      <c r="A59" s="93"/>
      <c r="B59" s="89" t="s">
        <v>167</v>
      </c>
      <c r="C59" s="90">
        <v>5.25</v>
      </c>
      <c r="D59" s="90"/>
      <c r="E59" s="90">
        <v>100</v>
      </c>
      <c r="F59" s="90">
        <v>1</v>
      </c>
      <c r="G59" s="90">
        <v>89</v>
      </c>
      <c r="H59" s="90">
        <v>3.35</v>
      </c>
      <c r="I59" s="90">
        <v>8.8000000000000007</v>
      </c>
      <c r="J59" s="90">
        <v>3.8</v>
      </c>
      <c r="K59" s="90">
        <v>2.2000000000000002</v>
      </c>
      <c r="L59" s="90">
        <v>2.2000000000000002</v>
      </c>
      <c r="M59" s="90">
        <v>0.02</v>
      </c>
      <c r="N59" s="90">
        <v>0.28000000000000003</v>
      </c>
      <c r="O59" s="90">
        <v>0.1</v>
      </c>
      <c r="P59" s="90">
        <f t="shared" ca="1" si="0"/>
        <v>9.0000000000000011E-2</v>
      </c>
      <c r="Q59" s="90">
        <v>0.3</v>
      </c>
      <c r="R59" s="90">
        <v>0.04</v>
      </c>
      <c r="S59" s="90">
        <v>5</v>
      </c>
      <c r="T59" s="90">
        <v>0.02</v>
      </c>
      <c r="U59" s="90">
        <v>10</v>
      </c>
      <c r="V59" s="90">
        <v>0.62</v>
      </c>
      <c r="W59" s="90">
        <v>0.4</v>
      </c>
      <c r="X59" s="90">
        <v>0.38</v>
      </c>
      <c r="Y59" s="90">
        <v>0.33</v>
      </c>
      <c r="Z59" s="90">
        <v>0.37</v>
      </c>
      <c r="AA59" s="90">
        <v>0.7</v>
      </c>
      <c r="AB59" s="90">
        <v>0.23</v>
      </c>
      <c r="AC59" s="90">
        <v>0.28999999999999998</v>
      </c>
      <c r="AD59" s="90">
        <v>1</v>
      </c>
      <c r="AE59" s="90">
        <v>0.26</v>
      </c>
      <c r="AF59" s="90">
        <v>0.18</v>
      </c>
      <c r="AG59" s="90">
        <v>0.18</v>
      </c>
      <c r="AH59" s="90">
        <v>0.36</v>
      </c>
      <c r="AI59" s="90">
        <v>0.38</v>
      </c>
      <c r="AJ59" s="90">
        <v>0.3</v>
      </c>
      <c r="AK59" s="90">
        <v>0.68</v>
      </c>
      <c r="AL59" s="90">
        <v>0.28999999999999998</v>
      </c>
      <c r="AM59" s="90">
        <v>0.06</v>
      </c>
      <c r="AN59" s="90">
        <v>0.4</v>
      </c>
      <c r="AO59" s="90">
        <v>0.06</v>
      </c>
      <c r="AP59" s="93"/>
    </row>
    <row r="60" spans="1:42">
      <c r="A60" s="93"/>
      <c r="B60" s="91" t="s">
        <v>165</v>
      </c>
      <c r="C60" s="90">
        <v>88</v>
      </c>
      <c r="D60" s="90"/>
      <c r="E60" s="90">
        <v>100</v>
      </c>
      <c r="F60" s="90">
        <v>1</v>
      </c>
      <c r="G60" s="90">
        <v>0</v>
      </c>
      <c r="H60" s="90">
        <v>3.17</v>
      </c>
      <c r="I60" s="90">
        <v>0</v>
      </c>
      <c r="J60" s="90">
        <v>0</v>
      </c>
      <c r="K60" s="90">
        <v>0</v>
      </c>
      <c r="L60" s="90">
        <v>0</v>
      </c>
      <c r="M60" s="90">
        <v>0</v>
      </c>
      <c r="N60" s="90">
        <v>0</v>
      </c>
      <c r="O60" s="90">
        <v>0</v>
      </c>
      <c r="P60" s="90">
        <f t="shared" ca="1" si="0"/>
        <v>0</v>
      </c>
      <c r="Q60" s="90">
        <v>0</v>
      </c>
      <c r="R60" s="90">
        <v>0</v>
      </c>
      <c r="S60" s="90">
        <v>0</v>
      </c>
      <c r="T60" s="90">
        <v>0</v>
      </c>
      <c r="U60" s="90">
        <v>0</v>
      </c>
      <c r="V60" s="90">
        <v>0</v>
      </c>
      <c r="W60" s="90">
        <v>0</v>
      </c>
      <c r="X60" s="90">
        <v>0</v>
      </c>
      <c r="Y60" s="90">
        <v>0</v>
      </c>
      <c r="Z60" s="90">
        <v>0</v>
      </c>
      <c r="AA60" s="90">
        <v>0</v>
      </c>
      <c r="AB60" s="90">
        <v>0</v>
      </c>
      <c r="AC60" s="90">
        <v>0</v>
      </c>
      <c r="AD60" s="90">
        <v>0</v>
      </c>
      <c r="AE60" s="90">
        <v>0</v>
      </c>
      <c r="AF60" s="90">
        <v>86.24</v>
      </c>
      <c r="AG60" s="90">
        <v>0</v>
      </c>
      <c r="AH60" s="90">
        <v>86.24</v>
      </c>
      <c r="AI60" s="90">
        <v>0</v>
      </c>
      <c r="AJ60" s="90">
        <v>0</v>
      </c>
      <c r="AK60" s="90">
        <v>0</v>
      </c>
      <c r="AL60" s="90">
        <v>0</v>
      </c>
      <c r="AM60" s="90">
        <v>0</v>
      </c>
      <c r="AN60" s="90">
        <v>0</v>
      </c>
      <c r="AO60" s="90">
        <v>0</v>
      </c>
      <c r="AP60" s="93"/>
    </row>
    <row r="61" spans="1:42">
      <c r="A61" s="93"/>
      <c r="B61" s="91" t="s">
        <v>129</v>
      </c>
      <c r="C61" s="90">
        <v>5.41</v>
      </c>
      <c r="D61" s="90"/>
      <c r="E61" s="90">
        <v>100</v>
      </c>
      <c r="F61" s="90">
        <v>1</v>
      </c>
      <c r="G61" s="90">
        <v>91</v>
      </c>
      <c r="H61" s="90">
        <v>2.5539999999999998</v>
      </c>
      <c r="I61" s="90">
        <v>13.1</v>
      </c>
      <c r="J61" s="90">
        <v>4.3</v>
      </c>
      <c r="K61" s="90">
        <v>0.84</v>
      </c>
      <c r="L61" s="90">
        <v>4.3</v>
      </c>
      <c r="M61" s="90">
        <v>0.05</v>
      </c>
      <c r="N61" s="90">
        <v>0.32</v>
      </c>
      <c r="O61" s="90">
        <v>9.6000000000000002E-2</v>
      </c>
      <c r="P61" s="90">
        <f t="shared" ca="1" si="0"/>
        <v>7.1000000000000008E-2</v>
      </c>
      <c r="Q61" s="90">
        <v>0.43</v>
      </c>
      <c r="R61" s="90">
        <v>0.14000000000000001</v>
      </c>
      <c r="S61" s="90">
        <v>31</v>
      </c>
      <c r="T61" s="90">
        <v>0.04</v>
      </c>
      <c r="U61" s="90">
        <v>13</v>
      </c>
      <c r="V61" s="90">
        <v>0.79300000000000004</v>
      </c>
      <c r="W61" s="90">
        <v>0</v>
      </c>
      <c r="X61" s="90">
        <v>0.74</v>
      </c>
      <c r="Y61" s="90">
        <v>0.47</v>
      </c>
      <c r="Z61" s="90">
        <v>0.74</v>
      </c>
      <c r="AA61" s="90">
        <v>1.21</v>
      </c>
      <c r="AB61" s="90">
        <v>0.31</v>
      </c>
      <c r="AC61" s="90">
        <v>0.37</v>
      </c>
      <c r="AD61" s="90">
        <v>1.1399999999999999</v>
      </c>
      <c r="AE61" s="90">
        <v>0.45</v>
      </c>
      <c r="AF61" s="90">
        <v>0.25</v>
      </c>
      <c r="AG61" s="90">
        <v>0.24</v>
      </c>
      <c r="AH61" s="90">
        <v>0.49</v>
      </c>
      <c r="AI61" s="90">
        <v>0.56000000000000005</v>
      </c>
      <c r="AJ61" s="90">
        <v>0.35</v>
      </c>
      <c r="AK61" s="90">
        <v>0.91</v>
      </c>
      <c r="AL61" s="90">
        <v>0.48</v>
      </c>
      <c r="AM61" s="90">
        <v>0.08</v>
      </c>
      <c r="AN61" s="90">
        <v>0.49</v>
      </c>
      <c r="AO61" s="90">
        <v>0</v>
      </c>
      <c r="AP61" s="93"/>
    </row>
    <row r="62" spans="1:42">
      <c r="A62" s="93"/>
      <c r="B62" s="89" t="s">
        <v>169</v>
      </c>
      <c r="C62" s="90">
        <v>26</v>
      </c>
      <c r="D62" s="90"/>
      <c r="E62" s="90">
        <v>100</v>
      </c>
      <c r="F62" s="90">
        <v>1</v>
      </c>
      <c r="G62" s="90">
        <v>100</v>
      </c>
      <c r="H62" s="90">
        <v>0</v>
      </c>
      <c r="I62" s="90">
        <v>0</v>
      </c>
      <c r="J62" s="90">
        <v>0</v>
      </c>
      <c r="K62" s="90">
        <v>0</v>
      </c>
      <c r="L62" s="90">
        <v>0</v>
      </c>
      <c r="M62" s="90">
        <v>0</v>
      </c>
      <c r="N62" s="90">
        <v>0</v>
      </c>
      <c r="O62" s="90">
        <v>0</v>
      </c>
      <c r="P62" s="90">
        <f t="shared" ca="1" si="0"/>
        <v>0</v>
      </c>
      <c r="Q62" s="90">
        <v>0</v>
      </c>
      <c r="R62" s="90">
        <v>0</v>
      </c>
      <c r="S62" s="90">
        <v>150000</v>
      </c>
      <c r="T62" s="90">
        <v>0</v>
      </c>
      <c r="U62" s="90">
        <v>120000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0</v>
      </c>
      <c r="AE62" s="90">
        <v>0</v>
      </c>
      <c r="AF62" s="90">
        <v>0</v>
      </c>
      <c r="AG62" s="90">
        <v>0</v>
      </c>
      <c r="AH62" s="90">
        <v>0</v>
      </c>
      <c r="AI62" s="90">
        <v>0</v>
      </c>
      <c r="AJ62" s="90">
        <v>0</v>
      </c>
      <c r="AK62" s="90">
        <v>0</v>
      </c>
      <c r="AL62" s="90">
        <v>0</v>
      </c>
      <c r="AM62" s="90">
        <v>0</v>
      </c>
      <c r="AN62" s="90">
        <v>0</v>
      </c>
      <c r="AO62" s="90">
        <v>0</v>
      </c>
      <c r="AP62" s="93"/>
    </row>
    <row r="63" spans="1:42">
      <c r="A63" s="93"/>
      <c r="B63" s="89" t="s">
        <v>56</v>
      </c>
      <c r="C63" s="90">
        <v>168</v>
      </c>
      <c r="D63" s="90">
        <v>0.25</v>
      </c>
      <c r="E63" s="90">
        <v>0.25</v>
      </c>
      <c r="F63" s="90">
        <v>1</v>
      </c>
      <c r="G63" s="90">
        <v>100</v>
      </c>
      <c r="H63" s="90">
        <v>0</v>
      </c>
      <c r="I63" s="90">
        <v>0</v>
      </c>
      <c r="J63" s="90">
        <v>0</v>
      </c>
      <c r="K63" s="90">
        <v>0</v>
      </c>
      <c r="L63" s="90">
        <v>0</v>
      </c>
      <c r="M63" s="90">
        <v>0</v>
      </c>
      <c r="N63" s="90">
        <v>0</v>
      </c>
      <c r="O63" s="90">
        <v>0</v>
      </c>
      <c r="P63" s="90">
        <f t="shared" ca="1" si="0"/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88</v>
      </c>
      <c r="W63" s="90">
        <v>220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  <c r="AE63" s="90">
        <v>0</v>
      </c>
      <c r="AF63" s="90">
        <v>0</v>
      </c>
      <c r="AG63" s="90">
        <v>0</v>
      </c>
      <c r="AH63" s="90">
        <v>0</v>
      </c>
      <c r="AI63" s="90">
        <v>0</v>
      </c>
      <c r="AJ63" s="90">
        <v>0</v>
      </c>
      <c r="AK63" s="90">
        <v>0</v>
      </c>
      <c r="AL63" s="90">
        <v>0</v>
      </c>
      <c r="AM63" s="90">
        <v>0</v>
      </c>
      <c r="AN63" s="90">
        <v>0</v>
      </c>
      <c r="AO63" s="94">
        <v>44</v>
      </c>
      <c r="AP63" s="93"/>
    </row>
    <row r="64" spans="1:42">
      <c r="A64" s="93"/>
      <c r="B64" s="89" t="s">
        <v>54</v>
      </c>
      <c r="C64" s="90">
        <v>13.75</v>
      </c>
      <c r="D64" s="90"/>
      <c r="E64" s="90">
        <v>100</v>
      </c>
      <c r="F64" s="90">
        <v>1</v>
      </c>
      <c r="G64" s="90">
        <v>0</v>
      </c>
      <c r="H64" s="90">
        <v>0</v>
      </c>
      <c r="I64" s="90">
        <v>0</v>
      </c>
      <c r="J64" s="90">
        <v>0</v>
      </c>
      <c r="K64" s="90">
        <v>0</v>
      </c>
      <c r="L64" s="90">
        <v>0</v>
      </c>
      <c r="M64" s="90">
        <v>17.5</v>
      </c>
      <c r="N64" s="90">
        <v>9.5</v>
      </c>
      <c r="O64" s="90">
        <v>9.5</v>
      </c>
      <c r="P64" s="90">
        <f t="shared" ca="1" si="0"/>
        <v>0.75</v>
      </c>
      <c r="Q64" s="90">
        <v>0.3</v>
      </c>
      <c r="R64" s="90">
        <v>7.0000000000000001E-3</v>
      </c>
      <c r="S64" s="90">
        <v>39</v>
      </c>
      <c r="T64" s="90">
        <v>0.15</v>
      </c>
      <c r="U64" s="90">
        <v>90</v>
      </c>
      <c r="V64" s="90">
        <v>0</v>
      </c>
      <c r="W64" s="90">
        <v>0</v>
      </c>
      <c r="X64" s="90">
        <v>0</v>
      </c>
      <c r="Y64" s="90">
        <v>0</v>
      </c>
      <c r="Z64" s="90">
        <v>0</v>
      </c>
      <c r="AA64" s="90">
        <v>0</v>
      </c>
      <c r="AB64" s="90">
        <v>0</v>
      </c>
      <c r="AC64" s="90">
        <v>0</v>
      </c>
      <c r="AD64" s="90">
        <v>0</v>
      </c>
      <c r="AE64" s="90">
        <v>0</v>
      </c>
      <c r="AF64" s="90">
        <v>0</v>
      </c>
      <c r="AG64" s="90">
        <v>0</v>
      </c>
      <c r="AH64" s="90">
        <v>0</v>
      </c>
      <c r="AI64" s="90">
        <v>0</v>
      </c>
      <c r="AJ64" s="90">
        <v>0</v>
      </c>
      <c r="AK64" s="90">
        <v>0</v>
      </c>
      <c r="AL64" s="90">
        <v>0</v>
      </c>
      <c r="AM64" s="90">
        <v>0</v>
      </c>
      <c r="AN64" s="90">
        <v>0</v>
      </c>
      <c r="AO64" s="94">
        <v>0</v>
      </c>
      <c r="AP64" s="93"/>
    </row>
    <row r="65" spans="1:42">
      <c r="A65" s="93"/>
      <c r="B65" s="89" t="s">
        <v>55</v>
      </c>
      <c r="C65" s="90">
        <v>2.7749999999999999</v>
      </c>
      <c r="D65" s="90"/>
      <c r="E65" s="90">
        <v>100</v>
      </c>
      <c r="F65" s="90">
        <v>1</v>
      </c>
      <c r="G65" s="90">
        <v>0</v>
      </c>
      <c r="H65" s="90">
        <v>0</v>
      </c>
      <c r="I65" s="90">
        <v>0</v>
      </c>
      <c r="J65" s="90">
        <v>0</v>
      </c>
      <c r="K65" s="90">
        <v>0</v>
      </c>
      <c r="L65" s="90">
        <v>0</v>
      </c>
      <c r="M65" s="90">
        <v>0.3</v>
      </c>
      <c r="N65" s="90">
        <v>0</v>
      </c>
      <c r="O65" s="90">
        <v>0</v>
      </c>
      <c r="P65" s="90">
        <f t="shared" ca="1" si="0"/>
        <v>-0.15</v>
      </c>
      <c r="Q65" s="90">
        <v>0</v>
      </c>
      <c r="R65" s="90">
        <v>60</v>
      </c>
      <c r="S65" s="90">
        <v>0</v>
      </c>
      <c r="T65" s="90">
        <v>39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  <c r="AE65" s="90">
        <v>0</v>
      </c>
      <c r="AF65" s="90">
        <v>0</v>
      </c>
      <c r="AG65" s="90">
        <v>0</v>
      </c>
      <c r="AH65" s="90">
        <v>0</v>
      </c>
      <c r="AI65" s="90">
        <v>0</v>
      </c>
      <c r="AJ65" s="90">
        <v>0</v>
      </c>
      <c r="AK65" s="90">
        <v>0</v>
      </c>
      <c r="AL65" s="90">
        <v>0</v>
      </c>
      <c r="AM65" s="90">
        <v>0</v>
      </c>
      <c r="AN65" s="90">
        <v>0</v>
      </c>
      <c r="AO65" s="94">
        <v>0</v>
      </c>
      <c r="AP65" s="93"/>
    </row>
    <row r="66" spans="1:42">
      <c r="A66" s="93"/>
      <c r="B66" s="89" t="s">
        <v>140</v>
      </c>
      <c r="C66" s="90">
        <v>8.9700000000000006</v>
      </c>
      <c r="D66" s="90"/>
      <c r="E66" s="90">
        <v>100</v>
      </c>
      <c r="F66" s="90">
        <v>1</v>
      </c>
      <c r="G66" s="90">
        <v>90</v>
      </c>
      <c r="H66" s="90">
        <v>3.3</v>
      </c>
      <c r="I66" s="90">
        <v>37</v>
      </c>
      <c r="J66" s="90">
        <v>18</v>
      </c>
      <c r="K66" s="90">
        <v>8.4600000000000009</v>
      </c>
      <c r="L66" s="90">
        <v>5.5</v>
      </c>
      <c r="M66" s="90">
        <v>0.25</v>
      </c>
      <c r="N66" s="90">
        <v>0.57999999999999996</v>
      </c>
      <c r="O66" s="90">
        <v>0.17399999999999999</v>
      </c>
      <c r="P66" s="90">
        <f t="shared" ca="1" si="0"/>
        <v>4.8999999999999988E-2</v>
      </c>
      <c r="Q66" s="90">
        <v>1.61</v>
      </c>
      <c r="R66" s="90">
        <v>0.03</v>
      </c>
      <c r="S66" s="90">
        <v>30</v>
      </c>
      <c r="T66" s="90">
        <v>0.03</v>
      </c>
      <c r="U66" s="90">
        <v>16</v>
      </c>
      <c r="V66" s="90">
        <v>2.86</v>
      </c>
      <c r="W66" s="90">
        <v>4.2</v>
      </c>
      <c r="X66" s="90">
        <v>2.8</v>
      </c>
      <c r="Y66" s="90">
        <v>2</v>
      </c>
      <c r="Z66" s="90">
        <v>2.17</v>
      </c>
      <c r="AA66" s="90">
        <v>4.17</v>
      </c>
      <c r="AB66" s="90">
        <v>0.89</v>
      </c>
      <c r="AC66" s="90">
        <v>2</v>
      </c>
      <c r="AD66" s="90">
        <v>2.8</v>
      </c>
      <c r="AE66" s="90">
        <v>2.4</v>
      </c>
      <c r="AF66" s="90">
        <v>0.51</v>
      </c>
      <c r="AG66" s="90">
        <v>0.64</v>
      </c>
      <c r="AH66" s="90">
        <v>1.1499999999999999</v>
      </c>
      <c r="AI66" s="90">
        <v>1.8</v>
      </c>
      <c r="AJ66" s="90">
        <v>1.2</v>
      </c>
      <c r="AK66" s="90">
        <v>3</v>
      </c>
      <c r="AL66" s="90">
        <v>1.5</v>
      </c>
      <c r="AM66" s="90">
        <v>0.55000000000000004</v>
      </c>
      <c r="AN66" s="90">
        <v>1.8</v>
      </c>
      <c r="AO66" s="90">
        <v>0.27</v>
      </c>
      <c r="AP66" s="93"/>
    </row>
    <row r="67" spans="1:42">
      <c r="A67" s="93"/>
      <c r="B67" s="91" t="s">
        <v>139</v>
      </c>
      <c r="C67" s="90">
        <v>50</v>
      </c>
      <c r="D67" s="90"/>
      <c r="E67" s="90">
        <v>100</v>
      </c>
      <c r="F67" s="90">
        <v>1</v>
      </c>
      <c r="G67" s="90">
        <v>93</v>
      </c>
      <c r="H67" s="90">
        <v>3.5</v>
      </c>
      <c r="I67" s="90">
        <v>84.1</v>
      </c>
      <c r="J67" s="90">
        <v>0.4</v>
      </c>
      <c r="K67" s="90">
        <v>0</v>
      </c>
      <c r="L67" s="90">
        <v>0.2</v>
      </c>
      <c r="M67" s="90">
        <v>0.02</v>
      </c>
      <c r="N67" s="90">
        <v>0.8</v>
      </c>
      <c r="O67" s="90">
        <v>0.32</v>
      </c>
      <c r="P67" s="90">
        <f t="shared" ca="1" si="0"/>
        <v>0.31</v>
      </c>
      <c r="Q67" s="90">
        <v>0.18</v>
      </c>
      <c r="R67" s="90">
        <v>0.02</v>
      </c>
      <c r="S67" s="90">
        <v>1</v>
      </c>
      <c r="T67" s="90">
        <v>7.0000000000000007E-2</v>
      </c>
      <c r="U67" s="90">
        <v>23</v>
      </c>
      <c r="V67" s="90">
        <v>2E-3</v>
      </c>
      <c r="W67" s="90">
        <v>2.5</v>
      </c>
      <c r="X67" s="90">
        <v>6.7</v>
      </c>
      <c r="Y67" s="90">
        <v>3.3</v>
      </c>
      <c r="Z67" s="90">
        <v>5.3</v>
      </c>
      <c r="AA67" s="90">
        <v>8.6</v>
      </c>
      <c r="AB67" s="90">
        <v>2.1</v>
      </c>
      <c r="AC67" s="90">
        <v>4.5999999999999996</v>
      </c>
      <c r="AD67" s="90">
        <v>6.6</v>
      </c>
      <c r="AE67" s="90">
        <v>5.5</v>
      </c>
      <c r="AF67" s="90">
        <v>0.81</v>
      </c>
      <c r="AG67" s="90">
        <v>0.49</v>
      </c>
      <c r="AH67" s="90">
        <v>1.3</v>
      </c>
      <c r="AI67" s="90">
        <v>4.3</v>
      </c>
      <c r="AJ67" s="90">
        <v>3.1</v>
      </c>
      <c r="AK67" s="90">
        <v>7.4</v>
      </c>
      <c r="AL67" s="90">
        <v>3.3</v>
      </c>
      <c r="AM67" s="90">
        <v>0.81</v>
      </c>
      <c r="AN67" s="90">
        <v>4.4000000000000004</v>
      </c>
      <c r="AO67" s="90">
        <v>0.3</v>
      </c>
      <c r="AP67" s="93"/>
    </row>
    <row r="68" spans="1:42">
      <c r="A68" s="93"/>
      <c r="B68" s="89" t="s">
        <v>125</v>
      </c>
      <c r="C68" s="90">
        <v>7.9</v>
      </c>
      <c r="D68" s="90"/>
      <c r="E68" s="90">
        <v>100</v>
      </c>
      <c r="F68" s="90">
        <v>1</v>
      </c>
      <c r="G68" s="90">
        <v>92</v>
      </c>
      <c r="H68" s="90">
        <v>2.93</v>
      </c>
      <c r="I68" s="90">
        <v>28.5</v>
      </c>
      <c r="J68" s="90">
        <v>9</v>
      </c>
      <c r="K68" s="90">
        <v>4.55</v>
      </c>
      <c r="L68" s="90">
        <v>4</v>
      </c>
      <c r="M68" s="90">
        <v>0.35</v>
      </c>
      <c r="N68" s="90">
        <v>1.33</v>
      </c>
      <c r="O68" s="90">
        <v>1.24</v>
      </c>
      <c r="P68" s="90">
        <f t="shared" ref="P68:P77" ca="1" si="1">O68-(1/P$6*M68)</f>
        <v>1.0649999999999999</v>
      </c>
      <c r="Q68" s="90">
        <v>1.75</v>
      </c>
      <c r="R68" s="90">
        <v>0.26</v>
      </c>
      <c r="S68" s="90">
        <v>74</v>
      </c>
      <c r="T68" s="90">
        <v>0.26</v>
      </c>
      <c r="U68" s="90">
        <v>85</v>
      </c>
      <c r="V68" s="90">
        <v>4.8419999999999996</v>
      </c>
      <c r="W68" s="90">
        <v>1.1000000000000001</v>
      </c>
      <c r="X68" s="90">
        <v>1.05</v>
      </c>
      <c r="Y68" s="90">
        <v>1.1000000000000001</v>
      </c>
      <c r="Z68" s="90">
        <v>1.3</v>
      </c>
      <c r="AA68" s="90">
        <v>2.4</v>
      </c>
      <c r="AB68" s="90">
        <v>0.7</v>
      </c>
      <c r="AC68" s="90">
        <v>1.25</v>
      </c>
      <c r="AD68" s="90">
        <v>2.11</v>
      </c>
      <c r="AE68" s="90">
        <v>0.9</v>
      </c>
      <c r="AF68" s="90">
        <v>0.5</v>
      </c>
      <c r="AG68" s="90">
        <v>0.4</v>
      </c>
      <c r="AH68" s="90">
        <v>0.9</v>
      </c>
      <c r="AI68" s="90">
        <v>1.3</v>
      </c>
      <c r="AJ68" s="90">
        <v>0.95</v>
      </c>
      <c r="AK68" s="90">
        <v>2.25</v>
      </c>
      <c r="AL68" s="90">
        <v>1</v>
      </c>
      <c r="AM68" s="90">
        <v>0.3</v>
      </c>
      <c r="AN68" s="90">
        <v>1.39</v>
      </c>
      <c r="AO68" s="90">
        <v>1.1000000000000001</v>
      </c>
      <c r="AP68" s="93"/>
    </row>
    <row r="69" spans="1:42">
      <c r="A69" s="93"/>
      <c r="B69" s="89" t="s">
        <v>127</v>
      </c>
      <c r="C69" s="90">
        <v>5.05</v>
      </c>
      <c r="D69" s="90"/>
      <c r="E69" s="90">
        <v>100</v>
      </c>
      <c r="F69" s="90">
        <v>1</v>
      </c>
      <c r="G69" s="90">
        <v>51</v>
      </c>
      <c r="H69" s="90">
        <v>1.46</v>
      </c>
      <c r="I69" s="90">
        <v>31.5</v>
      </c>
      <c r="J69" s="90">
        <v>7.8</v>
      </c>
      <c r="K69" s="90">
        <v>0</v>
      </c>
      <c r="L69" s="90">
        <v>0.2</v>
      </c>
      <c r="M69" s="90">
        <v>0.3</v>
      </c>
      <c r="N69" s="90">
        <v>0.76</v>
      </c>
      <c r="O69" s="90">
        <v>0.76</v>
      </c>
      <c r="P69" s="90">
        <f t="shared" ca="1" si="1"/>
        <v>0.61</v>
      </c>
      <c r="Q69" s="90">
        <v>1.74</v>
      </c>
      <c r="R69" s="90">
        <v>2.65</v>
      </c>
      <c r="S69" s="90">
        <v>14</v>
      </c>
      <c r="T69" s="90">
        <v>2.62</v>
      </c>
      <c r="U69" s="90">
        <v>38</v>
      </c>
      <c r="V69" s="90">
        <v>3.5190000000000001</v>
      </c>
      <c r="W69" s="90">
        <v>169</v>
      </c>
      <c r="X69" s="90">
        <v>1.61</v>
      </c>
      <c r="Y69" s="90">
        <v>3.41</v>
      </c>
      <c r="Z69" s="90">
        <v>0.83</v>
      </c>
      <c r="AA69" s="90">
        <v>4.24</v>
      </c>
      <c r="AB69" s="90">
        <v>1.56</v>
      </c>
      <c r="AC69" s="90">
        <v>1.06</v>
      </c>
      <c r="AD69" s="90">
        <v>1.86</v>
      </c>
      <c r="AE69" s="90">
        <v>1.73</v>
      </c>
      <c r="AF69" s="90">
        <v>0.5</v>
      </c>
      <c r="AG69" s="90">
        <v>0.3</v>
      </c>
      <c r="AH69" s="90">
        <v>0.8</v>
      </c>
      <c r="AI69" s="90">
        <v>0.93</v>
      </c>
      <c r="AJ69" s="90">
        <v>0.4</v>
      </c>
      <c r="AK69" s="90">
        <v>1.33</v>
      </c>
      <c r="AL69" s="90">
        <v>0.86</v>
      </c>
      <c r="AM69" s="90">
        <v>0.31</v>
      </c>
      <c r="AN69" s="90">
        <v>1.1599999999999999</v>
      </c>
      <c r="AO69" s="90">
        <v>0.18</v>
      </c>
      <c r="AP69" s="93"/>
    </row>
    <row r="70" spans="1:42">
      <c r="A70" s="93"/>
      <c r="B70" s="91" t="s">
        <v>137</v>
      </c>
      <c r="C70" s="90">
        <v>6.16</v>
      </c>
      <c r="D70" s="90"/>
      <c r="E70" s="90">
        <v>100</v>
      </c>
      <c r="F70" s="90">
        <v>1</v>
      </c>
      <c r="G70" s="90">
        <v>88</v>
      </c>
      <c r="H70" s="90">
        <v>3.2120000000000002</v>
      </c>
      <c r="I70" s="90">
        <v>11</v>
      </c>
      <c r="J70" s="90">
        <v>2.1</v>
      </c>
      <c r="K70" s="90">
        <v>0.82</v>
      </c>
      <c r="L70" s="90">
        <v>2.2999999999999998</v>
      </c>
      <c r="M70" s="90">
        <v>0.04</v>
      </c>
      <c r="N70" s="90">
        <v>0.32</v>
      </c>
      <c r="O70" s="90">
        <v>9.6000000000000002E-2</v>
      </c>
      <c r="P70" s="90">
        <f t="shared" ca="1" si="1"/>
        <v>7.5999999999999998E-2</v>
      </c>
      <c r="Q70" s="90">
        <v>0.33</v>
      </c>
      <c r="R70" s="90">
        <v>0</v>
      </c>
      <c r="S70" s="90">
        <v>0</v>
      </c>
      <c r="T70" s="90">
        <v>0.01</v>
      </c>
      <c r="U70" s="90">
        <v>0</v>
      </c>
      <c r="V70" s="90">
        <v>0</v>
      </c>
      <c r="W70" s="90">
        <v>0</v>
      </c>
      <c r="X70" s="90">
        <v>0.35</v>
      </c>
      <c r="Y70" s="90">
        <v>0.32</v>
      </c>
      <c r="Z70" s="90">
        <v>0.45</v>
      </c>
      <c r="AA70" s="90">
        <v>0.77</v>
      </c>
      <c r="AB70" s="90">
        <v>0.23</v>
      </c>
      <c r="AC70" s="90">
        <v>0.43</v>
      </c>
      <c r="AD70" s="90">
        <v>1.37</v>
      </c>
      <c r="AE70" s="90">
        <v>0.22</v>
      </c>
      <c r="AF70" s="90">
        <v>0.15</v>
      </c>
      <c r="AG70" s="90">
        <v>0.11</v>
      </c>
      <c r="AH70" s="90">
        <v>0.26</v>
      </c>
      <c r="AI70" s="90">
        <v>0.52</v>
      </c>
      <c r="AJ70" s="90">
        <v>0.17</v>
      </c>
      <c r="AK70" s="90">
        <v>0.69</v>
      </c>
      <c r="AL70" s="90">
        <v>0.33</v>
      </c>
      <c r="AM70" s="90">
        <v>0.09</v>
      </c>
      <c r="AN70" s="90">
        <v>0.54</v>
      </c>
      <c r="AO70" s="90">
        <v>0</v>
      </c>
      <c r="AP70" s="93"/>
    </row>
    <row r="71" spans="1:42">
      <c r="A71" s="93"/>
      <c r="B71" s="91" t="s">
        <v>47</v>
      </c>
      <c r="C71" s="90">
        <v>7.85</v>
      </c>
      <c r="D71" s="90"/>
      <c r="E71" s="90">
        <v>100</v>
      </c>
      <c r="F71" s="90">
        <v>1</v>
      </c>
      <c r="G71" s="90">
        <v>91</v>
      </c>
      <c r="H71" s="90">
        <v>2.36</v>
      </c>
      <c r="I71" s="90">
        <v>88</v>
      </c>
      <c r="J71" s="90">
        <v>0</v>
      </c>
      <c r="K71" s="90">
        <v>0</v>
      </c>
      <c r="L71" s="90">
        <v>0.5</v>
      </c>
      <c r="M71" s="90">
        <v>0</v>
      </c>
      <c r="N71" s="90">
        <v>0</v>
      </c>
      <c r="O71" s="90">
        <v>0</v>
      </c>
      <c r="P71" s="90">
        <f t="shared" ca="1" si="1"/>
        <v>0</v>
      </c>
      <c r="Q71" s="90">
        <v>0</v>
      </c>
      <c r="R71" s="90">
        <v>0</v>
      </c>
      <c r="S71" s="90">
        <v>0</v>
      </c>
      <c r="T71" s="90">
        <v>0</v>
      </c>
      <c r="U71" s="90">
        <v>0</v>
      </c>
      <c r="V71" s="90">
        <v>0</v>
      </c>
      <c r="W71" s="90">
        <v>0</v>
      </c>
      <c r="X71" s="90">
        <v>7.4</v>
      </c>
      <c r="Y71" s="90">
        <v>20</v>
      </c>
      <c r="Z71" s="90">
        <v>2.8</v>
      </c>
      <c r="AA71" s="90">
        <v>22.8</v>
      </c>
      <c r="AB71" s="90">
        <v>0.85</v>
      </c>
      <c r="AC71" s="90">
        <v>1.4</v>
      </c>
      <c r="AD71" s="90">
        <v>3.1</v>
      </c>
      <c r="AE71" s="90">
        <v>3.7</v>
      </c>
      <c r="AF71" s="90">
        <v>0.68</v>
      </c>
      <c r="AG71" s="90">
        <v>0.09</v>
      </c>
      <c r="AH71" s="90">
        <v>0.77</v>
      </c>
      <c r="AI71" s="90">
        <v>1.7</v>
      </c>
      <c r="AJ71" s="90">
        <v>0.26</v>
      </c>
      <c r="AK71" s="90">
        <v>1.96</v>
      </c>
      <c r="AL71" s="90">
        <v>1.3</v>
      </c>
      <c r="AM71" s="90">
        <v>0.09</v>
      </c>
      <c r="AN71" s="90">
        <v>1.8</v>
      </c>
      <c r="AO71" s="90">
        <v>0</v>
      </c>
      <c r="AP71" s="93"/>
    </row>
    <row r="72" spans="1:42">
      <c r="A72" s="93"/>
      <c r="B72" s="91" t="s">
        <v>50</v>
      </c>
      <c r="C72" s="90">
        <v>8</v>
      </c>
      <c r="D72" s="90"/>
      <c r="E72" s="90">
        <v>100</v>
      </c>
      <c r="F72" s="90">
        <v>1</v>
      </c>
      <c r="G72" s="90">
        <v>92</v>
      </c>
      <c r="H72" s="90">
        <v>3.8620000000000001</v>
      </c>
      <c r="I72" s="90">
        <v>9.8000000000000007</v>
      </c>
      <c r="J72" s="90">
        <v>11.7</v>
      </c>
      <c r="K72" s="90">
        <v>0</v>
      </c>
      <c r="L72" s="90">
        <v>1.2</v>
      </c>
      <c r="M72" s="90">
        <v>0.13</v>
      </c>
      <c r="N72" s="90">
        <v>0.24</v>
      </c>
      <c r="O72" s="90">
        <v>7.1999999999999995E-2</v>
      </c>
      <c r="P72" s="90">
        <f t="shared" ca="1" si="1"/>
        <v>6.9999999999999923E-3</v>
      </c>
      <c r="Q72" s="90">
        <v>0.49</v>
      </c>
      <c r="R72" s="90">
        <v>1.48</v>
      </c>
      <c r="S72" s="90">
        <v>65</v>
      </c>
      <c r="T72" s="90">
        <v>1.1399999999999999</v>
      </c>
      <c r="U72" s="90">
        <v>15</v>
      </c>
      <c r="V72" s="90">
        <v>0.92300000000000004</v>
      </c>
      <c r="W72" s="90">
        <v>0.2</v>
      </c>
      <c r="X72" s="90">
        <v>0.47</v>
      </c>
      <c r="Y72" s="90">
        <v>0.82</v>
      </c>
      <c r="Z72" s="90">
        <v>0.65</v>
      </c>
      <c r="AA72" s="90">
        <v>1.47</v>
      </c>
      <c r="AB72" s="90">
        <v>0.13</v>
      </c>
      <c r="AC72" s="90">
        <v>0.45</v>
      </c>
      <c r="AD72" s="90">
        <v>0.73</v>
      </c>
      <c r="AE72" s="90">
        <v>0.31</v>
      </c>
      <c r="AF72" s="90">
        <v>0.17</v>
      </c>
      <c r="AG72" s="90">
        <v>0.17</v>
      </c>
      <c r="AH72" s="90">
        <v>0.34</v>
      </c>
      <c r="AI72" s="90">
        <v>0.4</v>
      </c>
      <c r="AJ72" s="90">
        <v>0.41</v>
      </c>
      <c r="AK72" s="90">
        <v>0.81</v>
      </c>
      <c r="AL72" s="90">
        <v>0.49</v>
      </c>
      <c r="AM72" s="90">
        <v>0.1</v>
      </c>
      <c r="AN72" s="90">
        <v>0.42</v>
      </c>
      <c r="AO72" s="90">
        <v>7.0000000000000007E-2</v>
      </c>
      <c r="AP72" s="93"/>
    </row>
    <row r="73" spans="1:42">
      <c r="A73" s="93"/>
      <c r="B73" s="91" t="s">
        <v>144</v>
      </c>
      <c r="C73" s="90">
        <v>4.71</v>
      </c>
      <c r="D73" s="90"/>
      <c r="E73" s="90">
        <v>100</v>
      </c>
      <c r="F73" s="90">
        <v>1</v>
      </c>
      <c r="G73" s="90">
        <v>93</v>
      </c>
      <c r="H73" s="90">
        <v>1.9</v>
      </c>
      <c r="I73" s="90">
        <v>12</v>
      </c>
      <c r="J73" s="90">
        <v>0.8</v>
      </c>
      <c r="K73" s="90">
        <v>0.01</v>
      </c>
      <c r="L73" s="90">
        <v>0.2</v>
      </c>
      <c r="M73" s="90">
        <v>0.97</v>
      </c>
      <c r="N73" s="90">
        <v>0.76</v>
      </c>
      <c r="O73" s="90">
        <v>0.22800000000000001</v>
      </c>
      <c r="P73" s="90">
        <f t="shared" ca="1" si="1"/>
        <v>-0.25700000000000001</v>
      </c>
      <c r="Q73" s="90">
        <v>1.05</v>
      </c>
      <c r="R73" s="90">
        <v>7.0000000000000007E-2</v>
      </c>
      <c r="S73" s="90">
        <v>6</v>
      </c>
      <c r="T73" s="90">
        <v>0.48</v>
      </c>
      <c r="U73" s="90">
        <v>3</v>
      </c>
      <c r="V73" s="90">
        <v>1.369</v>
      </c>
      <c r="W73" s="90">
        <v>0.8</v>
      </c>
      <c r="X73" s="90">
        <v>0.34</v>
      </c>
      <c r="Y73" s="90">
        <v>0.3</v>
      </c>
      <c r="Z73" s="90">
        <v>0.32</v>
      </c>
      <c r="AA73" s="90">
        <v>0.62</v>
      </c>
      <c r="AB73" s="90">
        <v>0.18</v>
      </c>
      <c r="AC73" s="90">
        <v>0.82</v>
      </c>
      <c r="AD73" s="90">
        <v>1.19</v>
      </c>
      <c r="AE73" s="90">
        <v>0.97</v>
      </c>
      <c r="AF73" s="90">
        <v>0.19</v>
      </c>
      <c r="AG73" s="90">
        <v>0.3</v>
      </c>
      <c r="AH73" s="90">
        <v>0.49</v>
      </c>
      <c r="AI73" s="90">
        <v>0.33</v>
      </c>
      <c r="AJ73" s="90">
        <v>0.25</v>
      </c>
      <c r="AK73" s="90">
        <v>0.57999999999999996</v>
      </c>
      <c r="AL73" s="90">
        <v>0.89</v>
      </c>
      <c r="AM73" s="90">
        <v>0.19</v>
      </c>
      <c r="AN73" s="90">
        <v>0.68</v>
      </c>
      <c r="AO73" s="90">
        <v>0.34</v>
      </c>
      <c r="AP73" s="93"/>
    </row>
    <row r="74" spans="1:42">
      <c r="A74" s="93"/>
      <c r="B74" s="91" t="s">
        <v>44</v>
      </c>
      <c r="C74" s="90">
        <v>6.44</v>
      </c>
      <c r="D74" s="90"/>
      <c r="E74" s="90">
        <v>100</v>
      </c>
      <c r="F74" s="90">
        <v>1</v>
      </c>
      <c r="G74" s="90">
        <v>91</v>
      </c>
      <c r="H74" s="90">
        <v>1.857</v>
      </c>
      <c r="I74" s="90">
        <v>44.7</v>
      </c>
      <c r="J74" s="90">
        <v>1.6</v>
      </c>
      <c r="K74" s="90">
        <v>0</v>
      </c>
      <c r="L74" s="90">
        <v>11.1</v>
      </c>
      <c r="M74" s="90">
        <v>0.15</v>
      </c>
      <c r="N74" s="90">
        <v>0.91</v>
      </c>
      <c r="O74" s="90">
        <v>0.27300000000000002</v>
      </c>
      <c r="P74" s="90">
        <f t="shared" ca="1" si="1"/>
        <v>0.19800000000000001</v>
      </c>
      <c r="Q74" s="90">
        <v>0</v>
      </c>
      <c r="R74" s="90">
        <v>0</v>
      </c>
      <c r="S74" s="90">
        <v>0</v>
      </c>
      <c r="T74" s="90">
        <v>0</v>
      </c>
      <c r="U74" s="90">
        <v>0</v>
      </c>
      <c r="V74" s="90">
        <v>2.6850000000000001</v>
      </c>
      <c r="W74" s="90">
        <v>0.9</v>
      </c>
      <c r="X74" s="90">
        <v>4.7699999999999996</v>
      </c>
      <c r="Y74" s="90">
        <v>1.8</v>
      </c>
      <c r="Z74" s="90">
        <v>2.17</v>
      </c>
      <c r="AA74" s="90">
        <v>3.97</v>
      </c>
      <c r="AB74" s="90">
        <v>1.48</v>
      </c>
      <c r="AC74" s="90">
        <v>1.36</v>
      </c>
      <c r="AD74" s="90">
        <v>2.44</v>
      </c>
      <c r="AE74" s="90">
        <v>1.73</v>
      </c>
      <c r="AF74" s="90">
        <v>0.61</v>
      </c>
      <c r="AG74" s="90">
        <v>1.1200000000000001</v>
      </c>
      <c r="AH74" s="90">
        <v>1.73</v>
      </c>
      <c r="AI74" s="90">
        <v>1.55</v>
      </c>
      <c r="AJ74" s="90">
        <v>1.45</v>
      </c>
      <c r="AK74" s="90">
        <v>3</v>
      </c>
      <c r="AL74" s="90">
        <v>1.49</v>
      </c>
      <c r="AM74" s="90">
        <v>0.55000000000000004</v>
      </c>
      <c r="AN74" s="90">
        <v>1.91</v>
      </c>
      <c r="AO74" s="94">
        <v>0</v>
      </c>
      <c r="AP74" s="93"/>
    </row>
    <row r="75" spans="1:42">
      <c r="A75" s="93"/>
      <c r="B75" s="91" t="s">
        <v>42</v>
      </c>
      <c r="C75" s="90">
        <v>4.3499999999999996</v>
      </c>
      <c r="D75" s="90"/>
      <c r="E75" s="90">
        <v>100</v>
      </c>
      <c r="F75" s="90">
        <v>1</v>
      </c>
      <c r="G75" s="90">
        <v>88</v>
      </c>
      <c r="H75" s="90">
        <v>1.8</v>
      </c>
      <c r="I75" s="90">
        <v>16</v>
      </c>
      <c r="J75" s="90">
        <v>3</v>
      </c>
      <c r="K75" s="90">
        <v>1.87</v>
      </c>
      <c r="L75" s="90">
        <v>7.5</v>
      </c>
      <c r="M75" s="90">
        <v>0.12</v>
      </c>
      <c r="N75" s="90">
        <v>0.9</v>
      </c>
      <c r="O75" s="90">
        <v>0.23</v>
      </c>
      <c r="P75" s="90">
        <f t="shared" ca="1" si="1"/>
        <v>0.17</v>
      </c>
      <c r="Q75" s="90">
        <v>0.99</v>
      </c>
      <c r="R75" s="90">
        <v>0.03</v>
      </c>
      <c r="S75" s="90">
        <v>118</v>
      </c>
      <c r="T75" s="90">
        <v>0.12</v>
      </c>
      <c r="U75" s="90">
        <v>150</v>
      </c>
      <c r="V75" s="90">
        <v>1.4390000000000001</v>
      </c>
      <c r="W75" s="90">
        <v>0.8</v>
      </c>
      <c r="X75" s="90">
        <v>1.1499999999999999</v>
      </c>
      <c r="Y75" s="90">
        <v>0.63</v>
      </c>
      <c r="Z75" s="90">
        <v>0.75</v>
      </c>
      <c r="AA75" s="90">
        <v>1.38</v>
      </c>
      <c r="AB75" s="90">
        <v>0.37</v>
      </c>
      <c r="AC75" s="90">
        <v>0.57999999999999996</v>
      </c>
      <c r="AD75" s="90">
        <v>1.07</v>
      </c>
      <c r="AE75" s="90">
        <v>0.69</v>
      </c>
      <c r="AF75" s="90">
        <v>0.21</v>
      </c>
      <c r="AG75" s="90">
        <v>0.32</v>
      </c>
      <c r="AH75" s="90">
        <v>0.53</v>
      </c>
      <c r="AI75" s="90">
        <v>0.64</v>
      </c>
      <c r="AJ75" s="90">
        <v>0.45</v>
      </c>
      <c r="AK75" s="90">
        <v>1.0900000000000001</v>
      </c>
      <c r="AL75" s="90">
        <v>0.49</v>
      </c>
      <c r="AM75" s="90">
        <v>0.2</v>
      </c>
      <c r="AN75" s="90">
        <v>0.71</v>
      </c>
      <c r="AO75" s="90">
        <v>0.37</v>
      </c>
      <c r="AP75" s="93"/>
    </row>
    <row r="76" spans="1:42">
      <c r="A76" s="93"/>
      <c r="B76" s="91" t="s">
        <v>40</v>
      </c>
      <c r="C76" s="90">
        <v>5.78</v>
      </c>
      <c r="D76" s="90"/>
      <c r="E76" s="90">
        <v>100</v>
      </c>
      <c r="F76" s="90">
        <v>1</v>
      </c>
      <c r="G76" s="90">
        <v>87</v>
      </c>
      <c r="H76" s="90">
        <v>2.8</v>
      </c>
      <c r="I76" s="90">
        <v>14.1</v>
      </c>
      <c r="J76" s="90">
        <v>1.9</v>
      </c>
      <c r="K76" s="90">
        <v>0.59</v>
      </c>
      <c r="L76" s="90">
        <v>2.4</v>
      </c>
      <c r="M76" s="90">
        <v>0.05</v>
      </c>
      <c r="N76" s="90">
        <v>0.37</v>
      </c>
      <c r="O76" s="90">
        <v>0.11</v>
      </c>
      <c r="P76" s="90">
        <f t="shared" ca="1" si="1"/>
        <v>8.4999999999999992E-2</v>
      </c>
      <c r="Q76" s="90">
        <v>0.45</v>
      </c>
      <c r="R76" s="90">
        <v>0.05</v>
      </c>
      <c r="S76" s="90">
        <v>32</v>
      </c>
      <c r="T76" s="90">
        <v>0.04</v>
      </c>
      <c r="U76" s="90">
        <v>31</v>
      </c>
      <c r="V76" s="90">
        <v>1.0900000000000001</v>
      </c>
      <c r="W76" s="90">
        <v>0.4</v>
      </c>
      <c r="X76" s="90">
        <v>0.57999999999999996</v>
      </c>
      <c r="Y76" s="90">
        <v>0.72</v>
      </c>
      <c r="Z76" s="90">
        <v>0.63</v>
      </c>
      <c r="AA76" s="90">
        <v>1.35</v>
      </c>
      <c r="AB76" s="90">
        <v>0.22</v>
      </c>
      <c r="AC76" s="90">
        <v>0.57999999999999996</v>
      </c>
      <c r="AD76" s="90">
        <v>0.94</v>
      </c>
      <c r="AE76" s="90">
        <v>0.4</v>
      </c>
      <c r="AF76" s="90">
        <v>0.19</v>
      </c>
      <c r="AG76" s="90">
        <v>0.26</v>
      </c>
      <c r="AH76" s="90">
        <v>0.45</v>
      </c>
      <c r="AI76" s="90">
        <v>0.71</v>
      </c>
      <c r="AJ76" s="90">
        <v>0.43</v>
      </c>
      <c r="AK76" s="90">
        <v>1.1399999999999999</v>
      </c>
      <c r="AL76" s="90">
        <v>0.37</v>
      </c>
      <c r="AM76" s="90">
        <v>0.18</v>
      </c>
      <c r="AN76" s="90">
        <v>0.63</v>
      </c>
      <c r="AO76" s="90">
        <v>0.11</v>
      </c>
      <c r="AP76" s="93"/>
    </row>
    <row r="77" spans="1:42">
      <c r="A77" s="93"/>
      <c r="B77" s="91" t="s">
        <v>143</v>
      </c>
      <c r="C77" s="90">
        <v>6.2</v>
      </c>
      <c r="D77" s="90"/>
      <c r="E77" s="90">
        <v>100</v>
      </c>
      <c r="F77" s="90">
        <v>1</v>
      </c>
      <c r="G77" s="90">
        <v>89</v>
      </c>
      <c r="H77" s="90">
        <v>3.12</v>
      </c>
      <c r="I77" s="90">
        <v>10.199999999999999</v>
      </c>
      <c r="J77" s="90">
        <v>1.8</v>
      </c>
      <c r="K77" s="90">
        <v>0</v>
      </c>
      <c r="L77" s="90">
        <v>2.4</v>
      </c>
      <c r="M77" s="90">
        <v>0.05</v>
      </c>
      <c r="N77" s="90">
        <v>0.31</v>
      </c>
      <c r="O77" s="90">
        <v>9.2999999999999999E-2</v>
      </c>
      <c r="P77" s="90">
        <f t="shared" ca="1" si="1"/>
        <v>6.8000000000000005E-2</v>
      </c>
      <c r="Q77" s="90">
        <v>0.4</v>
      </c>
      <c r="R77" s="90">
        <v>0.08</v>
      </c>
      <c r="S77" s="90">
        <v>24</v>
      </c>
      <c r="T77" s="90">
        <v>0.04</v>
      </c>
      <c r="U77" s="90">
        <v>28</v>
      </c>
      <c r="V77" s="90">
        <v>1.002</v>
      </c>
      <c r="W77" s="90">
        <v>0.4</v>
      </c>
      <c r="X77" s="90">
        <v>0.4</v>
      </c>
      <c r="Y77" s="90">
        <v>0.49</v>
      </c>
      <c r="Z77" s="90">
        <v>0.55000000000000004</v>
      </c>
      <c r="AA77" s="90">
        <v>1.04</v>
      </c>
      <c r="AB77" s="90">
        <v>0.2</v>
      </c>
      <c r="AC77" s="90">
        <v>0.42</v>
      </c>
      <c r="AD77" s="90">
        <v>0.59</v>
      </c>
      <c r="AE77" s="90">
        <v>0.31</v>
      </c>
      <c r="AF77" s="90">
        <v>0.15</v>
      </c>
      <c r="AG77" s="90">
        <v>0.22</v>
      </c>
      <c r="AH77" s="90">
        <v>0.37</v>
      </c>
      <c r="AI77" s="90">
        <v>0.45</v>
      </c>
      <c r="AJ77" s="90">
        <v>0.39</v>
      </c>
      <c r="AK77" s="90">
        <v>0.84</v>
      </c>
      <c r="AL77" s="90">
        <v>0.32</v>
      </c>
      <c r="AM77" s="90">
        <v>0.12</v>
      </c>
      <c r="AN77" s="90">
        <v>0.44</v>
      </c>
      <c r="AO77" s="90">
        <v>0.11</v>
      </c>
      <c r="AP77" s="93"/>
    </row>
    <row r="78" spans="1:4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115"/>
      <c r="AP78" s="93"/>
    </row>
  </sheetData>
  <sortState ref="B4:AM101">
    <sortCondition ref="B4:B10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17"/>
  <sheetViews>
    <sheetView topLeftCell="A2" workbookViewId="0">
      <selection activeCell="B25" sqref="B25"/>
    </sheetView>
  </sheetViews>
  <sheetFormatPr baseColWidth="10" defaultRowHeight="15"/>
  <cols>
    <col min="2" max="2" width="34.42578125" customWidth="1"/>
  </cols>
  <sheetData>
    <row r="1" spans="1:44" s="9" customFormat="1" ht="15" customHeight="1">
      <c r="A1" s="2"/>
      <c r="B1" s="3"/>
      <c r="C1" s="26" t="s">
        <v>64</v>
      </c>
      <c r="D1" s="4"/>
      <c r="E1" s="4"/>
      <c r="F1" s="4"/>
      <c r="G1" s="5"/>
      <c r="H1" s="5"/>
      <c r="I1" s="5"/>
      <c r="J1" s="5"/>
      <c r="K1" s="5"/>
      <c r="L1" s="5"/>
      <c r="M1" s="5"/>
      <c r="N1" s="5" t="s">
        <v>1</v>
      </c>
      <c r="O1" s="5" t="s">
        <v>1</v>
      </c>
      <c r="P1" s="4"/>
      <c r="Q1" s="4"/>
      <c r="R1" s="4"/>
      <c r="S1" s="4"/>
      <c r="T1" s="4"/>
      <c r="U1" s="4"/>
      <c r="V1" s="4"/>
      <c r="W1" s="4"/>
      <c r="X1" s="4"/>
      <c r="Y1" s="4"/>
      <c r="Z1" s="5" t="s">
        <v>2</v>
      </c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6"/>
      <c r="AN1" s="7"/>
      <c r="AO1" s="7"/>
      <c r="AP1" s="7"/>
      <c r="AQ1" s="8"/>
      <c r="AR1" s="8"/>
    </row>
    <row r="2" spans="1:44" s="8" customFormat="1" ht="30" customHeight="1" thickBot="1">
      <c r="A2" s="7"/>
      <c r="B2" s="10"/>
      <c r="C2" s="25" t="s">
        <v>65</v>
      </c>
      <c r="D2" s="11" t="s">
        <v>3</v>
      </c>
      <c r="E2" s="11" t="s">
        <v>4</v>
      </c>
      <c r="F2" s="11" t="s">
        <v>5</v>
      </c>
      <c r="G2" s="25" t="s">
        <v>66</v>
      </c>
      <c r="H2" s="11" t="s">
        <v>7</v>
      </c>
      <c r="I2" s="11" t="s">
        <v>92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  <c r="R2" s="11" t="s">
        <v>16</v>
      </c>
      <c r="S2" s="11" t="s">
        <v>17</v>
      </c>
      <c r="T2" s="11" t="s">
        <v>18</v>
      </c>
      <c r="U2" s="11" t="s">
        <v>19</v>
      </c>
      <c r="V2" s="11" t="s">
        <v>20</v>
      </c>
      <c r="W2" s="11" t="s">
        <v>21</v>
      </c>
      <c r="X2" s="11" t="s">
        <v>2</v>
      </c>
      <c r="Y2" s="11" t="s">
        <v>22</v>
      </c>
      <c r="Z2" s="11" t="s">
        <v>23</v>
      </c>
      <c r="AA2" s="11" t="s">
        <v>24</v>
      </c>
      <c r="AB2" s="11" t="s">
        <v>25</v>
      </c>
      <c r="AC2" s="11" t="s">
        <v>26</v>
      </c>
      <c r="AD2" s="11" t="s">
        <v>27</v>
      </c>
      <c r="AE2" s="11" t="s">
        <v>28</v>
      </c>
      <c r="AF2" s="11" t="s">
        <v>29</v>
      </c>
      <c r="AG2" s="12" t="s">
        <v>30</v>
      </c>
      <c r="AH2" s="12" t="s">
        <v>31</v>
      </c>
      <c r="AI2" s="11" t="s">
        <v>32</v>
      </c>
      <c r="AJ2" s="12" t="s">
        <v>33</v>
      </c>
      <c r="AK2" s="12" t="s">
        <v>34</v>
      </c>
      <c r="AL2" s="12" t="s">
        <v>35</v>
      </c>
      <c r="AM2" s="13" t="s">
        <v>36</v>
      </c>
      <c r="AN2" s="7"/>
      <c r="AO2" s="7"/>
      <c r="AP2" s="7"/>
      <c r="AQ2" s="8" t="s">
        <v>37</v>
      </c>
    </row>
    <row r="3" spans="1:44">
      <c r="A3" s="14"/>
      <c r="B3" s="18" t="s">
        <v>39</v>
      </c>
      <c r="C3" s="19">
        <v>5.35</v>
      </c>
      <c r="D3" s="19"/>
      <c r="E3" s="19">
        <v>100</v>
      </c>
      <c r="F3" s="19">
        <v>1</v>
      </c>
      <c r="G3" s="19">
        <v>89</v>
      </c>
      <c r="H3" s="19">
        <v>3.35</v>
      </c>
      <c r="I3" s="19">
        <v>8.8000000000000007</v>
      </c>
      <c r="J3" s="19">
        <v>3.8</v>
      </c>
      <c r="K3" s="19">
        <v>2.2000000000000002</v>
      </c>
      <c r="L3" s="19">
        <v>2.2000000000000002</v>
      </c>
      <c r="M3" s="19">
        <v>0.02</v>
      </c>
      <c r="N3" s="19">
        <v>0.28000000000000003</v>
      </c>
      <c r="O3" s="19">
        <v>0.1</v>
      </c>
      <c r="P3" s="19">
        <v>0.3</v>
      </c>
      <c r="Q3" s="19">
        <v>0.04</v>
      </c>
      <c r="R3" s="19">
        <v>5</v>
      </c>
      <c r="S3" s="19">
        <v>0.02</v>
      </c>
      <c r="T3" s="19">
        <v>10</v>
      </c>
      <c r="U3" s="19">
        <v>0.62</v>
      </c>
      <c r="V3" s="19">
        <v>0.4</v>
      </c>
      <c r="W3" s="19">
        <v>0.38</v>
      </c>
      <c r="X3" s="19">
        <v>0.33</v>
      </c>
      <c r="Y3" s="19">
        <v>0.37</v>
      </c>
      <c r="Z3" s="19">
        <v>0.7</v>
      </c>
      <c r="AA3" s="19">
        <v>0.23</v>
      </c>
      <c r="AB3" s="19">
        <v>0.28999999999999998</v>
      </c>
      <c r="AC3" s="19">
        <v>1</v>
      </c>
      <c r="AD3" s="19">
        <v>0.26</v>
      </c>
      <c r="AE3" s="19">
        <v>0.18</v>
      </c>
      <c r="AF3" s="19">
        <v>0.18</v>
      </c>
      <c r="AG3" s="19">
        <v>0.36</v>
      </c>
      <c r="AH3" s="19">
        <v>0.38</v>
      </c>
      <c r="AI3" s="19">
        <v>0.3</v>
      </c>
      <c r="AJ3" s="19">
        <v>0.68</v>
      </c>
      <c r="AK3" s="19">
        <v>0.28999999999999998</v>
      </c>
      <c r="AL3" s="19">
        <v>0.06</v>
      </c>
      <c r="AM3" s="21">
        <v>0.4</v>
      </c>
      <c r="AN3" s="16"/>
      <c r="AO3" s="16"/>
      <c r="AP3" s="16"/>
      <c r="AQ3" s="1"/>
      <c r="AR3" s="1"/>
    </row>
    <row r="4" spans="1:44">
      <c r="A4" s="14"/>
      <c r="B4" s="22" t="s">
        <v>41</v>
      </c>
      <c r="C4" s="20">
        <v>6.1</v>
      </c>
      <c r="D4" s="20"/>
      <c r="E4" s="20">
        <v>100</v>
      </c>
      <c r="F4" s="20">
        <v>1</v>
      </c>
      <c r="G4" s="20">
        <v>89</v>
      </c>
      <c r="H4" s="20">
        <v>2.64</v>
      </c>
      <c r="I4" s="20">
        <v>11.6</v>
      </c>
      <c r="J4" s="20">
        <v>1.8</v>
      </c>
      <c r="K4" s="20">
        <v>0.83</v>
      </c>
      <c r="L4" s="20">
        <v>5.0999999999999996</v>
      </c>
      <c r="M4" s="20">
        <v>0.03</v>
      </c>
      <c r="N4" s="20">
        <v>0.36</v>
      </c>
      <c r="O4" s="20">
        <v>0.16</v>
      </c>
      <c r="P4" s="20">
        <v>0.48</v>
      </c>
      <c r="Q4" s="20">
        <v>0.15</v>
      </c>
      <c r="R4" s="20">
        <v>16</v>
      </c>
      <c r="S4" s="20">
        <v>0.04</v>
      </c>
      <c r="T4" s="20">
        <v>17</v>
      </c>
      <c r="U4" s="20">
        <v>0.99</v>
      </c>
      <c r="V4" s="20">
        <v>0.7</v>
      </c>
      <c r="W4" s="20">
        <v>0.59</v>
      </c>
      <c r="X4" s="20">
        <v>0.4</v>
      </c>
      <c r="Y4" s="20">
        <v>0.42</v>
      </c>
      <c r="Z4" s="20">
        <v>0.82</v>
      </c>
      <c r="AA4" s="20">
        <v>0.28999999999999998</v>
      </c>
      <c r="AB4" s="20">
        <v>0.49</v>
      </c>
      <c r="AC4" s="20">
        <v>0.8</v>
      </c>
      <c r="AD4" s="20">
        <v>0.4</v>
      </c>
      <c r="AE4" s="20">
        <v>0.17</v>
      </c>
      <c r="AF4" s="20">
        <v>0.19</v>
      </c>
      <c r="AG4" s="20">
        <v>0.36</v>
      </c>
      <c r="AH4" s="20">
        <v>0.64</v>
      </c>
      <c r="AI4" s="20">
        <v>0.33</v>
      </c>
      <c r="AJ4" s="20">
        <v>0.97</v>
      </c>
      <c r="AK4" s="20">
        <v>0.42</v>
      </c>
      <c r="AL4" s="20">
        <v>0.14000000000000001</v>
      </c>
      <c r="AM4" s="23">
        <v>0.62</v>
      </c>
      <c r="AN4" s="16"/>
      <c r="AO4" s="16"/>
      <c r="AP4" s="16"/>
      <c r="AQ4" s="1"/>
      <c r="AR4" s="1"/>
    </row>
    <row r="5" spans="1:44">
      <c r="A5" s="14"/>
      <c r="B5" s="22" t="s">
        <v>42</v>
      </c>
      <c r="C5" s="20">
        <v>4.3499999999999996</v>
      </c>
      <c r="D5" s="20"/>
      <c r="E5" s="20">
        <v>100</v>
      </c>
      <c r="F5" s="20">
        <v>1</v>
      </c>
      <c r="G5" s="20">
        <v>88</v>
      </c>
      <c r="H5" s="20">
        <v>1.8</v>
      </c>
      <c r="I5" s="20">
        <v>16</v>
      </c>
      <c r="J5" s="20">
        <v>3</v>
      </c>
      <c r="K5" s="20">
        <v>1.87</v>
      </c>
      <c r="L5" s="20">
        <v>7.5</v>
      </c>
      <c r="M5" s="20">
        <v>0.12</v>
      </c>
      <c r="N5" s="20">
        <v>0.9</v>
      </c>
      <c r="O5" s="20">
        <v>0.23</v>
      </c>
      <c r="P5" s="20">
        <v>0.99</v>
      </c>
      <c r="Q5" s="20">
        <v>0.03</v>
      </c>
      <c r="R5" s="20">
        <v>118</v>
      </c>
      <c r="S5" s="20">
        <v>0.12</v>
      </c>
      <c r="T5" s="20">
        <v>150</v>
      </c>
      <c r="U5" s="20">
        <v>1.4390000000000001</v>
      </c>
      <c r="V5" s="20">
        <v>0.8</v>
      </c>
      <c r="W5" s="20">
        <v>1.1499999999999999</v>
      </c>
      <c r="X5" s="20">
        <v>0.63</v>
      </c>
      <c r="Y5" s="20">
        <v>0.75</v>
      </c>
      <c r="Z5" s="20">
        <v>1.38</v>
      </c>
      <c r="AA5" s="20">
        <v>0.37</v>
      </c>
      <c r="AB5" s="20">
        <v>0.57999999999999996</v>
      </c>
      <c r="AC5" s="20">
        <v>1.07</v>
      </c>
      <c r="AD5" s="20">
        <v>0.69</v>
      </c>
      <c r="AE5" s="20">
        <v>0.21</v>
      </c>
      <c r="AF5" s="20">
        <v>0.32</v>
      </c>
      <c r="AG5" s="20">
        <v>0.53</v>
      </c>
      <c r="AH5" s="20">
        <v>0.64</v>
      </c>
      <c r="AI5" s="20">
        <v>0.45</v>
      </c>
      <c r="AJ5" s="20">
        <v>1.0900000000000001</v>
      </c>
      <c r="AK5" s="20">
        <v>0.49</v>
      </c>
      <c r="AL5" s="20">
        <v>0.2</v>
      </c>
      <c r="AM5" s="23">
        <v>0.71</v>
      </c>
      <c r="AN5" s="16"/>
      <c r="AO5" s="16"/>
      <c r="AP5" s="16"/>
      <c r="AQ5" s="1"/>
      <c r="AR5" s="1"/>
    </row>
    <row r="6" spans="1:44">
      <c r="A6" s="14"/>
      <c r="B6" s="24" t="s">
        <v>43</v>
      </c>
      <c r="C6" s="20">
        <v>7</v>
      </c>
      <c r="D6" s="20"/>
      <c r="E6" s="20">
        <v>100</v>
      </c>
      <c r="F6" s="20">
        <v>1</v>
      </c>
      <c r="G6" s="20">
        <v>90</v>
      </c>
      <c r="H6" s="20">
        <v>2.44</v>
      </c>
      <c r="I6" s="20">
        <v>48.5</v>
      </c>
      <c r="J6" s="20">
        <v>1</v>
      </c>
      <c r="K6" s="20">
        <v>0.4</v>
      </c>
      <c r="L6" s="20">
        <v>3.9</v>
      </c>
      <c r="M6" s="20">
        <v>0.27</v>
      </c>
      <c r="N6" s="20">
        <v>0.62</v>
      </c>
      <c r="O6" s="20">
        <v>0.24</v>
      </c>
      <c r="P6" s="20">
        <v>2.02</v>
      </c>
      <c r="Q6" s="20">
        <v>0.05</v>
      </c>
      <c r="R6" s="20">
        <v>43</v>
      </c>
      <c r="S6" s="20">
        <v>0.03</v>
      </c>
      <c r="T6" s="20">
        <v>45</v>
      </c>
      <c r="U6" s="20">
        <v>2.7309999999999999</v>
      </c>
      <c r="V6" s="20">
        <v>3.6</v>
      </c>
      <c r="W6" s="20">
        <v>3.48</v>
      </c>
      <c r="X6" s="20">
        <v>2.0499999999999998</v>
      </c>
      <c r="Y6" s="20">
        <v>2.48</v>
      </c>
      <c r="Z6" s="20">
        <v>5.53</v>
      </c>
      <c r="AA6" s="20">
        <v>1.28</v>
      </c>
      <c r="AB6" s="20">
        <v>2.12</v>
      </c>
      <c r="AC6" s="20">
        <v>3.74</v>
      </c>
      <c r="AD6" s="20">
        <v>2.96</v>
      </c>
      <c r="AE6" s="20">
        <v>0.67</v>
      </c>
      <c r="AF6" s="20">
        <v>0.72</v>
      </c>
      <c r="AG6" s="20">
        <v>1.39</v>
      </c>
      <c r="AH6" s="20">
        <v>2.34</v>
      </c>
      <c r="AI6" s="20">
        <v>1.95</v>
      </c>
      <c r="AJ6" s="20">
        <v>4.29</v>
      </c>
      <c r="AK6" s="20">
        <v>1.87</v>
      </c>
      <c r="AL6" s="20">
        <v>0.74</v>
      </c>
      <c r="AM6" s="23">
        <v>2.2200000000000002</v>
      </c>
      <c r="AN6" s="16"/>
      <c r="AO6" s="16"/>
      <c r="AP6" s="16"/>
      <c r="AQ6" s="1"/>
      <c r="AR6" s="1"/>
    </row>
    <row r="7" spans="1:44">
      <c r="A7" s="14"/>
      <c r="B7" s="22" t="s">
        <v>45</v>
      </c>
      <c r="C7" s="20">
        <v>14.66</v>
      </c>
      <c r="D7" s="20">
        <v>0.01</v>
      </c>
      <c r="E7" s="20">
        <v>100</v>
      </c>
      <c r="F7" s="20">
        <v>1</v>
      </c>
      <c r="G7" s="20">
        <v>100</v>
      </c>
      <c r="H7" s="20">
        <v>8.1999999999999993</v>
      </c>
      <c r="I7" s="20">
        <v>0</v>
      </c>
      <c r="J7" s="20">
        <v>100</v>
      </c>
      <c r="K7" s="20">
        <v>19.5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0">
        <v>0</v>
      </c>
      <c r="AD7" s="20">
        <v>0</v>
      </c>
      <c r="AE7" s="20">
        <v>0</v>
      </c>
      <c r="AF7" s="20">
        <v>0</v>
      </c>
      <c r="AG7" s="20">
        <v>0</v>
      </c>
      <c r="AH7" s="20">
        <v>0</v>
      </c>
      <c r="AI7" s="20">
        <v>0</v>
      </c>
      <c r="AJ7" s="20">
        <v>0</v>
      </c>
      <c r="AK7" s="20">
        <v>0</v>
      </c>
      <c r="AL7" s="20">
        <v>0</v>
      </c>
      <c r="AM7" s="23">
        <v>0</v>
      </c>
      <c r="AN7" s="16"/>
      <c r="AO7" s="16"/>
      <c r="AP7" s="16"/>
      <c r="AQ7" s="1"/>
      <c r="AR7" s="1"/>
    </row>
    <row r="8" spans="1:44">
      <c r="A8" s="14"/>
      <c r="B8" s="22" t="s">
        <v>48</v>
      </c>
      <c r="C8" s="20">
        <v>9.36</v>
      </c>
      <c r="D8" s="20"/>
      <c r="E8" s="20">
        <v>100</v>
      </c>
      <c r="F8" s="20">
        <v>1</v>
      </c>
      <c r="G8" s="20">
        <v>92</v>
      </c>
      <c r="H8" s="20">
        <v>2</v>
      </c>
      <c r="I8" s="20">
        <v>54.4</v>
      </c>
      <c r="J8" s="20">
        <v>7.1</v>
      </c>
      <c r="K8" s="20">
        <v>0.28000000000000003</v>
      </c>
      <c r="L8" s="20">
        <v>8.6999999999999993</v>
      </c>
      <c r="M8" s="20">
        <v>8.27</v>
      </c>
      <c r="N8" s="20">
        <v>4.0999999999999996</v>
      </c>
      <c r="O8" s="20">
        <v>4.0999999999999996</v>
      </c>
      <c r="P8" s="20">
        <v>0.6</v>
      </c>
      <c r="Q8" s="20">
        <v>0.91</v>
      </c>
      <c r="R8" s="20">
        <v>10</v>
      </c>
      <c r="S8" s="20">
        <v>1.1499999999999999</v>
      </c>
      <c r="T8" s="20">
        <v>103</v>
      </c>
      <c r="U8" s="20">
        <v>2.077</v>
      </c>
      <c r="V8" s="20">
        <v>0.3</v>
      </c>
      <c r="W8" s="20">
        <v>3.73</v>
      </c>
      <c r="X8" s="20">
        <v>6.3</v>
      </c>
      <c r="Y8" s="20">
        <v>1.6</v>
      </c>
      <c r="Z8" s="20">
        <v>7.9</v>
      </c>
      <c r="AA8" s="20">
        <v>1.3</v>
      </c>
      <c r="AB8" s="20">
        <v>1.6</v>
      </c>
      <c r="AC8" s="20">
        <v>3.32</v>
      </c>
      <c r="AD8" s="20">
        <v>3</v>
      </c>
      <c r="AE8" s="20">
        <v>0.75</v>
      </c>
      <c r="AF8" s="20">
        <v>0.66</v>
      </c>
      <c r="AG8" s="20">
        <v>1.41</v>
      </c>
      <c r="AH8" s="20">
        <v>1.7</v>
      </c>
      <c r="AI8" s="20">
        <v>0.84</v>
      </c>
      <c r="AJ8" s="20">
        <v>2.54</v>
      </c>
      <c r="AK8" s="20">
        <v>1.74</v>
      </c>
      <c r="AL8" s="20">
        <v>0.36</v>
      </c>
      <c r="AM8" s="23">
        <v>2.2999999999999998</v>
      </c>
      <c r="AN8" s="16"/>
      <c r="AO8" s="16"/>
      <c r="AP8" s="16"/>
      <c r="AQ8" s="1"/>
      <c r="AR8" s="1"/>
    </row>
    <row r="9" spans="1:44">
      <c r="A9" s="14"/>
      <c r="B9" s="22" t="s">
        <v>52</v>
      </c>
      <c r="C9" s="20">
        <v>1.5249999999999999</v>
      </c>
      <c r="D9" s="20"/>
      <c r="E9" s="20">
        <v>100</v>
      </c>
      <c r="F9" s="20">
        <v>1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38</v>
      </c>
      <c r="N9" s="20">
        <v>0</v>
      </c>
      <c r="O9" s="20">
        <v>0</v>
      </c>
      <c r="P9" s="20">
        <v>0.1</v>
      </c>
      <c r="Q9" s="20">
        <v>0.03</v>
      </c>
      <c r="R9" s="20">
        <v>0</v>
      </c>
      <c r="S9" s="20">
        <v>0.05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20">
        <v>0</v>
      </c>
      <c r="Z9" s="20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3">
        <v>0</v>
      </c>
      <c r="AN9" s="16"/>
      <c r="AO9" s="16"/>
      <c r="AP9" s="16"/>
      <c r="AQ9" s="1"/>
      <c r="AR9" s="1"/>
    </row>
    <row r="10" spans="1:44">
      <c r="A10" s="14"/>
      <c r="B10" s="22" t="s">
        <v>53</v>
      </c>
      <c r="C10" s="20">
        <v>12.75</v>
      </c>
      <c r="D10" s="20"/>
      <c r="E10" s="20">
        <v>100</v>
      </c>
      <c r="F10" s="20">
        <v>1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32</v>
      </c>
      <c r="N10" s="20">
        <v>18</v>
      </c>
      <c r="O10" s="20">
        <v>18</v>
      </c>
      <c r="P10" s="20">
        <v>0.1</v>
      </c>
      <c r="Q10" s="20">
        <v>0</v>
      </c>
      <c r="R10" s="20">
        <v>200</v>
      </c>
      <c r="S10" s="20">
        <v>4.9000000000000004</v>
      </c>
      <c r="T10" s="20">
        <v>60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3">
        <v>0</v>
      </c>
      <c r="AN10" s="16"/>
      <c r="AO10" s="16"/>
      <c r="AP10" s="16"/>
      <c r="AQ10" s="1"/>
      <c r="AR10" s="1"/>
    </row>
    <row r="11" spans="1:44">
      <c r="A11" s="14"/>
      <c r="B11" s="24" t="s">
        <v>54</v>
      </c>
      <c r="C11" s="20">
        <v>13.75</v>
      </c>
      <c r="D11" s="20"/>
      <c r="E11" s="20">
        <v>100</v>
      </c>
      <c r="F11" s="20">
        <v>1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17.5</v>
      </c>
      <c r="N11" s="20">
        <v>9.5</v>
      </c>
      <c r="O11" s="20">
        <v>9.5</v>
      </c>
      <c r="P11" s="20">
        <v>0.3</v>
      </c>
      <c r="Q11" s="20">
        <v>7.0000000000000001E-3</v>
      </c>
      <c r="R11" s="20">
        <v>39</v>
      </c>
      <c r="S11" s="20">
        <v>0.15</v>
      </c>
      <c r="T11" s="20">
        <v>90</v>
      </c>
      <c r="U11" s="20">
        <v>0</v>
      </c>
      <c r="V11" s="20">
        <v>0</v>
      </c>
      <c r="W11" s="20">
        <v>0</v>
      </c>
      <c r="X11" s="20">
        <v>0</v>
      </c>
      <c r="Y11" s="20">
        <v>0</v>
      </c>
      <c r="Z11" s="20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3">
        <v>0</v>
      </c>
      <c r="AN11" s="16"/>
      <c r="AO11" s="16"/>
      <c r="AP11" s="16"/>
      <c r="AQ11" s="1"/>
      <c r="AR11" s="1"/>
    </row>
    <row r="12" spans="1:44">
      <c r="A12" s="14"/>
      <c r="B12" s="24" t="s">
        <v>55</v>
      </c>
      <c r="C12" s="20">
        <v>2.7749999999999999</v>
      </c>
      <c r="D12" s="20"/>
      <c r="E12" s="20">
        <v>100</v>
      </c>
      <c r="F12" s="20">
        <v>1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0.3</v>
      </c>
      <c r="N12" s="20">
        <v>0</v>
      </c>
      <c r="O12" s="20">
        <v>0</v>
      </c>
      <c r="P12" s="20">
        <v>0</v>
      </c>
      <c r="Q12" s="20">
        <v>60</v>
      </c>
      <c r="R12" s="20">
        <v>0</v>
      </c>
      <c r="S12" s="20">
        <v>39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3">
        <v>0</v>
      </c>
      <c r="AN12" s="16"/>
      <c r="AO12" s="16"/>
      <c r="AP12" s="16"/>
      <c r="AQ12" s="1"/>
      <c r="AR12" s="1"/>
    </row>
    <row r="13" spans="1:44">
      <c r="A13" s="14"/>
      <c r="B13" s="24" t="s">
        <v>56</v>
      </c>
      <c r="C13" s="20">
        <v>168</v>
      </c>
      <c r="D13" s="20">
        <v>0.25</v>
      </c>
      <c r="E13" s="20">
        <v>0.25</v>
      </c>
      <c r="F13" s="20">
        <v>1</v>
      </c>
      <c r="G13" s="20">
        <v>100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88</v>
      </c>
      <c r="V13" s="20">
        <v>220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3">
        <v>0</v>
      </c>
      <c r="AN13" s="16"/>
      <c r="AO13" s="16"/>
      <c r="AP13" s="16"/>
      <c r="AQ13" s="1"/>
      <c r="AR13" s="1"/>
    </row>
    <row r="14" spans="1:44">
      <c r="A14" s="14"/>
      <c r="B14" s="24" t="s">
        <v>57</v>
      </c>
      <c r="C14" s="20">
        <v>26</v>
      </c>
      <c r="D14" s="20"/>
      <c r="E14" s="20">
        <v>100</v>
      </c>
      <c r="F14" s="20">
        <v>1</v>
      </c>
      <c r="G14" s="20">
        <v>100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150000</v>
      </c>
      <c r="S14" s="20">
        <v>0</v>
      </c>
      <c r="T14" s="20">
        <v>120000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3">
        <v>0</v>
      </c>
      <c r="AN14" s="16"/>
      <c r="AO14" s="16"/>
      <c r="AP14" s="16"/>
      <c r="AQ14" s="1"/>
      <c r="AR14" s="1"/>
    </row>
    <row r="15" spans="1:44">
      <c r="A15" s="14"/>
      <c r="B15" s="24" t="s">
        <v>58</v>
      </c>
      <c r="C15" s="20">
        <v>100</v>
      </c>
      <c r="D15" s="20"/>
      <c r="E15" s="20">
        <v>100</v>
      </c>
      <c r="F15" s="20">
        <v>1</v>
      </c>
      <c r="G15" s="20">
        <v>100</v>
      </c>
      <c r="H15" s="20">
        <v>3.6059999999999999</v>
      </c>
      <c r="I15" s="20">
        <v>57.52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98</v>
      </c>
      <c r="AF15" s="20">
        <v>0</v>
      </c>
      <c r="AG15" s="20">
        <v>98</v>
      </c>
      <c r="AH15" s="20">
        <v>0</v>
      </c>
      <c r="AI15" s="20">
        <v>0</v>
      </c>
      <c r="AJ15" s="20">
        <v>0</v>
      </c>
      <c r="AK15" s="20">
        <v>0</v>
      </c>
      <c r="AL15" s="20">
        <v>0</v>
      </c>
      <c r="AM15" s="23">
        <v>0</v>
      </c>
      <c r="AN15" s="16"/>
      <c r="AO15" s="16"/>
      <c r="AP15" s="16"/>
      <c r="AQ15" s="1"/>
      <c r="AR15" s="1"/>
    </row>
    <row r="16" spans="1:44">
      <c r="A16" s="14"/>
      <c r="B16" s="24" t="s">
        <v>59</v>
      </c>
      <c r="C16" s="20">
        <v>110</v>
      </c>
      <c r="D16" s="20"/>
      <c r="E16" s="20">
        <v>100</v>
      </c>
      <c r="F16" s="20">
        <v>1</v>
      </c>
      <c r="G16" s="20">
        <v>0</v>
      </c>
      <c r="H16" s="20">
        <v>3.6070000000000002</v>
      </c>
      <c r="I16" s="20">
        <v>94.4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19.43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0">
        <v>0</v>
      </c>
      <c r="AD16" s="20">
        <v>74.42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  <c r="AJ16" s="20">
        <v>0</v>
      </c>
      <c r="AK16" s="20">
        <v>0</v>
      </c>
      <c r="AL16" s="20">
        <v>0</v>
      </c>
      <c r="AM16" s="23">
        <v>0</v>
      </c>
      <c r="AN16" s="16"/>
      <c r="AO16" s="16"/>
      <c r="AP16" s="16"/>
      <c r="AQ16" s="1"/>
      <c r="AR16" s="1"/>
    </row>
    <row r="17" spans="1:44">
      <c r="A17" s="14"/>
      <c r="B17" s="24" t="s">
        <v>60</v>
      </c>
      <c r="C17" s="20">
        <v>90</v>
      </c>
      <c r="D17" s="20"/>
      <c r="E17" s="20">
        <v>100</v>
      </c>
      <c r="F17" s="20">
        <v>1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607.5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  <c r="AJ17" s="20">
        <v>0</v>
      </c>
      <c r="AK17" s="20">
        <v>0</v>
      </c>
      <c r="AL17" s="20">
        <v>0</v>
      </c>
      <c r="AM17" s="23">
        <v>0</v>
      </c>
      <c r="AN17" s="16"/>
      <c r="AO17" s="16"/>
      <c r="AP17" s="16"/>
      <c r="AQ17" s="1"/>
      <c r="AR17" s="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G21" sqref="G21"/>
    </sheetView>
  </sheetViews>
  <sheetFormatPr baseColWidth="10" defaultRowHeight="15"/>
  <cols>
    <col min="1" max="1" width="22.85546875" customWidth="1"/>
  </cols>
  <sheetData>
    <row r="1" spans="1:3" ht="15.75" thickBot="1">
      <c r="A1" s="95" t="s">
        <v>67</v>
      </c>
      <c r="B1" s="27" t="s">
        <v>68</v>
      </c>
    </row>
    <row r="2" spans="1:3" ht="15.75" thickBot="1">
      <c r="A2" s="96"/>
      <c r="B2" s="29" t="s">
        <v>69</v>
      </c>
    </row>
    <row r="3" spans="1:3" ht="15.75" thickBot="1">
      <c r="A3" s="97"/>
      <c r="B3" s="98"/>
      <c r="C3" s="1" t="s">
        <v>171</v>
      </c>
    </row>
    <row r="4" spans="1:3" ht="15.75" thickBot="1">
      <c r="A4" s="30" t="s">
        <v>70</v>
      </c>
      <c r="B4" s="28">
        <v>52.9</v>
      </c>
      <c r="C4">
        <v>52</v>
      </c>
    </row>
    <row r="5" spans="1:3" ht="15.75" thickBot="1">
      <c r="A5" s="30" t="s">
        <v>71</v>
      </c>
      <c r="B5" s="28">
        <v>17.3</v>
      </c>
      <c r="C5">
        <v>18</v>
      </c>
    </row>
    <row r="6" spans="1:3" ht="15.75" thickBot="1">
      <c r="A6" s="30" t="s">
        <v>72</v>
      </c>
      <c r="B6" s="28">
        <v>25.9</v>
      </c>
      <c r="C6">
        <v>26</v>
      </c>
    </row>
    <row r="7" spans="1:3" ht="15.75" thickBot="1">
      <c r="A7" s="30" t="s">
        <v>73</v>
      </c>
      <c r="B7" s="28">
        <v>0.35</v>
      </c>
      <c r="C7">
        <v>0.45</v>
      </c>
    </row>
    <row r="8" spans="1:3" ht="15.75" thickBot="1">
      <c r="A8" s="30" t="s">
        <v>74</v>
      </c>
      <c r="B8" s="28">
        <v>0.1</v>
      </c>
      <c r="C8">
        <v>0.1</v>
      </c>
    </row>
    <row r="9" spans="1:3" ht="15.75" thickBot="1">
      <c r="A9" s="30" t="s">
        <v>75</v>
      </c>
      <c r="B9" s="28">
        <v>1</v>
      </c>
      <c r="C9">
        <v>1</v>
      </c>
    </row>
    <row r="10" spans="1:3" ht="15.75" thickBot="1">
      <c r="A10" s="30" t="s">
        <v>76</v>
      </c>
      <c r="B10" s="28">
        <v>1.76</v>
      </c>
      <c r="C10">
        <v>1.8</v>
      </c>
    </row>
    <row r="11" spans="1:3" ht="15.75" thickBot="1">
      <c r="A11" s="30" t="s">
        <v>77</v>
      </c>
      <c r="B11" s="28">
        <v>0.25</v>
      </c>
      <c r="C11">
        <v>0.25</v>
      </c>
    </row>
    <row r="12" spans="1:3" ht="15.75" thickBot="1">
      <c r="A12" s="30" t="s">
        <v>78</v>
      </c>
      <c r="B12" s="28">
        <v>0.4</v>
      </c>
      <c r="C12">
        <v>0.4</v>
      </c>
    </row>
    <row r="13" spans="1:3" ht="15.75" thickBot="1">
      <c r="A13" s="32"/>
      <c r="B13" s="33">
        <f>SUM(B4:B12)</f>
        <v>99.96</v>
      </c>
      <c r="C13">
        <f>SUM(C4:C12)</f>
        <v>100</v>
      </c>
    </row>
    <row r="14" spans="1:3" ht="15.75" thickBot="1">
      <c r="A14" s="99" t="s">
        <v>79</v>
      </c>
      <c r="B14" s="100"/>
    </row>
    <row r="15" spans="1:3" ht="15.75" thickBot="1">
      <c r="A15" s="30" t="s">
        <v>80</v>
      </c>
      <c r="B15" s="31">
        <v>2900</v>
      </c>
    </row>
    <row r="16" spans="1:3" ht="15.75" thickBot="1">
      <c r="A16" s="30" t="s">
        <v>81</v>
      </c>
      <c r="B16" s="28">
        <v>15</v>
      </c>
    </row>
    <row r="17" spans="1:2" ht="15.75" thickBot="1">
      <c r="A17" s="30" t="s">
        <v>82</v>
      </c>
      <c r="B17" s="28">
        <v>0.8</v>
      </c>
    </row>
    <row r="18" spans="1:2" ht="15.75" thickBot="1">
      <c r="A18" s="30" t="s">
        <v>83</v>
      </c>
      <c r="B18" s="28">
        <v>0.56999999999999995</v>
      </c>
    </row>
    <row r="19" spans="1:2" ht="15.75" thickBot="1">
      <c r="A19" s="30" t="s">
        <v>84</v>
      </c>
      <c r="B19" s="28">
        <v>0.79</v>
      </c>
    </row>
    <row r="20" spans="1:2" ht="15.75" thickBot="1">
      <c r="A20" s="30" t="s">
        <v>85</v>
      </c>
      <c r="B20" s="28">
        <v>0.26</v>
      </c>
    </row>
    <row r="21" spans="1:2" ht="15.75" thickBot="1">
      <c r="A21" s="30" t="s">
        <v>86</v>
      </c>
      <c r="B21" s="28">
        <v>1.03</v>
      </c>
    </row>
    <row r="22" spans="1:2" ht="15.75" thickBot="1">
      <c r="A22" s="30" t="s">
        <v>87</v>
      </c>
      <c r="B22" s="28">
        <v>0.8</v>
      </c>
    </row>
  </sheetData>
  <mergeCells count="3">
    <mergeCell ref="A1:A2"/>
    <mergeCell ref="A3:B3"/>
    <mergeCell ref="A14:B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workbookViewId="0">
      <selection activeCell="E3" sqref="E3"/>
    </sheetView>
  </sheetViews>
  <sheetFormatPr baseColWidth="10" defaultRowHeight="15"/>
  <cols>
    <col min="1" max="1" width="34.28515625" customWidth="1"/>
  </cols>
  <sheetData>
    <row r="1" spans="1:21" ht="26.25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1">
      <c r="A2" s="36"/>
      <c r="B2" s="131"/>
      <c r="C2" s="132"/>
      <c r="D2" s="130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</row>
    <row r="3" spans="1:21">
      <c r="A3" s="38"/>
      <c r="B3" s="39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</row>
    <row r="4" spans="1:21">
      <c r="A4" s="38"/>
      <c r="B4" s="56" t="s">
        <v>89</v>
      </c>
      <c r="C4" s="57"/>
      <c r="D4" s="60" t="s">
        <v>88</v>
      </c>
      <c r="E4" s="61"/>
      <c r="F4" s="64" t="s">
        <v>90</v>
      </c>
      <c r="G4" s="65"/>
      <c r="H4" s="103" t="s">
        <v>111</v>
      </c>
      <c r="I4" s="104"/>
      <c r="J4" s="105" t="s">
        <v>112</v>
      </c>
      <c r="K4" s="106"/>
      <c r="L4" s="107" t="s">
        <v>113</v>
      </c>
      <c r="M4" s="108"/>
      <c r="N4" s="109" t="s">
        <v>114</v>
      </c>
      <c r="O4" s="110"/>
      <c r="P4" s="111" t="s">
        <v>115</v>
      </c>
      <c r="Q4" s="112"/>
      <c r="R4" s="113" t="s">
        <v>116</v>
      </c>
      <c r="S4" s="114"/>
      <c r="T4" s="101" t="s">
        <v>117</v>
      </c>
      <c r="U4" s="102"/>
    </row>
    <row r="5" spans="1:21">
      <c r="A5" s="36"/>
      <c r="B5" s="58" t="s">
        <v>3</v>
      </c>
      <c r="C5" s="59" t="s">
        <v>4</v>
      </c>
      <c r="D5" s="62" t="s">
        <v>3</v>
      </c>
      <c r="E5" s="63" t="s">
        <v>4</v>
      </c>
      <c r="F5" s="66" t="s">
        <v>3</v>
      </c>
      <c r="G5" s="67" t="s">
        <v>4</v>
      </c>
      <c r="H5" s="68" t="s">
        <v>3</v>
      </c>
      <c r="I5" s="69" t="s">
        <v>4</v>
      </c>
      <c r="J5" s="70" t="s">
        <v>3</v>
      </c>
      <c r="K5" s="71" t="s">
        <v>4</v>
      </c>
      <c r="L5" s="72" t="s">
        <v>3</v>
      </c>
      <c r="M5" s="73" t="s">
        <v>4</v>
      </c>
      <c r="N5" s="80" t="s">
        <v>3</v>
      </c>
      <c r="O5" s="81" t="s">
        <v>4</v>
      </c>
      <c r="P5" s="76" t="s">
        <v>3</v>
      </c>
      <c r="Q5" s="77" t="s">
        <v>4</v>
      </c>
      <c r="R5" s="78" t="s">
        <v>3</v>
      </c>
      <c r="S5" s="79" t="s">
        <v>4</v>
      </c>
      <c r="T5" s="74" t="s">
        <v>3</v>
      </c>
      <c r="U5" s="75" t="s">
        <v>4</v>
      </c>
    </row>
    <row r="6" spans="1:21">
      <c r="A6" s="82" t="s">
        <v>66</v>
      </c>
      <c r="B6" s="83">
        <v>0</v>
      </c>
      <c r="C6" s="84">
        <v>100</v>
      </c>
      <c r="D6" s="85">
        <v>0</v>
      </c>
      <c r="E6" s="86">
        <v>100</v>
      </c>
      <c r="F6" s="87">
        <v>0</v>
      </c>
      <c r="G6" s="88">
        <v>100</v>
      </c>
      <c r="H6" s="47">
        <v>0</v>
      </c>
      <c r="I6" s="47">
        <v>100</v>
      </c>
      <c r="J6" s="41">
        <v>0</v>
      </c>
      <c r="K6" s="41">
        <v>100</v>
      </c>
      <c r="L6" s="42">
        <v>0</v>
      </c>
      <c r="M6" s="42">
        <v>100</v>
      </c>
      <c r="N6" s="43">
        <v>0</v>
      </c>
      <c r="O6" s="43">
        <v>100</v>
      </c>
      <c r="P6" s="44">
        <v>0</v>
      </c>
      <c r="Q6" s="44">
        <v>100</v>
      </c>
      <c r="R6" s="45">
        <v>0</v>
      </c>
      <c r="S6" s="45">
        <v>100</v>
      </c>
      <c r="T6" s="46">
        <v>0</v>
      </c>
      <c r="U6" s="46">
        <v>100</v>
      </c>
    </row>
    <row r="7" spans="1:21">
      <c r="A7" s="82" t="s">
        <v>91</v>
      </c>
      <c r="B7" s="83">
        <v>3.2</v>
      </c>
      <c r="C7" s="84">
        <v>100</v>
      </c>
      <c r="D7" s="85">
        <v>3.2</v>
      </c>
      <c r="E7" s="86">
        <v>100</v>
      </c>
      <c r="F7" s="87">
        <v>3.2</v>
      </c>
      <c r="G7" s="88">
        <v>100</v>
      </c>
      <c r="H7" s="47">
        <v>2.85</v>
      </c>
      <c r="I7" s="47">
        <v>100</v>
      </c>
      <c r="J7" s="41">
        <v>2.85</v>
      </c>
      <c r="K7" s="41">
        <v>100</v>
      </c>
      <c r="L7" s="42">
        <v>2.9</v>
      </c>
      <c r="M7" s="42">
        <v>100</v>
      </c>
      <c r="N7" s="43">
        <v>2.9</v>
      </c>
      <c r="O7" s="43">
        <v>100</v>
      </c>
      <c r="P7" s="44">
        <v>2.9</v>
      </c>
      <c r="Q7" s="44">
        <v>100</v>
      </c>
      <c r="R7" s="45">
        <v>2.9</v>
      </c>
      <c r="S7" s="45">
        <v>100</v>
      </c>
      <c r="T7" s="46">
        <v>2.9</v>
      </c>
      <c r="U7" s="46">
        <v>100</v>
      </c>
    </row>
    <row r="8" spans="1:21">
      <c r="A8" s="82" t="s">
        <v>92</v>
      </c>
      <c r="B8" s="83">
        <v>23</v>
      </c>
      <c r="C8" s="84">
        <v>100</v>
      </c>
      <c r="D8" s="85">
        <v>20</v>
      </c>
      <c r="E8" s="86">
        <v>100</v>
      </c>
      <c r="F8" s="87">
        <v>18</v>
      </c>
      <c r="G8" s="88">
        <v>100</v>
      </c>
      <c r="H8" s="48">
        <v>18</v>
      </c>
      <c r="I8" s="48">
        <v>100</v>
      </c>
      <c r="J8" s="49">
        <v>16</v>
      </c>
      <c r="K8" s="49">
        <v>100</v>
      </c>
      <c r="L8" s="50">
        <v>15</v>
      </c>
      <c r="M8" s="50">
        <v>100</v>
      </c>
      <c r="N8" s="51">
        <v>17</v>
      </c>
      <c r="O8" s="51">
        <v>100</v>
      </c>
      <c r="P8" s="52">
        <v>18.8</v>
      </c>
      <c r="Q8" s="52">
        <v>100</v>
      </c>
      <c r="R8" s="53">
        <v>15</v>
      </c>
      <c r="S8" s="53">
        <v>100</v>
      </c>
      <c r="T8" s="54">
        <v>12.5</v>
      </c>
      <c r="U8" s="54">
        <v>100</v>
      </c>
    </row>
    <row r="9" spans="1:21">
      <c r="A9" s="82" t="s">
        <v>93</v>
      </c>
      <c r="B9" s="83">
        <v>0</v>
      </c>
      <c r="C9" s="84">
        <v>100</v>
      </c>
      <c r="D9" s="85">
        <v>0</v>
      </c>
      <c r="E9" s="86">
        <v>100</v>
      </c>
      <c r="F9" s="87">
        <v>0</v>
      </c>
      <c r="G9" s="88">
        <v>100</v>
      </c>
      <c r="H9" s="48">
        <v>0</v>
      </c>
      <c r="I9" s="48">
        <v>100</v>
      </c>
      <c r="J9" s="49">
        <v>0</v>
      </c>
      <c r="K9" s="49">
        <v>100</v>
      </c>
      <c r="L9" s="50">
        <v>0</v>
      </c>
      <c r="M9" s="50">
        <v>100</v>
      </c>
      <c r="N9" s="51">
        <v>0</v>
      </c>
      <c r="O9" s="51">
        <v>100</v>
      </c>
      <c r="P9" s="52">
        <v>0</v>
      </c>
      <c r="Q9" s="52">
        <v>100</v>
      </c>
      <c r="R9" s="53">
        <v>0</v>
      </c>
      <c r="S9" s="53">
        <v>100</v>
      </c>
      <c r="T9" s="54">
        <v>0</v>
      </c>
      <c r="U9" s="54">
        <v>100</v>
      </c>
    </row>
    <row r="10" spans="1:21">
      <c r="A10" s="82" t="s">
        <v>94</v>
      </c>
      <c r="B10" s="83">
        <v>1</v>
      </c>
      <c r="C10" s="84">
        <v>100</v>
      </c>
      <c r="D10" s="85">
        <v>1</v>
      </c>
      <c r="E10" s="86">
        <v>100</v>
      </c>
      <c r="F10" s="87">
        <v>1</v>
      </c>
      <c r="G10" s="88">
        <v>100</v>
      </c>
      <c r="H10" s="48">
        <v>1</v>
      </c>
      <c r="I10" s="48">
        <v>100</v>
      </c>
      <c r="J10" s="49">
        <v>1</v>
      </c>
      <c r="K10" s="49">
        <v>100</v>
      </c>
      <c r="L10" s="50">
        <v>1</v>
      </c>
      <c r="M10" s="50">
        <v>100</v>
      </c>
      <c r="N10" s="51">
        <v>1</v>
      </c>
      <c r="O10" s="51">
        <v>100</v>
      </c>
      <c r="P10" s="52">
        <v>1.25</v>
      </c>
      <c r="Q10" s="52">
        <v>100</v>
      </c>
      <c r="R10" s="53">
        <v>1</v>
      </c>
      <c r="S10" s="53">
        <v>100</v>
      </c>
      <c r="T10" s="54">
        <v>0.83</v>
      </c>
      <c r="U10" s="54">
        <v>100</v>
      </c>
    </row>
    <row r="11" spans="1:21">
      <c r="A11" s="82" t="s">
        <v>95</v>
      </c>
      <c r="B11" s="83">
        <v>0</v>
      </c>
      <c r="C11" s="84">
        <v>100</v>
      </c>
      <c r="D11" s="85">
        <v>0</v>
      </c>
      <c r="E11" s="86">
        <v>100</v>
      </c>
      <c r="F11" s="87">
        <v>0</v>
      </c>
      <c r="G11" s="88">
        <v>100</v>
      </c>
      <c r="H11" s="48">
        <v>0</v>
      </c>
      <c r="I11" s="48">
        <v>100</v>
      </c>
      <c r="J11" s="49">
        <v>0</v>
      </c>
      <c r="K11" s="49">
        <v>100</v>
      </c>
      <c r="L11" s="50">
        <v>0</v>
      </c>
      <c r="M11" s="50">
        <v>100</v>
      </c>
      <c r="N11" s="51">
        <v>0</v>
      </c>
      <c r="O11" s="51">
        <v>100</v>
      </c>
      <c r="P11" s="52">
        <v>0</v>
      </c>
      <c r="Q11" s="52">
        <v>100</v>
      </c>
      <c r="R11" s="53">
        <v>0</v>
      </c>
      <c r="S11" s="53">
        <v>100</v>
      </c>
      <c r="T11" s="54">
        <v>0</v>
      </c>
      <c r="U11" s="54">
        <v>100</v>
      </c>
    </row>
    <row r="12" spans="1:21">
      <c r="A12" s="82" t="s">
        <v>96</v>
      </c>
      <c r="B12" s="83">
        <v>1</v>
      </c>
      <c r="C12" s="84">
        <v>100</v>
      </c>
      <c r="D12" s="85">
        <v>0.9</v>
      </c>
      <c r="E12" s="86">
        <v>100</v>
      </c>
      <c r="F12" s="87">
        <v>0.8</v>
      </c>
      <c r="G12" s="88">
        <v>100</v>
      </c>
      <c r="H12" s="48">
        <v>0.9</v>
      </c>
      <c r="I12" s="48">
        <v>100</v>
      </c>
      <c r="J12" s="49">
        <v>0.8</v>
      </c>
      <c r="K12" s="49">
        <v>100</v>
      </c>
      <c r="L12" s="50">
        <v>0.8</v>
      </c>
      <c r="M12" s="50">
        <v>100</v>
      </c>
      <c r="N12" s="51">
        <v>2</v>
      </c>
      <c r="O12" s="51">
        <v>100</v>
      </c>
      <c r="P12" s="52">
        <v>4.0599999999999996</v>
      </c>
      <c r="Q12" s="52">
        <v>100</v>
      </c>
      <c r="R12" s="53">
        <v>3.25</v>
      </c>
      <c r="S12" s="53">
        <v>100</v>
      </c>
      <c r="T12" s="54">
        <v>2.71</v>
      </c>
      <c r="U12" s="54">
        <v>100</v>
      </c>
    </row>
    <row r="13" spans="1:21">
      <c r="A13" s="82" t="s">
        <v>97</v>
      </c>
      <c r="B13" s="83">
        <v>0</v>
      </c>
      <c r="C13" s="84">
        <v>100</v>
      </c>
      <c r="D13" s="85">
        <v>0</v>
      </c>
      <c r="E13" s="86">
        <v>100</v>
      </c>
      <c r="F13" s="87">
        <v>0</v>
      </c>
      <c r="G13" s="88">
        <v>100</v>
      </c>
      <c r="H13" s="48">
        <v>0</v>
      </c>
      <c r="I13" s="48">
        <v>100</v>
      </c>
      <c r="J13" s="49">
        <v>0</v>
      </c>
      <c r="K13" s="49">
        <v>100</v>
      </c>
      <c r="L13" s="50">
        <v>0</v>
      </c>
      <c r="M13" s="50">
        <v>100</v>
      </c>
      <c r="N13" s="51">
        <v>0</v>
      </c>
      <c r="O13" s="51">
        <v>100</v>
      </c>
      <c r="P13" s="52">
        <v>0</v>
      </c>
      <c r="Q13" s="52">
        <v>100</v>
      </c>
      <c r="R13" s="53">
        <v>0</v>
      </c>
      <c r="S13" s="53">
        <v>100</v>
      </c>
      <c r="T13" s="54">
        <v>0</v>
      </c>
      <c r="U13" s="54">
        <v>100</v>
      </c>
    </row>
    <row r="14" spans="1:21">
      <c r="A14" s="82" t="s">
        <v>98</v>
      </c>
      <c r="B14" s="83">
        <f>0.45*B12</f>
        <v>0.45</v>
      </c>
      <c r="C14" s="84">
        <v>100</v>
      </c>
      <c r="D14" s="85">
        <f>0.3888889*D12</f>
        <v>0.35000000999999997</v>
      </c>
      <c r="E14" s="86">
        <v>100</v>
      </c>
      <c r="F14" s="87">
        <f>0.375*F12</f>
        <v>0.30000000000000004</v>
      </c>
      <c r="G14" s="88">
        <v>100</v>
      </c>
      <c r="H14" s="48">
        <v>0.4</v>
      </c>
      <c r="I14" s="48">
        <v>100</v>
      </c>
      <c r="J14" s="49">
        <v>0.35</v>
      </c>
      <c r="K14" s="49">
        <v>100</v>
      </c>
      <c r="L14" s="50">
        <v>0.3</v>
      </c>
      <c r="M14" s="50">
        <v>100</v>
      </c>
      <c r="N14" s="51">
        <v>0.32</v>
      </c>
      <c r="O14" s="51">
        <v>100</v>
      </c>
      <c r="P14" s="52">
        <v>0.31</v>
      </c>
      <c r="Q14" s="52">
        <v>100</v>
      </c>
      <c r="R14" s="53">
        <v>0.25</v>
      </c>
      <c r="S14" s="53">
        <v>100</v>
      </c>
      <c r="T14" s="54">
        <v>0.21</v>
      </c>
      <c r="U14" s="54">
        <v>100</v>
      </c>
    </row>
    <row r="15" spans="1:21">
      <c r="A15" s="82" t="s">
        <v>99</v>
      </c>
      <c r="B15" s="83">
        <v>0</v>
      </c>
      <c r="C15" s="84">
        <v>0</v>
      </c>
      <c r="D15" s="85">
        <v>0</v>
      </c>
      <c r="E15" s="86">
        <v>0</v>
      </c>
      <c r="F15" s="87">
        <v>0</v>
      </c>
      <c r="G15" s="88">
        <v>0</v>
      </c>
      <c r="H15" s="48">
        <v>0</v>
      </c>
      <c r="I15" s="48">
        <v>0</v>
      </c>
      <c r="J15" s="49">
        <v>0</v>
      </c>
      <c r="K15" s="49">
        <v>100</v>
      </c>
      <c r="L15" s="50">
        <v>0</v>
      </c>
      <c r="M15" s="50">
        <v>100</v>
      </c>
      <c r="N15" s="51">
        <v>0</v>
      </c>
      <c r="O15" s="51">
        <v>100</v>
      </c>
      <c r="P15" s="52">
        <v>0</v>
      </c>
      <c r="Q15" s="52">
        <v>100</v>
      </c>
      <c r="R15" s="53">
        <v>0</v>
      </c>
      <c r="S15" s="53">
        <v>100</v>
      </c>
      <c r="T15" s="54">
        <v>0</v>
      </c>
      <c r="U15" s="54">
        <v>100</v>
      </c>
    </row>
    <row r="16" spans="1:21">
      <c r="A16" s="82" t="s">
        <v>100</v>
      </c>
      <c r="B16" s="83">
        <v>0.3</v>
      </c>
      <c r="C16" s="84">
        <v>100</v>
      </c>
      <c r="D16" s="85">
        <v>0.3</v>
      </c>
      <c r="E16" s="86">
        <v>100</v>
      </c>
      <c r="F16" s="87">
        <v>0.3</v>
      </c>
      <c r="G16" s="88">
        <v>100</v>
      </c>
      <c r="H16" s="48">
        <v>0.25</v>
      </c>
      <c r="I16" s="48">
        <v>100</v>
      </c>
      <c r="J16" s="49">
        <v>0.25</v>
      </c>
      <c r="K16" s="49">
        <v>100</v>
      </c>
      <c r="L16" s="50">
        <v>0.25</v>
      </c>
      <c r="M16" s="50">
        <v>100</v>
      </c>
      <c r="N16" s="51">
        <v>0.25</v>
      </c>
      <c r="O16" s="51">
        <v>100</v>
      </c>
      <c r="P16" s="52">
        <v>0.19</v>
      </c>
      <c r="Q16" s="52">
        <v>100</v>
      </c>
      <c r="R16" s="53">
        <v>0.15</v>
      </c>
      <c r="S16" s="53">
        <v>100</v>
      </c>
      <c r="T16" s="54">
        <v>0.13</v>
      </c>
      <c r="U16" s="54">
        <v>100</v>
      </c>
    </row>
    <row r="17" spans="1:21">
      <c r="A17" s="82" t="s">
        <v>101</v>
      </c>
      <c r="B17" s="83">
        <v>0.2</v>
      </c>
      <c r="C17" s="84">
        <v>100</v>
      </c>
      <c r="D17" s="85">
        <v>0.15</v>
      </c>
      <c r="E17" s="86">
        <v>100</v>
      </c>
      <c r="F17" s="87">
        <v>0.12</v>
      </c>
      <c r="G17" s="88">
        <v>100</v>
      </c>
      <c r="H17" s="48">
        <v>0.15</v>
      </c>
      <c r="I17" s="48">
        <v>100</v>
      </c>
      <c r="J17" s="49">
        <v>0.12</v>
      </c>
      <c r="K17" s="49">
        <v>100</v>
      </c>
      <c r="L17" s="50">
        <v>0.12</v>
      </c>
      <c r="M17" s="50">
        <v>100</v>
      </c>
      <c r="N17" s="51">
        <v>0.15</v>
      </c>
      <c r="O17" s="51">
        <v>100</v>
      </c>
      <c r="P17" s="52">
        <v>0.16</v>
      </c>
      <c r="Q17" s="52">
        <v>100</v>
      </c>
      <c r="R17" s="53">
        <v>0.13</v>
      </c>
      <c r="S17" s="53">
        <v>100</v>
      </c>
      <c r="T17" s="54">
        <v>0.11</v>
      </c>
      <c r="U17" s="54">
        <v>100</v>
      </c>
    </row>
    <row r="18" spans="1:21">
      <c r="A18" s="82" t="s">
        <v>102</v>
      </c>
      <c r="B18" s="83">
        <v>60</v>
      </c>
      <c r="C18" s="84">
        <v>100</v>
      </c>
      <c r="D18" s="85">
        <v>60</v>
      </c>
      <c r="E18" s="86">
        <v>100</v>
      </c>
      <c r="F18" s="87">
        <v>60</v>
      </c>
      <c r="G18" s="88">
        <v>100</v>
      </c>
      <c r="H18" s="48">
        <v>60</v>
      </c>
      <c r="I18" s="48">
        <v>100</v>
      </c>
      <c r="J18" s="49">
        <v>30</v>
      </c>
      <c r="K18" s="49">
        <v>100</v>
      </c>
      <c r="L18" s="50">
        <v>30</v>
      </c>
      <c r="M18" s="50">
        <v>100</v>
      </c>
      <c r="N18" s="51">
        <v>30</v>
      </c>
      <c r="O18" s="51">
        <v>100</v>
      </c>
      <c r="P18" s="52">
        <v>25</v>
      </c>
      <c r="Q18" s="52">
        <v>100</v>
      </c>
      <c r="R18" s="53">
        <v>20</v>
      </c>
      <c r="S18" s="53">
        <v>100</v>
      </c>
      <c r="T18" s="54">
        <v>17</v>
      </c>
      <c r="U18" s="54">
        <v>100</v>
      </c>
    </row>
    <row r="19" spans="1:21">
      <c r="A19" s="82" t="s">
        <v>103</v>
      </c>
      <c r="B19" s="83">
        <v>0.2</v>
      </c>
      <c r="C19" s="84">
        <v>100</v>
      </c>
      <c r="D19" s="85">
        <v>0.15</v>
      </c>
      <c r="E19" s="86">
        <v>100</v>
      </c>
      <c r="F19" s="87">
        <v>0.12</v>
      </c>
      <c r="G19" s="88">
        <v>100</v>
      </c>
      <c r="H19" s="48">
        <v>0.15</v>
      </c>
      <c r="I19" s="48">
        <v>100</v>
      </c>
      <c r="J19" s="49">
        <v>0.15</v>
      </c>
      <c r="K19" s="49">
        <v>100</v>
      </c>
      <c r="L19" s="50">
        <v>0.15</v>
      </c>
      <c r="M19" s="50">
        <v>100</v>
      </c>
      <c r="N19" s="51">
        <v>0.15</v>
      </c>
      <c r="O19" s="51">
        <v>100</v>
      </c>
      <c r="P19" s="52">
        <v>0.19</v>
      </c>
      <c r="Q19" s="52">
        <v>100</v>
      </c>
      <c r="R19" s="53">
        <v>0.15</v>
      </c>
      <c r="S19" s="53">
        <v>100</v>
      </c>
      <c r="T19" s="54">
        <v>0.13</v>
      </c>
      <c r="U19" s="54">
        <v>100</v>
      </c>
    </row>
    <row r="20" spans="1:21">
      <c r="A20" s="82" t="s">
        <v>104</v>
      </c>
      <c r="B20" s="83">
        <v>40</v>
      </c>
      <c r="C20" s="84">
        <v>100</v>
      </c>
      <c r="D20" s="85">
        <v>40</v>
      </c>
      <c r="E20" s="86">
        <v>100</v>
      </c>
      <c r="F20" s="87">
        <v>40</v>
      </c>
      <c r="G20" s="88">
        <v>100</v>
      </c>
      <c r="H20" s="48">
        <v>40</v>
      </c>
      <c r="I20" s="48">
        <v>100</v>
      </c>
      <c r="J20" s="49">
        <v>0.35</v>
      </c>
      <c r="K20" s="49">
        <v>100</v>
      </c>
      <c r="L20" s="50">
        <v>35</v>
      </c>
      <c r="M20" s="50">
        <v>100</v>
      </c>
      <c r="N20" s="51">
        <v>35</v>
      </c>
      <c r="O20" s="51">
        <v>100</v>
      </c>
      <c r="P20" s="52">
        <v>44</v>
      </c>
      <c r="Q20" s="52">
        <v>100</v>
      </c>
      <c r="R20" s="53">
        <v>35</v>
      </c>
      <c r="S20" s="53">
        <v>100</v>
      </c>
      <c r="T20" s="54">
        <v>29</v>
      </c>
      <c r="U20" s="54">
        <v>100</v>
      </c>
    </row>
    <row r="21" spans="1:21">
      <c r="A21" s="82" t="s">
        <v>19</v>
      </c>
      <c r="B21" s="83">
        <v>1.3</v>
      </c>
      <c r="C21" s="84">
        <v>100</v>
      </c>
      <c r="D21" s="85">
        <v>1</v>
      </c>
      <c r="E21" s="86">
        <v>100</v>
      </c>
      <c r="F21" s="87">
        <v>0.75</v>
      </c>
      <c r="G21" s="88">
        <v>100</v>
      </c>
      <c r="H21" s="48">
        <v>1.3</v>
      </c>
      <c r="I21" s="48">
        <v>100</v>
      </c>
      <c r="J21" s="49">
        <v>0.9</v>
      </c>
      <c r="K21" s="49">
        <v>100</v>
      </c>
      <c r="L21" s="50">
        <v>0.5</v>
      </c>
      <c r="M21" s="50">
        <v>100</v>
      </c>
      <c r="N21" s="51">
        <v>0.5</v>
      </c>
      <c r="O21" s="51">
        <v>100</v>
      </c>
      <c r="P21" s="52">
        <v>1.31</v>
      </c>
      <c r="Q21" s="52">
        <v>100</v>
      </c>
      <c r="R21" s="53">
        <v>1.05</v>
      </c>
      <c r="S21" s="53">
        <v>100</v>
      </c>
      <c r="T21" s="54">
        <v>0.875</v>
      </c>
      <c r="U21" s="54">
        <v>100</v>
      </c>
    </row>
    <row r="22" spans="1:21">
      <c r="A22" s="82" t="s">
        <v>105</v>
      </c>
      <c r="B22" s="83">
        <v>0.55000000000000004</v>
      </c>
      <c r="C22" s="84">
        <v>100</v>
      </c>
      <c r="D22" s="85">
        <v>0.55000000000000004</v>
      </c>
      <c r="E22" s="86">
        <v>100</v>
      </c>
      <c r="F22" s="87">
        <v>0.55000000000000004</v>
      </c>
      <c r="G22" s="88">
        <v>100</v>
      </c>
      <c r="H22" s="48">
        <v>0.55000000000000004</v>
      </c>
      <c r="I22" s="48">
        <v>100</v>
      </c>
      <c r="J22" s="49">
        <v>0.25</v>
      </c>
      <c r="K22" s="49">
        <v>100</v>
      </c>
      <c r="L22" s="50">
        <v>0.25</v>
      </c>
      <c r="M22" s="50">
        <v>100</v>
      </c>
      <c r="N22" s="51">
        <v>0.25</v>
      </c>
      <c r="O22" s="51">
        <v>100</v>
      </c>
      <c r="P22" s="52">
        <v>0.31</v>
      </c>
      <c r="Q22" s="52">
        <v>100</v>
      </c>
      <c r="R22" s="53">
        <v>0.25</v>
      </c>
      <c r="S22" s="53">
        <v>100</v>
      </c>
      <c r="T22" s="54">
        <v>0.21</v>
      </c>
      <c r="U22" s="54">
        <v>100</v>
      </c>
    </row>
    <row r="23" spans="1:21">
      <c r="A23" s="82" t="s">
        <v>21</v>
      </c>
      <c r="B23" s="83">
        <v>1.25</v>
      </c>
      <c r="C23" s="84">
        <v>100</v>
      </c>
      <c r="D23" s="85">
        <v>1.1000000000000001</v>
      </c>
      <c r="E23" s="86">
        <v>100</v>
      </c>
      <c r="F23" s="87">
        <v>1</v>
      </c>
      <c r="G23" s="88">
        <v>100</v>
      </c>
      <c r="H23" s="48">
        <v>1</v>
      </c>
      <c r="I23" s="48">
        <v>100</v>
      </c>
      <c r="J23" s="49">
        <v>0.83</v>
      </c>
      <c r="K23" s="49">
        <v>100</v>
      </c>
      <c r="L23" s="50">
        <v>0.67</v>
      </c>
      <c r="M23" s="50">
        <v>100</v>
      </c>
      <c r="N23" s="51">
        <v>0.75</v>
      </c>
      <c r="O23" s="51">
        <v>100</v>
      </c>
      <c r="P23" s="52">
        <v>0.88</v>
      </c>
      <c r="Q23" s="52">
        <v>100</v>
      </c>
      <c r="R23" s="53">
        <v>0.7</v>
      </c>
      <c r="S23" s="53">
        <v>100</v>
      </c>
      <c r="T23" s="54">
        <v>0.57999999999999996</v>
      </c>
      <c r="U23" s="54">
        <v>100</v>
      </c>
    </row>
    <row r="24" spans="1:21">
      <c r="A24" s="82" t="s">
        <v>2</v>
      </c>
      <c r="B24" s="83">
        <v>0</v>
      </c>
      <c r="C24" s="84">
        <v>100</v>
      </c>
      <c r="D24" s="85">
        <v>0</v>
      </c>
      <c r="E24" s="86">
        <v>100</v>
      </c>
      <c r="F24" s="87">
        <v>0</v>
      </c>
      <c r="G24" s="88">
        <v>100</v>
      </c>
      <c r="H24" s="48">
        <v>0</v>
      </c>
      <c r="I24" s="48">
        <v>100</v>
      </c>
      <c r="J24" s="49">
        <v>0</v>
      </c>
      <c r="K24" s="49">
        <v>100</v>
      </c>
      <c r="L24" s="50">
        <v>0</v>
      </c>
      <c r="M24" s="50">
        <v>100</v>
      </c>
      <c r="N24" s="51">
        <v>0</v>
      </c>
      <c r="O24" s="51">
        <v>100</v>
      </c>
      <c r="P24" s="52">
        <v>0</v>
      </c>
      <c r="Q24" s="52">
        <v>100</v>
      </c>
      <c r="R24" s="53">
        <v>0</v>
      </c>
      <c r="S24" s="53">
        <v>100</v>
      </c>
      <c r="T24" s="54">
        <v>0</v>
      </c>
      <c r="U24" s="54">
        <v>100</v>
      </c>
    </row>
    <row r="25" spans="1:21">
      <c r="A25" s="82" t="s">
        <v>22</v>
      </c>
      <c r="B25" s="83">
        <v>0</v>
      </c>
      <c r="C25" s="84">
        <v>100</v>
      </c>
      <c r="D25" s="85">
        <v>0</v>
      </c>
      <c r="E25" s="86">
        <v>100</v>
      </c>
      <c r="F25" s="87">
        <v>0</v>
      </c>
      <c r="G25" s="88">
        <v>100</v>
      </c>
      <c r="H25" s="48">
        <v>0</v>
      </c>
      <c r="I25" s="48">
        <v>100</v>
      </c>
      <c r="J25" s="49">
        <v>0</v>
      </c>
      <c r="K25" s="49">
        <v>100</v>
      </c>
      <c r="L25" s="50">
        <v>0</v>
      </c>
      <c r="M25" s="50">
        <v>100</v>
      </c>
      <c r="N25" s="51">
        <v>0</v>
      </c>
      <c r="O25" s="51">
        <v>100</v>
      </c>
      <c r="P25" s="52">
        <v>0</v>
      </c>
      <c r="Q25" s="52">
        <v>100</v>
      </c>
      <c r="R25" s="53">
        <v>0</v>
      </c>
      <c r="S25" s="53">
        <v>100</v>
      </c>
      <c r="T25" s="54">
        <v>0</v>
      </c>
      <c r="U25" s="54">
        <v>100</v>
      </c>
    </row>
    <row r="26" spans="1:21">
      <c r="A26" s="82" t="s">
        <v>106</v>
      </c>
      <c r="B26" s="83">
        <v>1.25</v>
      </c>
      <c r="C26" s="84">
        <v>100</v>
      </c>
      <c r="D26" s="85">
        <v>1.1399999999999999</v>
      </c>
      <c r="E26" s="86">
        <v>100</v>
      </c>
      <c r="F26" s="87">
        <v>0.97</v>
      </c>
      <c r="G26" s="88">
        <v>100</v>
      </c>
      <c r="H26" s="48">
        <v>0.7</v>
      </c>
      <c r="I26" s="48">
        <v>100</v>
      </c>
      <c r="J26" s="49">
        <v>0.57999999999999996</v>
      </c>
      <c r="K26" s="49">
        <v>100</v>
      </c>
      <c r="L26" s="50">
        <v>0.47</v>
      </c>
      <c r="M26" s="50">
        <v>100</v>
      </c>
      <c r="N26" s="51">
        <v>0.53</v>
      </c>
      <c r="O26" s="51">
        <v>100</v>
      </c>
      <c r="P26" s="52">
        <v>0</v>
      </c>
      <c r="Q26" s="52">
        <v>100</v>
      </c>
      <c r="R26" s="53">
        <v>0</v>
      </c>
      <c r="S26" s="53">
        <v>100</v>
      </c>
      <c r="T26" s="54">
        <v>0</v>
      </c>
      <c r="U26" s="54">
        <v>100</v>
      </c>
    </row>
    <row r="27" spans="1:21">
      <c r="A27" s="82" t="s">
        <v>24</v>
      </c>
      <c r="B27" s="83">
        <v>0.35</v>
      </c>
      <c r="C27" s="84">
        <v>100</v>
      </c>
      <c r="D27" s="85">
        <v>0.32</v>
      </c>
      <c r="E27" s="86">
        <v>100</v>
      </c>
      <c r="F27" s="87">
        <v>0.27</v>
      </c>
      <c r="G27" s="88">
        <v>100</v>
      </c>
      <c r="H27" s="48">
        <v>0.26</v>
      </c>
      <c r="I27" s="48">
        <v>100</v>
      </c>
      <c r="J27" s="49">
        <v>0.22</v>
      </c>
      <c r="K27" s="49">
        <v>100</v>
      </c>
      <c r="L27" s="50">
        <v>0.17</v>
      </c>
      <c r="M27" s="50">
        <v>100</v>
      </c>
      <c r="N27" s="51">
        <v>0.2</v>
      </c>
      <c r="O27" s="51">
        <v>100</v>
      </c>
      <c r="P27" s="52">
        <v>0.21</v>
      </c>
      <c r="Q27" s="52">
        <v>100</v>
      </c>
      <c r="R27" s="53">
        <v>0.17</v>
      </c>
      <c r="S27" s="53">
        <v>100</v>
      </c>
      <c r="T27" s="54">
        <v>0.14000000000000001</v>
      </c>
      <c r="U27" s="54">
        <v>100</v>
      </c>
    </row>
    <row r="28" spans="1:21">
      <c r="A28" s="82" t="s">
        <v>107</v>
      </c>
      <c r="B28" s="83">
        <v>0.8</v>
      </c>
      <c r="C28" s="84">
        <v>100</v>
      </c>
      <c r="D28" s="85">
        <v>0.73</v>
      </c>
      <c r="E28" s="86">
        <v>100</v>
      </c>
      <c r="F28" s="87">
        <v>0.62</v>
      </c>
      <c r="G28" s="88">
        <v>100</v>
      </c>
      <c r="H28" s="48">
        <v>0.6</v>
      </c>
      <c r="I28" s="48">
        <v>100</v>
      </c>
      <c r="J28" s="49">
        <v>0.5</v>
      </c>
      <c r="K28" s="49">
        <v>100</v>
      </c>
      <c r="L28" s="50">
        <v>0.4</v>
      </c>
      <c r="M28" s="50">
        <v>100</v>
      </c>
      <c r="N28" s="51">
        <v>0.45</v>
      </c>
      <c r="O28" s="51">
        <v>100</v>
      </c>
      <c r="P28" s="52">
        <v>0.81</v>
      </c>
      <c r="Q28" s="52">
        <v>100</v>
      </c>
      <c r="R28" s="53">
        <v>0.65</v>
      </c>
      <c r="S28" s="53">
        <v>100</v>
      </c>
      <c r="T28" s="54">
        <v>0.54</v>
      </c>
      <c r="U28" s="54">
        <v>100</v>
      </c>
    </row>
    <row r="29" spans="1:21">
      <c r="A29" s="82" t="s">
        <v>26</v>
      </c>
      <c r="B29" s="83">
        <v>1.2</v>
      </c>
      <c r="C29" s="84">
        <v>100</v>
      </c>
      <c r="D29" s="85">
        <v>1.0900000000000001</v>
      </c>
      <c r="E29" s="86">
        <v>100</v>
      </c>
      <c r="F29" s="87">
        <v>0.93</v>
      </c>
      <c r="G29" s="88">
        <v>100</v>
      </c>
      <c r="H29" s="48">
        <v>1.1000000000000001</v>
      </c>
      <c r="I29" s="48">
        <v>100</v>
      </c>
      <c r="J29" s="49">
        <v>0.85</v>
      </c>
      <c r="K29" s="49">
        <v>100</v>
      </c>
      <c r="L29" s="50">
        <v>0.7</v>
      </c>
      <c r="M29" s="50">
        <v>100</v>
      </c>
      <c r="N29" s="51">
        <v>0.8</v>
      </c>
      <c r="O29" s="51">
        <v>100</v>
      </c>
      <c r="P29" s="52">
        <v>1.03</v>
      </c>
      <c r="Q29" s="52">
        <v>100</v>
      </c>
      <c r="R29" s="53">
        <v>0.82</v>
      </c>
      <c r="S29" s="53">
        <v>100</v>
      </c>
      <c r="T29" s="54">
        <v>0.68</v>
      </c>
      <c r="U29" s="54">
        <v>100</v>
      </c>
    </row>
    <row r="30" spans="1:21">
      <c r="A30" s="82" t="s">
        <v>27</v>
      </c>
      <c r="B30" s="83">
        <v>1.1000000000000001</v>
      </c>
      <c r="C30" s="84">
        <v>100</v>
      </c>
      <c r="D30" s="85">
        <v>1</v>
      </c>
      <c r="E30" s="86">
        <v>100</v>
      </c>
      <c r="F30" s="87">
        <v>0.85</v>
      </c>
      <c r="G30" s="88">
        <v>100</v>
      </c>
      <c r="H30" s="48">
        <v>0.85</v>
      </c>
      <c r="I30" s="48">
        <v>100</v>
      </c>
      <c r="J30" s="49">
        <v>0.6</v>
      </c>
      <c r="K30" s="49">
        <v>100</v>
      </c>
      <c r="L30" s="50">
        <v>0.45</v>
      </c>
      <c r="M30" s="50">
        <v>100</v>
      </c>
      <c r="N30" s="51">
        <v>0.52</v>
      </c>
      <c r="O30" s="51">
        <v>100</v>
      </c>
      <c r="P30" s="52">
        <v>0.86</v>
      </c>
      <c r="Q30" s="52">
        <v>100</v>
      </c>
      <c r="R30" s="53">
        <v>0.69</v>
      </c>
      <c r="S30" s="53">
        <v>100</v>
      </c>
      <c r="T30" s="54">
        <v>0.57999999999999996</v>
      </c>
      <c r="U30" s="54">
        <v>100</v>
      </c>
    </row>
    <row r="31" spans="1:21">
      <c r="A31" s="82" t="s">
        <v>28</v>
      </c>
      <c r="B31" s="83">
        <v>0.5</v>
      </c>
      <c r="C31" s="84">
        <v>100</v>
      </c>
      <c r="D31" s="85">
        <v>0.38</v>
      </c>
      <c r="E31" s="86">
        <v>100</v>
      </c>
      <c r="F31" s="87">
        <v>0.32</v>
      </c>
      <c r="G31" s="88">
        <v>100</v>
      </c>
      <c r="H31" s="48">
        <v>0.3</v>
      </c>
      <c r="I31" s="48">
        <v>100</v>
      </c>
      <c r="J31" s="49">
        <v>0.25</v>
      </c>
      <c r="K31" s="49">
        <v>100</v>
      </c>
      <c r="L31" s="50">
        <v>0.2</v>
      </c>
      <c r="M31" s="50">
        <v>100</v>
      </c>
      <c r="N31" s="51">
        <v>0.22</v>
      </c>
      <c r="O31" s="51">
        <v>100</v>
      </c>
      <c r="P31" s="52">
        <v>0.38</v>
      </c>
      <c r="Q31" s="52">
        <v>100</v>
      </c>
      <c r="R31" s="53">
        <v>0.3</v>
      </c>
      <c r="S31" s="53">
        <v>100</v>
      </c>
      <c r="T31" s="54">
        <v>0.25</v>
      </c>
      <c r="U31" s="54">
        <v>100</v>
      </c>
    </row>
    <row r="32" spans="1:21">
      <c r="A32" s="82" t="s">
        <v>29</v>
      </c>
      <c r="B32" s="83">
        <v>0</v>
      </c>
      <c r="C32" s="84">
        <v>100</v>
      </c>
      <c r="D32" s="85">
        <v>0</v>
      </c>
      <c r="E32" s="86">
        <v>100</v>
      </c>
      <c r="F32" s="87">
        <v>0</v>
      </c>
      <c r="G32" s="88">
        <v>100</v>
      </c>
      <c r="H32" s="48">
        <v>0.32</v>
      </c>
      <c r="I32" s="48">
        <v>100</v>
      </c>
      <c r="J32" s="49">
        <v>0.27</v>
      </c>
      <c r="K32" s="49">
        <v>100</v>
      </c>
      <c r="L32" s="50">
        <v>0.22</v>
      </c>
      <c r="M32" s="50">
        <v>100</v>
      </c>
      <c r="N32" s="51">
        <v>0.25</v>
      </c>
      <c r="O32" s="51">
        <v>100</v>
      </c>
      <c r="P32" s="52">
        <v>0.35</v>
      </c>
      <c r="Q32" s="52">
        <v>100</v>
      </c>
      <c r="R32" s="53">
        <v>0.28000000000000003</v>
      </c>
      <c r="S32" s="53">
        <v>100</v>
      </c>
      <c r="T32" s="54">
        <v>0.23</v>
      </c>
      <c r="U32" s="54">
        <v>100</v>
      </c>
    </row>
    <row r="33" spans="1:21">
      <c r="A33" s="82" t="s">
        <v>108</v>
      </c>
      <c r="B33" s="83">
        <v>0.9</v>
      </c>
      <c r="C33" s="84">
        <v>100</v>
      </c>
      <c r="D33" s="85">
        <v>0.72</v>
      </c>
      <c r="E33" s="86">
        <v>100</v>
      </c>
      <c r="F33" s="87">
        <v>0.6</v>
      </c>
      <c r="G33" s="88">
        <v>100</v>
      </c>
      <c r="H33" s="48">
        <v>0.62</v>
      </c>
      <c r="I33" s="48">
        <v>100</v>
      </c>
      <c r="J33" s="49">
        <v>0.52</v>
      </c>
      <c r="K33" s="49">
        <v>100</v>
      </c>
      <c r="L33" s="50">
        <v>0.42</v>
      </c>
      <c r="M33" s="50">
        <v>100</v>
      </c>
      <c r="N33" s="51">
        <v>0.47</v>
      </c>
      <c r="O33" s="51">
        <v>100</v>
      </c>
      <c r="P33" s="52">
        <v>0.73</v>
      </c>
      <c r="Q33" s="52">
        <v>100</v>
      </c>
      <c r="R33" s="53">
        <v>0.57999999999999996</v>
      </c>
      <c r="S33" s="53">
        <v>100</v>
      </c>
      <c r="T33" s="54">
        <v>0.48</v>
      </c>
      <c r="U33" s="54">
        <v>100</v>
      </c>
    </row>
    <row r="34" spans="1:21">
      <c r="A34" s="82" t="s">
        <v>31</v>
      </c>
      <c r="B34" s="83">
        <v>0.72</v>
      </c>
      <c r="C34" s="84">
        <v>100</v>
      </c>
      <c r="D34" s="85">
        <v>0.65</v>
      </c>
      <c r="E34" s="86">
        <v>100</v>
      </c>
      <c r="F34" s="87">
        <v>0.56000000000000005</v>
      </c>
      <c r="G34" s="88">
        <v>100</v>
      </c>
      <c r="H34" s="48">
        <v>0.54</v>
      </c>
      <c r="I34" s="48">
        <v>100</v>
      </c>
      <c r="J34" s="49">
        <v>0.45</v>
      </c>
      <c r="K34" s="49">
        <v>100</v>
      </c>
      <c r="L34" s="50">
        <v>0.36</v>
      </c>
      <c r="M34" s="50">
        <v>100</v>
      </c>
      <c r="N34" s="51">
        <v>0.4</v>
      </c>
      <c r="O34" s="51">
        <v>100</v>
      </c>
      <c r="P34" s="52">
        <v>0.59</v>
      </c>
      <c r="Q34" s="52">
        <v>100</v>
      </c>
      <c r="R34" s="53">
        <v>0.47</v>
      </c>
      <c r="S34" s="53">
        <v>100</v>
      </c>
      <c r="T34" s="54">
        <v>0.39</v>
      </c>
      <c r="U34" s="54">
        <v>100</v>
      </c>
    </row>
    <row r="35" spans="1:21">
      <c r="A35" s="82" t="s">
        <v>32</v>
      </c>
      <c r="B35" s="83">
        <v>0</v>
      </c>
      <c r="C35" s="84">
        <v>100</v>
      </c>
      <c r="D35" s="85">
        <v>0</v>
      </c>
      <c r="E35" s="86">
        <v>100</v>
      </c>
      <c r="F35" s="87">
        <v>0</v>
      </c>
      <c r="G35" s="88">
        <v>100</v>
      </c>
      <c r="H35" s="48">
        <v>0.46</v>
      </c>
      <c r="I35" s="48">
        <v>100</v>
      </c>
      <c r="J35" s="49">
        <v>0.38</v>
      </c>
      <c r="K35" s="49">
        <v>100</v>
      </c>
      <c r="L35" s="50">
        <v>0.31</v>
      </c>
      <c r="M35" s="50">
        <v>100</v>
      </c>
      <c r="N35" s="51">
        <v>0.35</v>
      </c>
      <c r="O35" s="51">
        <v>100</v>
      </c>
      <c r="P35" s="52">
        <v>0.45</v>
      </c>
      <c r="Q35" s="52">
        <v>100</v>
      </c>
      <c r="R35" s="53">
        <v>0.36</v>
      </c>
      <c r="S35" s="53">
        <v>100</v>
      </c>
      <c r="T35" s="54">
        <v>0.3</v>
      </c>
      <c r="U35" s="54">
        <v>100</v>
      </c>
    </row>
    <row r="36" spans="1:21">
      <c r="A36" s="82" t="s">
        <v>109</v>
      </c>
      <c r="B36" s="83">
        <v>1.34</v>
      </c>
      <c r="C36" s="84">
        <v>100</v>
      </c>
      <c r="D36" s="85">
        <v>1.22</v>
      </c>
      <c r="E36" s="86">
        <v>100</v>
      </c>
      <c r="F36" s="87">
        <v>1.04</v>
      </c>
      <c r="G36" s="88">
        <v>100</v>
      </c>
      <c r="H36" s="48">
        <v>1</v>
      </c>
      <c r="I36" s="48">
        <v>100</v>
      </c>
      <c r="J36" s="49">
        <v>0.83</v>
      </c>
      <c r="K36" s="49">
        <v>100</v>
      </c>
      <c r="L36" s="50">
        <v>0.67</v>
      </c>
      <c r="M36" s="50">
        <v>100</v>
      </c>
      <c r="N36" s="51">
        <v>0.75</v>
      </c>
      <c r="O36" s="51">
        <v>100</v>
      </c>
      <c r="P36" s="52">
        <v>1.04</v>
      </c>
      <c r="Q36" s="52">
        <v>100</v>
      </c>
      <c r="R36" s="53">
        <v>0.83</v>
      </c>
      <c r="S36" s="53">
        <v>100</v>
      </c>
      <c r="T36" s="54">
        <v>0.69</v>
      </c>
      <c r="U36" s="54">
        <v>100</v>
      </c>
    </row>
    <row r="37" spans="1:21">
      <c r="A37" s="82" t="s">
        <v>34</v>
      </c>
      <c r="B37" s="83">
        <v>0.8</v>
      </c>
      <c r="C37" s="84">
        <v>100</v>
      </c>
      <c r="D37" s="85">
        <v>0.74</v>
      </c>
      <c r="E37" s="86">
        <v>100</v>
      </c>
      <c r="F37" s="87">
        <v>0.68</v>
      </c>
      <c r="G37" s="88">
        <v>100</v>
      </c>
      <c r="H37" s="48">
        <v>0.68</v>
      </c>
      <c r="I37" s="48">
        <v>100</v>
      </c>
      <c r="J37" s="49">
        <v>0.56999999999999995</v>
      </c>
      <c r="K37" s="49">
        <v>100</v>
      </c>
      <c r="L37" s="50">
        <v>0.37</v>
      </c>
      <c r="M37" s="50">
        <v>100</v>
      </c>
      <c r="N37" s="51">
        <v>0.47</v>
      </c>
      <c r="O37" s="51">
        <v>100</v>
      </c>
      <c r="P37" s="52">
        <v>0.59</v>
      </c>
      <c r="Q37" s="52">
        <v>100</v>
      </c>
      <c r="R37" s="53">
        <v>0.47</v>
      </c>
      <c r="S37" s="53">
        <v>100</v>
      </c>
      <c r="T37" s="54">
        <v>0.39</v>
      </c>
      <c r="U37" s="54">
        <v>100</v>
      </c>
    </row>
    <row r="38" spans="1:21">
      <c r="A38" s="82" t="s">
        <v>110</v>
      </c>
      <c r="B38" s="83">
        <v>0.2</v>
      </c>
      <c r="C38" s="84">
        <v>100</v>
      </c>
      <c r="D38" s="85">
        <v>0.18</v>
      </c>
      <c r="E38" s="86">
        <v>100</v>
      </c>
      <c r="F38" s="87">
        <v>0.16</v>
      </c>
      <c r="G38" s="88">
        <v>100</v>
      </c>
      <c r="H38" s="55">
        <v>0.17</v>
      </c>
      <c r="I38" s="55">
        <v>100</v>
      </c>
      <c r="J38" s="49">
        <v>0.14000000000000001</v>
      </c>
      <c r="K38" s="49">
        <v>100</v>
      </c>
      <c r="L38" s="50">
        <v>0.11</v>
      </c>
      <c r="M38" s="50">
        <v>100</v>
      </c>
      <c r="N38" s="51">
        <v>0.12</v>
      </c>
      <c r="O38" s="51">
        <v>100</v>
      </c>
      <c r="P38" s="52">
        <v>0.2</v>
      </c>
      <c r="Q38" s="52">
        <v>100</v>
      </c>
      <c r="R38" s="53">
        <v>0.16</v>
      </c>
      <c r="S38" s="53">
        <v>100</v>
      </c>
      <c r="T38" s="54">
        <v>0.13</v>
      </c>
      <c r="U38" s="54">
        <v>100</v>
      </c>
    </row>
    <row r="39" spans="1:21">
      <c r="A39" s="82" t="s">
        <v>36</v>
      </c>
      <c r="B39" s="83">
        <v>0.9</v>
      </c>
      <c r="C39" s="84">
        <v>100</v>
      </c>
      <c r="D39" s="85">
        <v>0.7</v>
      </c>
      <c r="E39" s="86">
        <v>100</v>
      </c>
      <c r="F39" s="87">
        <v>0</v>
      </c>
      <c r="G39" s="88">
        <v>100</v>
      </c>
      <c r="H39" s="55">
        <v>0.62</v>
      </c>
      <c r="I39" s="55">
        <v>100</v>
      </c>
      <c r="J39" s="49">
        <v>0.52</v>
      </c>
      <c r="K39" s="49">
        <v>100</v>
      </c>
      <c r="L39" s="50">
        <v>0.41</v>
      </c>
      <c r="M39" s="50">
        <v>100</v>
      </c>
      <c r="N39" s="51">
        <v>0.46</v>
      </c>
      <c r="O39" s="51">
        <v>100</v>
      </c>
      <c r="P39" s="52">
        <v>0.88</v>
      </c>
      <c r="Q39" s="52">
        <v>100</v>
      </c>
      <c r="R39" s="53">
        <v>0.7</v>
      </c>
      <c r="S39" s="53">
        <v>100</v>
      </c>
      <c r="T39" s="54">
        <v>0.57999999999999996</v>
      </c>
      <c r="U39" s="54">
        <v>100</v>
      </c>
    </row>
  </sheetData>
  <mergeCells count="7">
    <mergeCell ref="T4:U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Matriz</vt:lpstr>
      <vt:lpstr>Ejercicio</vt:lpstr>
      <vt:lpstr>Ejecicio2</vt:lpstr>
      <vt:lpstr>Req Aves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 Core i5</dc:creator>
  <cp:lastModifiedBy>Intel Core i5</cp:lastModifiedBy>
  <dcterms:created xsi:type="dcterms:W3CDTF">2022-04-28T00:44:11Z</dcterms:created>
  <dcterms:modified xsi:type="dcterms:W3CDTF">2022-04-28T07:00:32Z</dcterms:modified>
</cp:coreProperties>
</file>