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/>
  <mc:AlternateContent xmlns:mc="http://schemas.openxmlformats.org/markup-compatibility/2006">
    <mc:Choice Requires="x15">
      <x15ac:absPath xmlns:x15ac="http://schemas.microsoft.com/office/spreadsheetml/2010/11/ac" url="C:\Users\ARIF KURNIAWAN\Desktop\"/>
    </mc:Choice>
  </mc:AlternateContent>
  <bookViews>
    <workbookView xWindow="0" yWindow="0" windowWidth="20490" windowHeight="7755"/>
  </bookViews>
  <sheets>
    <sheet name="HOME" sheetId="8" r:id="rId1"/>
    <sheet name="Data Siswa" sheetId="2" r:id="rId2"/>
    <sheet name="Januari" sheetId="1" r:id="rId3"/>
    <sheet name="Februari" sheetId="3" r:id="rId4"/>
    <sheet name="Maret" sheetId="4" r:id="rId5"/>
    <sheet name="April" sheetId="5" r:id="rId6"/>
    <sheet name="Mei" sheetId="6" r:id="rId7"/>
    <sheet name="Juni" sheetId="7" r:id="rId8"/>
    <sheet name="Rekap Absen" sheetId="10" r:id="rId9"/>
    <sheet name="GRAFIK ABSENSI" sheetId="11" r:id="rId1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2" l="1"/>
  <c r="C4" i="2"/>
  <c r="C3" i="2"/>
  <c r="M37" i="2"/>
  <c r="M36" i="2"/>
  <c r="D37" i="2"/>
  <c r="D36" i="2"/>
  <c r="E39" i="10" l="1"/>
  <c r="E38" i="10"/>
  <c r="C39" i="10"/>
  <c r="C38" i="10"/>
  <c r="H4" i="10"/>
  <c r="D30" i="10"/>
  <c r="C30" i="10"/>
  <c r="B30" i="10"/>
  <c r="D29" i="10"/>
  <c r="C29" i="10"/>
  <c r="B29" i="10"/>
  <c r="D28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11" i="10"/>
  <c r="C11" i="10"/>
  <c r="B11" i="10"/>
  <c r="D10" i="10"/>
  <c r="C10" i="10"/>
  <c r="B10" i="10"/>
  <c r="D9" i="10"/>
  <c r="C9" i="10"/>
  <c r="B9" i="10"/>
  <c r="D8" i="10"/>
  <c r="C8" i="10"/>
  <c r="B8" i="10"/>
  <c r="D7" i="10"/>
  <c r="C7" i="10"/>
  <c r="B7" i="10"/>
  <c r="C4" i="10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K30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F38" i="7"/>
  <c r="R38" i="7"/>
  <c r="AF37" i="7"/>
  <c r="R37" i="7"/>
  <c r="D30" i="7"/>
  <c r="C30" i="7"/>
  <c r="B30" i="7"/>
  <c r="D29" i="7"/>
  <c r="C29" i="7"/>
  <c r="B29" i="7"/>
  <c r="D28" i="7"/>
  <c r="C28" i="7"/>
  <c r="B28" i="7"/>
  <c r="D27" i="7"/>
  <c r="C27" i="7"/>
  <c r="B27" i="7"/>
  <c r="D26" i="7"/>
  <c r="C26" i="7"/>
  <c r="B26" i="7"/>
  <c r="D25" i="7"/>
  <c r="C25" i="7"/>
  <c r="B25" i="7"/>
  <c r="D24" i="7"/>
  <c r="C24" i="7"/>
  <c r="B24" i="7"/>
  <c r="D23" i="7"/>
  <c r="C23" i="7"/>
  <c r="B23" i="7"/>
  <c r="D22" i="7"/>
  <c r="C22" i="7"/>
  <c r="B22" i="7"/>
  <c r="D21" i="7"/>
  <c r="C21" i="7"/>
  <c r="B21" i="7"/>
  <c r="D20" i="7"/>
  <c r="C20" i="7"/>
  <c r="B20" i="7"/>
  <c r="D19" i="7"/>
  <c r="C19" i="7"/>
  <c r="B19" i="7"/>
  <c r="D18" i="7"/>
  <c r="C18" i="7"/>
  <c r="B18" i="7"/>
  <c r="AM17" i="7"/>
  <c r="AL17" i="7"/>
  <c r="AK17" i="7"/>
  <c r="D17" i="7"/>
  <c r="C17" i="7"/>
  <c r="B17" i="7"/>
  <c r="AM16" i="7"/>
  <c r="AL16" i="7"/>
  <c r="AK16" i="7"/>
  <c r="D16" i="7"/>
  <c r="C16" i="7"/>
  <c r="B16" i="7"/>
  <c r="AM15" i="7"/>
  <c r="AL15" i="7"/>
  <c r="AK15" i="7"/>
  <c r="D15" i="7"/>
  <c r="C15" i="7"/>
  <c r="B15" i="7"/>
  <c r="AM14" i="7"/>
  <c r="AL14" i="7"/>
  <c r="AK14" i="7"/>
  <c r="D14" i="7"/>
  <c r="C14" i="7"/>
  <c r="B14" i="7"/>
  <c r="AM13" i="7"/>
  <c r="AL13" i="7"/>
  <c r="AK13" i="7"/>
  <c r="D13" i="7"/>
  <c r="C13" i="7"/>
  <c r="B13" i="7"/>
  <c r="AM12" i="7"/>
  <c r="AL12" i="7"/>
  <c r="AK12" i="7"/>
  <c r="D12" i="7"/>
  <c r="C12" i="7"/>
  <c r="B12" i="7"/>
  <c r="AM11" i="7"/>
  <c r="AL11" i="7"/>
  <c r="AK11" i="7"/>
  <c r="D11" i="7"/>
  <c r="C11" i="7"/>
  <c r="B11" i="7"/>
  <c r="AM10" i="7"/>
  <c r="AL10" i="7"/>
  <c r="AK10" i="7"/>
  <c r="D10" i="7"/>
  <c r="C10" i="7"/>
  <c r="B10" i="7"/>
  <c r="AM9" i="7"/>
  <c r="AL9" i="7"/>
  <c r="AK9" i="7"/>
  <c r="D9" i="7"/>
  <c r="C9" i="7"/>
  <c r="B9" i="7"/>
  <c r="AM8" i="7"/>
  <c r="AL8" i="7"/>
  <c r="AK8" i="7"/>
  <c r="D8" i="7"/>
  <c r="C8" i="7"/>
  <c r="B8" i="7"/>
  <c r="AM7" i="7"/>
  <c r="AL7" i="7"/>
  <c r="AK7" i="7"/>
  <c r="D7" i="7"/>
  <c r="C7" i="7"/>
  <c r="B7" i="7"/>
  <c r="AI4" i="7"/>
  <c r="C4" i="7"/>
  <c r="AF38" i="6"/>
  <c r="R38" i="6"/>
  <c r="AF37" i="6"/>
  <c r="R37" i="6"/>
  <c r="D30" i="6"/>
  <c r="C30" i="6"/>
  <c r="B30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AM17" i="6"/>
  <c r="AL17" i="6"/>
  <c r="AK17" i="6"/>
  <c r="D17" i="6"/>
  <c r="C17" i="6"/>
  <c r="B17" i="6"/>
  <c r="AM16" i="6"/>
  <c r="AL16" i="6"/>
  <c r="AK16" i="6"/>
  <c r="D16" i="6"/>
  <c r="C16" i="6"/>
  <c r="B16" i="6"/>
  <c r="AM15" i="6"/>
  <c r="AL15" i="6"/>
  <c r="AK15" i="6"/>
  <c r="D15" i="6"/>
  <c r="C15" i="6"/>
  <c r="B15" i="6"/>
  <c r="AM14" i="6"/>
  <c r="AL14" i="6"/>
  <c r="AK14" i="6"/>
  <c r="D14" i="6"/>
  <c r="C14" i="6"/>
  <c r="B14" i="6"/>
  <c r="AM13" i="6"/>
  <c r="AL13" i="6"/>
  <c r="AK13" i="6"/>
  <c r="D13" i="6"/>
  <c r="C13" i="6"/>
  <c r="B13" i="6"/>
  <c r="AM12" i="6"/>
  <c r="AL12" i="6"/>
  <c r="AK12" i="6"/>
  <c r="D12" i="6"/>
  <c r="C12" i="6"/>
  <c r="B12" i="6"/>
  <c r="AM11" i="6"/>
  <c r="AL11" i="6"/>
  <c r="AK11" i="6"/>
  <c r="D11" i="6"/>
  <c r="C11" i="6"/>
  <c r="B11" i="6"/>
  <c r="AM10" i="6"/>
  <c r="AL10" i="6"/>
  <c r="AK10" i="6"/>
  <c r="D10" i="6"/>
  <c r="C10" i="6"/>
  <c r="B10" i="6"/>
  <c r="AM9" i="6"/>
  <c r="AL9" i="6"/>
  <c r="AK9" i="6"/>
  <c r="D9" i="6"/>
  <c r="C9" i="6"/>
  <c r="B9" i="6"/>
  <c r="AM8" i="6"/>
  <c r="AL8" i="6"/>
  <c r="AK8" i="6"/>
  <c r="D8" i="6"/>
  <c r="C8" i="6"/>
  <c r="B8" i="6"/>
  <c r="AM7" i="6"/>
  <c r="AL7" i="6"/>
  <c r="AL31" i="6" s="1"/>
  <c r="AK7" i="6"/>
  <c r="D7" i="6"/>
  <c r="C7" i="6"/>
  <c r="B7" i="6"/>
  <c r="AI4" i="6"/>
  <c r="C4" i="6"/>
  <c r="AF38" i="5"/>
  <c r="R38" i="5"/>
  <c r="AF37" i="5"/>
  <c r="R37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9" i="5"/>
  <c r="C19" i="5"/>
  <c r="B19" i="5"/>
  <c r="D18" i="5"/>
  <c r="C18" i="5"/>
  <c r="B18" i="5"/>
  <c r="AM17" i="5"/>
  <c r="AL17" i="5"/>
  <c r="AK17" i="5"/>
  <c r="D17" i="5"/>
  <c r="C17" i="5"/>
  <c r="B17" i="5"/>
  <c r="AM16" i="5"/>
  <c r="AL16" i="5"/>
  <c r="AK16" i="5"/>
  <c r="D16" i="5"/>
  <c r="C16" i="5"/>
  <c r="B16" i="5"/>
  <c r="AM15" i="5"/>
  <c r="AL15" i="5"/>
  <c r="AK15" i="5"/>
  <c r="D15" i="5"/>
  <c r="C15" i="5"/>
  <c r="B15" i="5"/>
  <c r="AM14" i="5"/>
  <c r="AL14" i="5"/>
  <c r="AK14" i="5"/>
  <c r="D14" i="5"/>
  <c r="C14" i="5"/>
  <c r="B14" i="5"/>
  <c r="AM13" i="5"/>
  <c r="AL13" i="5"/>
  <c r="AK13" i="5"/>
  <c r="D13" i="5"/>
  <c r="C13" i="5"/>
  <c r="B13" i="5"/>
  <c r="AM12" i="5"/>
  <c r="AL12" i="5"/>
  <c r="AK12" i="5"/>
  <c r="D12" i="5"/>
  <c r="C12" i="5"/>
  <c r="B12" i="5"/>
  <c r="AM11" i="5"/>
  <c r="AL11" i="5"/>
  <c r="AK11" i="5"/>
  <c r="D11" i="5"/>
  <c r="C11" i="5"/>
  <c r="B11" i="5"/>
  <c r="AM10" i="5"/>
  <c r="AL10" i="5"/>
  <c r="AK10" i="5"/>
  <c r="D10" i="5"/>
  <c r="C10" i="5"/>
  <c r="B10" i="5"/>
  <c r="AM9" i="5"/>
  <c r="AL9" i="5"/>
  <c r="AK9" i="5"/>
  <c r="D9" i="5"/>
  <c r="C9" i="5"/>
  <c r="B9" i="5"/>
  <c r="AM8" i="5"/>
  <c r="AL8" i="5"/>
  <c r="AK8" i="5"/>
  <c r="D8" i="5"/>
  <c r="C8" i="5"/>
  <c r="B8" i="5"/>
  <c r="AM7" i="5"/>
  <c r="AL7" i="5"/>
  <c r="AK7" i="5"/>
  <c r="D7" i="5"/>
  <c r="C7" i="5"/>
  <c r="B7" i="5"/>
  <c r="AI4" i="5"/>
  <c r="C4" i="5"/>
  <c r="AF38" i="4"/>
  <c r="R38" i="4"/>
  <c r="AF37" i="4"/>
  <c r="R37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AM17" i="4"/>
  <c r="AL17" i="4"/>
  <c r="AK17" i="4"/>
  <c r="D17" i="4"/>
  <c r="C17" i="4"/>
  <c r="B17" i="4"/>
  <c r="AM16" i="4"/>
  <c r="AL16" i="4"/>
  <c r="AK16" i="4"/>
  <c r="D16" i="4"/>
  <c r="C16" i="4"/>
  <c r="B16" i="4"/>
  <c r="AM15" i="4"/>
  <c r="AL15" i="4"/>
  <c r="AK15" i="4"/>
  <c r="D15" i="4"/>
  <c r="C15" i="4"/>
  <c r="B15" i="4"/>
  <c r="AM14" i="4"/>
  <c r="AL14" i="4"/>
  <c r="AK14" i="4"/>
  <c r="D14" i="4"/>
  <c r="C14" i="4"/>
  <c r="B14" i="4"/>
  <c r="AM13" i="4"/>
  <c r="AL13" i="4"/>
  <c r="AK13" i="4"/>
  <c r="D13" i="4"/>
  <c r="C13" i="4"/>
  <c r="B13" i="4"/>
  <c r="AM12" i="4"/>
  <c r="AL12" i="4"/>
  <c r="AK12" i="4"/>
  <c r="D12" i="4"/>
  <c r="C12" i="4"/>
  <c r="B12" i="4"/>
  <c r="AM11" i="4"/>
  <c r="AL11" i="4"/>
  <c r="AK11" i="4"/>
  <c r="D11" i="4"/>
  <c r="C11" i="4"/>
  <c r="B11" i="4"/>
  <c r="AM10" i="4"/>
  <c r="AL10" i="4"/>
  <c r="AK10" i="4"/>
  <c r="D10" i="4"/>
  <c r="C10" i="4"/>
  <c r="B10" i="4"/>
  <c r="AM9" i="4"/>
  <c r="AL9" i="4"/>
  <c r="AK9" i="4"/>
  <c r="D9" i="4"/>
  <c r="C9" i="4"/>
  <c r="B9" i="4"/>
  <c r="AM8" i="4"/>
  <c r="AL8" i="4"/>
  <c r="AK8" i="4"/>
  <c r="D8" i="4"/>
  <c r="C8" i="4"/>
  <c r="B8" i="4"/>
  <c r="AM7" i="4"/>
  <c r="AL7" i="4"/>
  <c r="AK7" i="4"/>
  <c r="D7" i="4"/>
  <c r="C7" i="4"/>
  <c r="B7" i="4"/>
  <c r="AI4" i="4"/>
  <c r="C4" i="4"/>
  <c r="AF38" i="3"/>
  <c r="R38" i="3"/>
  <c r="AF37" i="3"/>
  <c r="R37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AM17" i="3"/>
  <c r="AL17" i="3"/>
  <c r="D17" i="3"/>
  <c r="C17" i="3"/>
  <c r="B17" i="3"/>
  <c r="AM16" i="3"/>
  <c r="AL16" i="3"/>
  <c r="AK16" i="3"/>
  <c r="D16" i="3"/>
  <c r="C16" i="3"/>
  <c r="B16" i="3"/>
  <c r="AM15" i="3"/>
  <c r="AL15" i="3"/>
  <c r="AK15" i="3"/>
  <c r="D15" i="3"/>
  <c r="C15" i="3"/>
  <c r="B15" i="3"/>
  <c r="AM14" i="3"/>
  <c r="AL14" i="3"/>
  <c r="AK14" i="3"/>
  <c r="D14" i="3"/>
  <c r="C14" i="3"/>
  <c r="B14" i="3"/>
  <c r="AM13" i="3"/>
  <c r="AL13" i="3"/>
  <c r="AK13" i="3"/>
  <c r="D13" i="3"/>
  <c r="C13" i="3"/>
  <c r="B13" i="3"/>
  <c r="AM12" i="3"/>
  <c r="AL12" i="3"/>
  <c r="AK12" i="3"/>
  <c r="D12" i="3"/>
  <c r="C12" i="3"/>
  <c r="B12" i="3"/>
  <c r="AM11" i="3"/>
  <c r="AL11" i="3"/>
  <c r="AK11" i="3"/>
  <c r="D11" i="3"/>
  <c r="C11" i="3"/>
  <c r="B11" i="3"/>
  <c r="AM10" i="3"/>
  <c r="AL10" i="3"/>
  <c r="AK10" i="3"/>
  <c r="D10" i="3"/>
  <c r="C10" i="3"/>
  <c r="B10" i="3"/>
  <c r="AM9" i="3"/>
  <c r="AL9" i="3"/>
  <c r="AK9" i="3"/>
  <c r="D9" i="3"/>
  <c r="C9" i="3"/>
  <c r="B9" i="3"/>
  <c r="AM8" i="3"/>
  <c r="AL8" i="3"/>
  <c r="AK8" i="3"/>
  <c r="D8" i="3"/>
  <c r="C8" i="3"/>
  <c r="B8" i="3"/>
  <c r="AM7" i="3"/>
  <c r="AL7" i="3"/>
  <c r="AK7" i="3"/>
  <c r="D7" i="3"/>
  <c r="C7" i="3"/>
  <c r="B7" i="3"/>
  <c r="AI4" i="3"/>
  <c r="C4" i="3"/>
  <c r="R38" i="1"/>
  <c r="R37" i="1"/>
  <c r="AF38" i="1"/>
  <c r="AF37" i="1"/>
  <c r="AI4" i="1"/>
  <c r="C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D7" i="1"/>
  <c r="C7" i="1"/>
  <c r="B7" i="1"/>
  <c r="AK31" i="4" l="1"/>
  <c r="AL31" i="5"/>
  <c r="AM31" i="6"/>
  <c r="F29" i="10"/>
  <c r="F25" i="10"/>
  <c r="F21" i="10"/>
  <c r="G30" i="10"/>
  <c r="G26" i="10"/>
  <c r="G22" i="10"/>
  <c r="G18" i="10"/>
  <c r="H27" i="10"/>
  <c r="H23" i="10"/>
  <c r="H19" i="10"/>
  <c r="AM31" i="7"/>
  <c r="AM31" i="5"/>
  <c r="AK31" i="7"/>
  <c r="C9" i="11"/>
  <c r="I35" i="6"/>
  <c r="AM31" i="4"/>
  <c r="AK31" i="6"/>
  <c r="AL31" i="7"/>
  <c r="F27" i="10"/>
  <c r="F23" i="10"/>
  <c r="F19" i="10"/>
  <c r="G28" i="10"/>
  <c r="G24" i="10"/>
  <c r="G20" i="10"/>
  <c r="H29" i="10"/>
  <c r="H25" i="10"/>
  <c r="H21" i="10"/>
  <c r="AL31" i="4"/>
  <c r="G29" i="10"/>
  <c r="G27" i="10"/>
  <c r="G25" i="10"/>
  <c r="G23" i="10"/>
  <c r="G21" i="10"/>
  <c r="G19" i="10"/>
  <c r="H30" i="10"/>
  <c r="H28" i="10"/>
  <c r="H26" i="10"/>
  <c r="H24" i="10"/>
  <c r="H22" i="10"/>
  <c r="H20" i="10"/>
  <c r="H18" i="10"/>
  <c r="F30" i="10"/>
  <c r="F28" i="10"/>
  <c r="F26" i="10"/>
  <c r="F24" i="10"/>
  <c r="F22" i="10"/>
  <c r="F20" i="10"/>
  <c r="F18" i="10"/>
  <c r="AK31" i="5"/>
  <c r="AM31" i="3"/>
  <c r="AL31" i="3"/>
  <c r="AK31" i="3"/>
  <c r="AM8" i="1"/>
  <c r="H8" i="10" s="1"/>
  <c r="AM9" i="1"/>
  <c r="H9" i="10" s="1"/>
  <c r="AM10" i="1"/>
  <c r="H10" i="10" s="1"/>
  <c r="AM11" i="1"/>
  <c r="H11" i="10" s="1"/>
  <c r="AM12" i="1"/>
  <c r="H12" i="10" s="1"/>
  <c r="AM13" i="1"/>
  <c r="H13" i="10" s="1"/>
  <c r="AM14" i="1"/>
  <c r="H14" i="10" s="1"/>
  <c r="AM15" i="1"/>
  <c r="H15" i="10" s="1"/>
  <c r="AM16" i="1"/>
  <c r="H16" i="10" s="1"/>
  <c r="AM17" i="1"/>
  <c r="H17" i="10" s="1"/>
  <c r="AL8" i="1"/>
  <c r="G8" i="10" s="1"/>
  <c r="AL9" i="1"/>
  <c r="G9" i="10" s="1"/>
  <c r="AL10" i="1"/>
  <c r="G10" i="10" s="1"/>
  <c r="AL11" i="1"/>
  <c r="G11" i="10" s="1"/>
  <c r="AL12" i="1"/>
  <c r="G12" i="10" s="1"/>
  <c r="AL13" i="1"/>
  <c r="G13" i="10" s="1"/>
  <c r="AL14" i="1"/>
  <c r="G14" i="10" s="1"/>
  <c r="AL15" i="1"/>
  <c r="G15" i="10" s="1"/>
  <c r="AL16" i="1"/>
  <c r="G16" i="10" s="1"/>
  <c r="AL17" i="1"/>
  <c r="G17" i="10" s="1"/>
  <c r="AK8" i="1"/>
  <c r="F8" i="10" s="1"/>
  <c r="AK9" i="1"/>
  <c r="F9" i="10" s="1"/>
  <c r="AK10" i="1"/>
  <c r="F10" i="10" s="1"/>
  <c r="AK11" i="1"/>
  <c r="F11" i="10" s="1"/>
  <c r="AK12" i="1"/>
  <c r="F12" i="10" s="1"/>
  <c r="AK13" i="1"/>
  <c r="F13" i="10" s="1"/>
  <c r="AK14" i="1"/>
  <c r="F14" i="10" s="1"/>
  <c r="AK15" i="1"/>
  <c r="F15" i="10" s="1"/>
  <c r="AK16" i="1"/>
  <c r="F16" i="10" s="1"/>
  <c r="AK17" i="1"/>
  <c r="F17" i="10" s="1"/>
  <c r="AM7" i="1"/>
  <c r="H7" i="10" s="1"/>
  <c r="AK7" i="1"/>
  <c r="AL7" i="1"/>
  <c r="G7" i="10" s="1"/>
  <c r="B8" i="11" l="1"/>
  <c r="I34" i="5"/>
  <c r="B9" i="11"/>
  <c r="I34" i="6"/>
  <c r="B10" i="11"/>
  <c r="I34" i="7"/>
  <c r="B6" i="11"/>
  <c r="I34" i="3"/>
  <c r="C7" i="11"/>
  <c r="I35" i="4"/>
  <c r="D7" i="11"/>
  <c r="I36" i="4"/>
  <c r="D8" i="11"/>
  <c r="I36" i="5"/>
  <c r="D9" i="11"/>
  <c r="I36" i="6"/>
  <c r="C6" i="11"/>
  <c r="I35" i="3"/>
  <c r="D10" i="11"/>
  <c r="I36" i="7"/>
  <c r="C8" i="11"/>
  <c r="I35" i="5"/>
  <c r="D6" i="11"/>
  <c r="E6" i="11" s="1"/>
  <c r="I36" i="3"/>
  <c r="C10" i="11"/>
  <c r="I35" i="7"/>
  <c r="B7" i="11"/>
  <c r="E7" i="11" s="1"/>
  <c r="I34" i="4"/>
  <c r="G31" i="10"/>
  <c r="H31" i="10"/>
  <c r="F7" i="10"/>
  <c r="F31" i="10" s="1"/>
  <c r="AK31" i="1"/>
  <c r="AL31" i="1"/>
  <c r="AM31" i="1"/>
  <c r="E9" i="11" l="1"/>
  <c r="E8" i="11"/>
  <c r="E10" i="11"/>
  <c r="D5" i="11"/>
  <c r="I36" i="1"/>
  <c r="B5" i="11"/>
  <c r="I34" i="1"/>
  <c r="C5" i="11"/>
  <c r="I35" i="1"/>
  <c r="E5" i="11" l="1"/>
</calcChain>
</file>

<file path=xl/sharedStrings.xml><?xml version="1.0" encoding="utf-8"?>
<sst xmlns="http://schemas.openxmlformats.org/spreadsheetml/2006/main" count="844" uniqueCount="204">
  <si>
    <t>NO</t>
  </si>
  <si>
    <t>NIS</t>
  </si>
  <si>
    <t>NISN</t>
  </si>
  <si>
    <t>NAMA</t>
  </si>
  <si>
    <t>A</t>
  </si>
  <si>
    <t>S</t>
  </si>
  <si>
    <t>I</t>
  </si>
  <si>
    <t>ABSEN HARIAN</t>
  </si>
  <si>
    <t>TANGGAL</t>
  </si>
  <si>
    <t>JUMLAH</t>
  </si>
  <si>
    <t>0026570086</t>
  </si>
  <si>
    <t>DHEA ARINI PUTRI</t>
  </si>
  <si>
    <t>P</t>
  </si>
  <si>
    <t>0026570081</t>
  </si>
  <si>
    <t>DIAH AYU NURHAZANNAH</t>
  </si>
  <si>
    <t>0026570080</t>
  </si>
  <si>
    <t>DIANA AYU FAJRIYAH</t>
  </si>
  <si>
    <t>0033117372</t>
  </si>
  <si>
    <t>EKA WAHYUDIAN SAPUTRA</t>
  </si>
  <si>
    <t>L</t>
  </si>
  <si>
    <t>0026570085</t>
  </si>
  <si>
    <t>ERSALYA FIRDHA KARISMA</t>
  </si>
  <si>
    <t>0026570087</t>
  </si>
  <si>
    <t>HAMDAN MUZAKI</t>
  </si>
  <si>
    <t>0029840318</t>
  </si>
  <si>
    <t>HANIKA AMALIA SANTOSA</t>
  </si>
  <si>
    <t>0033117370</t>
  </si>
  <si>
    <t>INES NUR FITRIA INDRANATA</t>
  </si>
  <si>
    <t>0013864775</t>
  </si>
  <si>
    <t>LAILATUL KHASANAH</t>
  </si>
  <si>
    <t>0023492835</t>
  </si>
  <si>
    <t>LIGO FREDATAMA SAHARA SAKTI</t>
  </si>
  <si>
    <t>0025658891</t>
  </si>
  <si>
    <t>LISTY SABRINA AYU POLING</t>
  </si>
  <si>
    <t>0026570084</t>
  </si>
  <si>
    <t>MISBAHUL MUNIR</t>
  </si>
  <si>
    <t>0026573152</t>
  </si>
  <si>
    <t>MUHCAMAT RISKI PERMANA</t>
  </si>
  <si>
    <t>0033117368</t>
  </si>
  <si>
    <t>MUNA SINTA MAS ULLAH</t>
  </si>
  <si>
    <t>0026570082</t>
  </si>
  <si>
    <t>NAWANG AMRILIA</t>
  </si>
  <si>
    <t>0023492842</t>
  </si>
  <si>
    <t>RAFIDA AQILA SEKAR BALQIS</t>
  </si>
  <si>
    <t>0026570079</t>
  </si>
  <si>
    <t>RENDI JIHANTORO</t>
  </si>
  <si>
    <t>0033117367</t>
  </si>
  <si>
    <t>SASTI SEKAR ASRI</t>
  </si>
  <si>
    <t>0033117369</t>
  </si>
  <si>
    <t>SHINTA DEWI PUTRI HARSOYO</t>
  </si>
  <si>
    <t>0033117366</t>
  </si>
  <si>
    <t>SYAMSU ARIF</t>
  </si>
  <si>
    <t>0026570077</t>
  </si>
  <si>
    <t>UMI NAFILATI APREMA RUSDA</t>
  </si>
  <si>
    <t>0030275883</t>
  </si>
  <si>
    <t>VINA AGUSTIN</t>
  </si>
  <si>
    <t>0020092685</t>
  </si>
  <si>
    <t>VITO GUSINDARWANTO</t>
  </si>
  <si>
    <t>0040214850</t>
  </si>
  <si>
    <t>YUNITA PRASTIWI</t>
  </si>
  <si>
    <t>L/P</t>
  </si>
  <si>
    <t>TRENGGALEK</t>
  </si>
  <si>
    <t>2002-11-02</t>
  </si>
  <si>
    <t>Islam</t>
  </si>
  <si>
    <t>KRAJAN</t>
  </si>
  <si>
    <t>BUNGUR</t>
  </si>
  <si>
    <t>EDI NURQOLIS</t>
  </si>
  <si>
    <t>PNS/TNI/Polri</t>
  </si>
  <si>
    <t>PACITAN</t>
  </si>
  <si>
    <t>2002-07-03</t>
  </si>
  <si>
    <t>TEGUH PAMBUDI</t>
  </si>
  <si>
    <t>Peternak</t>
  </si>
  <si>
    <t>2002-06-17</t>
  </si>
  <si>
    <t>DLOPO</t>
  </si>
  <si>
    <t>TULAKAN</t>
  </si>
  <si>
    <t>SANTOSO</t>
  </si>
  <si>
    <t>Buruh</t>
  </si>
  <si>
    <t>Pedagang Kecil</t>
  </si>
  <si>
    <t>2003-05-28</t>
  </si>
  <si>
    <t>Glinggangan</t>
  </si>
  <si>
    <t>PADI</t>
  </si>
  <si>
    <t>AHMAD SAIFUL</t>
  </si>
  <si>
    <t>2002-10-11</t>
  </si>
  <si>
    <t>SUKATWAN</t>
  </si>
  <si>
    <t>Wiraswasta</t>
  </si>
  <si>
    <t>2002-11-30</t>
  </si>
  <si>
    <t>AHMAD SADIKIN</t>
  </si>
  <si>
    <t>TEGAL</t>
  </si>
  <si>
    <t>2003-05-21</t>
  </si>
  <si>
    <t>KUAT SANTOSA</t>
  </si>
  <si>
    <t>Karyawan Swasta</t>
  </si>
  <si>
    <t>2003-11-17</t>
  </si>
  <si>
    <t>MAHENDROSENO</t>
  </si>
  <si>
    <t>Tidak bekerja</t>
  </si>
  <si>
    <t>2001-11-22</t>
  </si>
  <si>
    <t>TAUFIQURROHMAN</t>
  </si>
  <si>
    <t>2002-02-20</t>
  </si>
  <si>
    <t>SIGIT  WAHONO</t>
  </si>
  <si>
    <t>MOJOKERTO</t>
  </si>
  <si>
    <t>2002-09-19</t>
  </si>
  <si>
    <t>M.CHOLIS</t>
  </si>
  <si>
    <t>2002-10-09</t>
  </si>
  <si>
    <t>MUHADI</t>
  </si>
  <si>
    <t>2002-01-29</t>
  </si>
  <si>
    <t>Bungur</t>
  </si>
  <si>
    <t>OMAN ROHMANA</t>
  </si>
  <si>
    <t>2003-04-07</t>
  </si>
  <si>
    <t>GASANG</t>
  </si>
  <si>
    <t>SUWARNO</t>
  </si>
  <si>
    <t>2002-09-09</t>
  </si>
  <si>
    <t>HARIYADI</t>
  </si>
  <si>
    <t>2002-08-25</t>
  </si>
  <si>
    <t>JATIGUNUNG</t>
  </si>
  <si>
    <t>TRI WARGADI</t>
  </si>
  <si>
    <t>2002-06-13</t>
  </si>
  <si>
    <t>SEMPU</t>
  </si>
  <si>
    <t>SUBANDI</t>
  </si>
  <si>
    <t>DEPOK</t>
  </si>
  <si>
    <t>2003-08-01</t>
  </si>
  <si>
    <t>KUNCORO</t>
  </si>
  <si>
    <t>2003-04-12</t>
  </si>
  <si>
    <t>YOYOK S</t>
  </si>
  <si>
    <t>2003-01-26</t>
  </si>
  <si>
    <t>MALIKI</t>
  </si>
  <si>
    <t>2002-04-21</t>
  </si>
  <si>
    <t>NURUL AMIN</t>
  </si>
  <si>
    <t>SURABAYA</t>
  </si>
  <si>
    <t>2003-08-16</t>
  </si>
  <si>
    <t>Sempu</t>
  </si>
  <si>
    <t>SUNARYO</t>
  </si>
  <si>
    <t>BATAM</t>
  </si>
  <si>
    <t>2002-08-30</t>
  </si>
  <si>
    <t>SYAIFUL RAHMAN</t>
  </si>
  <si>
    <t>2004-06-10</t>
  </si>
  <si>
    <t>TEMPAT LAHIR</t>
  </si>
  <si>
    <t>TGL LAHIR</t>
  </si>
  <si>
    <t>AGAMA</t>
  </si>
  <si>
    <t>NO.</t>
  </si>
  <si>
    <t>RT</t>
  </si>
  <si>
    <t>NAMA ORANG TUA</t>
  </si>
  <si>
    <t>DESA</t>
  </si>
  <si>
    <t>DUSUN</t>
  </si>
  <si>
    <t>RW</t>
  </si>
  <si>
    <t>DATA SISWA</t>
  </si>
  <si>
    <t>KELAS</t>
  </si>
  <si>
    <t>TAHUN PELAJARAN</t>
  </si>
  <si>
    <t>SEMESTER</t>
  </si>
  <si>
    <t>PEKERJAAN</t>
  </si>
  <si>
    <t>II (DUA)</t>
  </si>
  <si>
    <t>ALAMAT</t>
  </si>
  <si>
    <t>Mengetahui</t>
  </si>
  <si>
    <t>Kepala Sekolah</t>
  </si>
  <si>
    <t>Bungur, 05 Januari 2015</t>
  </si>
  <si>
    <t>Guru Kelas</t>
  </si>
  <si>
    <t>BULAN JANUARI 2015</t>
  </si>
  <si>
    <t>KETERANGAN :</t>
  </si>
  <si>
    <t xml:space="preserve">Bungur, </t>
  </si>
  <si>
    <t>BULAN FEBRUARI 2015</t>
  </si>
  <si>
    <t>BULAN MARET 2015</t>
  </si>
  <si>
    <t>BULAN APRIL 2015</t>
  </si>
  <si>
    <t>BULAN MEI 2015</t>
  </si>
  <si>
    <t>BULAN JUNI 2015</t>
  </si>
  <si>
    <t>3 Jan</t>
  </si>
  <si>
    <t>Maulid Nabi Muhammad SAW</t>
  </si>
  <si>
    <t>31 Jan</t>
  </si>
  <si>
    <t>Tahun Baru Imlek</t>
  </si>
  <si>
    <t>21 Maret</t>
  </si>
  <si>
    <t>Hari Raya Nyepi Tahun Baru Saka 1937</t>
  </si>
  <si>
    <t>3 April</t>
  </si>
  <si>
    <t>Wafat Isa Al Masih</t>
  </si>
  <si>
    <t>14 Mei</t>
  </si>
  <si>
    <t>Kenaikan Isa Al Masih</t>
  </si>
  <si>
    <t>15 Mei</t>
  </si>
  <si>
    <t>Isro' Mi'roj</t>
  </si>
  <si>
    <t>22 Juni</t>
  </si>
  <si>
    <t>Awal Libur Semester II</t>
  </si>
  <si>
    <t>REKAPITULASI ABSEN SISWA</t>
  </si>
  <si>
    <t>SEMESTER II</t>
  </si>
  <si>
    <t>Bungur,</t>
  </si>
  <si>
    <t>NAMA KEPALA SEKOLAH</t>
  </si>
  <si>
    <t>NIP</t>
  </si>
  <si>
    <t>NAMA GURU KELAS</t>
  </si>
  <si>
    <t>:</t>
  </si>
  <si>
    <t>Created by : Nurhayati Mualif</t>
  </si>
  <si>
    <t>PERSENTASE</t>
  </si>
  <si>
    <t>VI (ENAM)</t>
  </si>
  <si>
    <t>GRAFIK ABSENSI SISWA</t>
  </si>
  <si>
    <t>JANUARI</t>
  </si>
  <si>
    <t>FEBRUARI</t>
  </si>
  <si>
    <t>MARET</t>
  </si>
  <si>
    <t>APRIL</t>
  </si>
  <si>
    <t>MEI</t>
  </si>
  <si>
    <t>JUNI</t>
  </si>
  <si>
    <t>BULAN</t>
  </si>
  <si>
    <t>JUMLAH ABSEN</t>
  </si>
  <si>
    <t>.</t>
  </si>
  <si>
    <t>19620705 198201 2 024</t>
  </si>
  <si>
    <t>19760824 200501 2 007</t>
  </si>
  <si>
    <t>http://www.downloadfileguru.com/</t>
  </si>
  <si>
    <t>http://www.infoguru.info/</t>
  </si>
  <si>
    <t>http://download.atirta13.com/</t>
  </si>
  <si>
    <t>MARWAH NUR</t>
  </si>
  <si>
    <t>TITANG GUNAWAN, S.Pd.</t>
  </si>
  <si>
    <t>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</si>
</sst>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b/>
      <sz val="18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6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1"/>
      <color theme="1"/>
      <name val="Bernard MT Condensed"/>
      <family val="1"/>
    </font>
    <font>
      <b/>
      <sz val="11"/>
      <color theme="1"/>
      <name val="Berlin Sans FB"/>
      <family val="2"/>
    </font>
    <font>
      <sz val="11"/>
      <color theme="1"/>
      <name val="Berlin Sans FB"/>
      <family val="2"/>
    </font>
    <font>
      <u/>
      <sz val="11"/>
      <color theme="10"/>
      <name val="Calibri"/>
      <family val="2"/>
      <charset val="1"/>
    </font>
    <font>
      <u/>
      <sz val="11"/>
      <color theme="5" tint="0.39997558519241921"/>
      <name val="Calibri"/>
      <family val="2"/>
      <charset val="1"/>
    </font>
    <font>
      <sz val="11"/>
      <color theme="5" tint="0.3999755851924192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5" borderId="3" xfId="0" applyFill="1" applyBorder="1"/>
    <xf numFmtId="0" fontId="0" fillId="5" borderId="1" xfId="0" applyFill="1" applyBorder="1"/>
    <xf numFmtId="0" fontId="0" fillId="5" borderId="7" xfId="0" applyFill="1" applyBorder="1"/>
    <xf numFmtId="0" fontId="2" fillId="8" borderId="3" xfId="2" applyFill="1" applyBorder="1"/>
    <xf numFmtId="0" fontId="2" fillId="8" borderId="1" xfId="2" applyFill="1" applyBorder="1"/>
    <xf numFmtId="0" fontId="2" fillId="8" borderId="7" xfId="2" applyFill="1" applyBorder="1"/>
    <xf numFmtId="0" fontId="2" fillId="9" borderId="3" xfId="2" applyFill="1" applyBorder="1"/>
    <xf numFmtId="0" fontId="2" fillId="9" borderId="1" xfId="2" applyFill="1" applyBorder="1"/>
    <xf numFmtId="0" fontId="2" fillId="9" borderId="7" xfId="2" applyFill="1" applyBorder="1"/>
    <xf numFmtId="0" fontId="6" fillId="10" borderId="3" xfId="2" applyFont="1" applyFill="1" applyBorder="1" applyAlignment="1">
      <alignment horizontal="center"/>
    </xf>
    <xf numFmtId="0" fontId="6" fillId="10" borderId="1" xfId="2" applyFont="1" applyFill="1" applyBorder="1" applyAlignment="1">
      <alignment horizontal="center"/>
    </xf>
    <xf numFmtId="0" fontId="6" fillId="10" borderId="7" xfId="2" applyFont="1" applyFill="1" applyBorder="1" applyAlignment="1">
      <alignment horizontal="center"/>
    </xf>
    <xf numFmtId="0" fontId="2" fillId="12" borderId="3" xfId="2" applyFill="1" applyBorder="1"/>
    <xf numFmtId="0" fontId="2" fillId="12" borderId="1" xfId="2" applyFill="1" applyBorder="1"/>
    <xf numFmtId="0" fontId="2" fillId="12" borderId="7" xfId="2" applyFill="1" applyBorder="1"/>
    <xf numFmtId="0" fontId="2" fillId="13" borderId="3" xfId="2" applyFill="1" applyBorder="1"/>
    <xf numFmtId="0" fontId="2" fillId="13" borderId="1" xfId="2" applyFill="1" applyBorder="1"/>
    <xf numFmtId="0" fontId="2" fillId="13" borderId="7" xfId="2" applyFill="1" applyBorder="1"/>
    <xf numFmtId="0" fontId="2" fillId="14" borderId="3" xfId="2" applyFill="1" applyBorder="1"/>
    <xf numFmtId="0" fontId="2" fillId="14" borderId="1" xfId="2" applyFill="1" applyBorder="1"/>
    <xf numFmtId="0" fontId="2" fillId="14" borderId="7" xfId="2" applyFill="1" applyBorder="1"/>
    <xf numFmtId="0" fontId="2" fillId="15" borderId="3" xfId="2" applyFill="1" applyBorder="1"/>
    <xf numFmtId="0" fontId="2" fillId="15" borderId="1" xfId="2" applyFill="1" applyBorder="1"/>
    <xf numFmtId="0" fontId="2" fillId="15" borderId="7" xfId="2" applyFill="1" applyBorder="1"/>
    <xf numFmtId="0" fontId="2" fillId="16" borderId="3" xfId="2" applyFill="1" applyBorder="1"/>
    <xf numFmtId="0" fontId="2" fillId="16" borderId="1" xfId="2" applyFill="1" applyBorder="1"/>
    <xf numFmtId="0" fontId="2" fillId="16" borderId="7" xfId="2" applyFill="1" applyBorder="1"/>
    <xf numFmtId="0" fontId="2" fillId="17" borderId="3" xfId="2" applyFill="1" applyBorder="1"/>
    <xf numFmtId="0" fontId="2" fillId="17" borderId="1" xfId="2" applyFill="1" applyBorder="1"/>
    <xf numFmtId="0" fontId="2" fillId="17" borderId="7" xfId="2" applyFill="1" applyBorder="1"/>
    <xf numFmtId="0" fontId="4" fillId="20" borderId="2" xfId="0" applyFont="1" applyFill="1" applyBorder="1" applyAlignment="1">
      <alignment horizontal="center" vertical="center"/>
    </xf>
    <xf numFmtId="0" fontId="2" fillId="0" borderId="0" xfId="2" applyFill="1" applyBorder="1"/>
    <xf numFmtId="0" fontId="0" fillId="0" borderId="0" xfId="0" applyFill="1"/>
    <xf numFmtId="0" fontId="3" fillId="0" borderId="0" xfId="2" applyFont="1" applyFill="1" applyBorder="1"/>
    <xf numFmtId="0" fontId="4" fillId="0" borderId="0" xfId="0" applyFont="1"/>
    <xf numFmtId="0" fontId="0" fillId="9" borderId="2" xfId="0" applyFill="1" applyBorder="1" applyAlignment="1">
      <alignment horizontal="center" vertical="center"/>
    </xf>
    <xf numFmtId="0" fontId="8" fillId="0" borderId="0" xfId="0" applyFont="1"/>
    <xf numFmtId="0" fontId="0" fillId="13" borderId="2" xfId="0" applyFill="1" applyBorder="1"/>
    <xf numFmtId="0" fontId="0" fillId="17" borderId="6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8" borderId="6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2" borderId="6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2" borderId="7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3" borderId="6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/>
    </xf>
    <xf numFmtId="0" fontId="0" fillId="23" borderId="7" xfId="0" applyFill="1" applyBorder="1" applyAlignment="1">
      <alignment horizontal="center" vertical="center"/>
    </xf>
    <xf numFmtId="49" fontId="0" fillId="0" borderId="0" xfId="0" applyNumberFormat="1"/>
    <xf numFmtId="0" fontId="0" fillId="24" borderId="6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24" borderId="7" xfId="0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18" borderId="6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Fill="1" applyBorder="1" applyAlignment="1">
      <alignment horizontal="left" vertical="center"/>
    </xf>
    <xf numFmtId="0" fontId="4" fillId="0" borderId="0" xfId="0" applyNumberFormat="1" applyFont="1"/>
    <xf numFmtId="0" fontId="10" fillId="0" borderId="0" xfId="0" applyFont="1"/>
    <xf numFmtId="0" fontId="0" fillId="10" borderId="2" xfId="0" applyFill="1" applyBorder="1" applyAlignment="1">
      <alignment horizontal="center" vertical="center"/>
    </xf>
    <xf numFmtId="0" fontId="0" fillId="13" borderId="2" xfId="0" applyFill="1" applyBorder="1" applyAlignment="1">
      <alignment horizontal="left" vertical="center"/>
    </xf>
    <xf numFmtId="0" fontId="0" fillId="11" borderId="2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/>
    </xf>
    <xf numFmtId="0" fontId="0" fillId="26" borderId="2" xfId="0" applyFill="1" applyBorder="1" applyAlignment="1">
      <alignment horizontal="center" vertical="center"/>
    </xf>
    <xf numFmtId="0" fontId="0" fillId="27" borderId="2" xfId="0" applyFill="1" applyBorder="1" applyAlignment="1">
      <alignment horizontal="center" vertical="center"/>
    </xf>
    <xf numFmtId="0" fontId="0" fillId="21" borderId="0" xfId="0" applyFill="1"/>
    <xf numFmtId="0" fontId="9" fillId="21" borderId="0" xfId="0" applyFont="1" applyFill="1"/>
    <xf numFmtId="0" fontId="11" fillId="28" borderId="2" xfId="0" applyFont="1" applyFill="1" applyBorder="1"/>
    <xf numFmtId="0" fontId="11" fillId="21" borderId="0" xfId="0" applyFont="1" applyFill="1"/>
    <xf numFmtId="0" fontId="12" fillId="28" borderId="2" xfId="0" applyFont="1" applyFill="1" applyBorder="1"/>
    <xf numFmtId="0" fontId="13" fillId="28" borderId="2" xfId="0" applyFont="1" applyFill="1" applyBorder="1"/>
    <xf numFmtId="0" fontId="12" fillId="21" borderId="0" xfId="0" applyFont="1" applyFill="1"/>
    <xf numFmtId="0" fontId="13" fillId="21" borderId="0" xfId="0" applyFont="1" applyFill="1"/>
    <xf numFmtId="0" fontId="16" fillId="21" borderId="0" xfId="0" applyFont="1" applyFill="1"/>
    <xf numFmtId="0" fontId="15" fillId="21" borderId="0" xfId="3" applyFont="1" applyFill="1" applyAlignment="1" applyProtection="1"/>
    <xf numFmtId="0" fontId="17" fillId="21" borderId="0" xfId="0" applyFont="1" applyFill="1" applyAlignment="1">
      <alignment horizontal="right"/>
    </xf>
    <xf numFmtId="0" fontId="15" fillId="21" borderId="0" xfId="3" applyFont="1" applyFill="1" applyAlignment="1" applyProtection="1">
      <alignment horizontal="center"/>
    </xf>
    <xf numFmtId="0" fontId="4" fillId="20" borderId="2" xfId="0" applyFont="1" applyFill="1" applyBorder="1" applyAlignment="1">
      <alignment horizontal="center" vertical="center"/>
    </xf>
    <xf numFmtId="0" fontId="7" fillId="19" borderId="0" xfId="0" applyFont="1" applyFill="1" applyAlignment="1">
      <alignment horizontal="center"/>
    </xf>
    <xf numFmtId="0" fontId="4" fillId="20" borderId="2" xfId="0" applyFont="1" applyFill="1" applyBorder="1" applyAlignment="1">
      <alignment horizontal="center"/>
    </xf>
    <xf numFmtId="9" fontId="0" fillId="16" borderId="2" xfId="0" applyNumberFormat="1" applyFill="1" applyBorder="1" applyAlignment="1">
      <alignment horizontal="center"/>
    </xf>
    <xf numFmtId="0" fontId="0" fillId="16" borderId="2" xfId="0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13" borderId="8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 22" xfId="1"/>
  </cellStyles>
  <dxfs count="0"/>
  <tableStyles count="0" defaultTableStyle="TableStyleMedium2" defaultPivotStyle="PivotStyleLight16"/>
  <colors>
    <mruColors>
      <color rgb="FFFF9999"/>
      <color rgb="FF99FF66"/>
      <color rgb="FF33CCFF"/>
      <color rgb="FFCCFF66"/>
      <color rgb="FF66FF99"/>
      <color rgb="FF9999FF"/>
      <color rgb="FFFF9966"/>
      <color rgb="FF00FF99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id-ID"/>
              <a:t>GRAFIK ABSENSI SISWA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IZIN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'GRAFIK ABSENSI'!$A$5:$A$10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</c:strCache>
            </c:strRef>
          </c:cat>
          <c:val>
            <c:numRef>
              <c:f>'GRAFIK ABSENSI'!$B$5:$B$10</c:f>
              <c:numCache>
                <c:formatCode>General</c:formatCode>
                <c:ptCount val="6"/>
                <c:pt idx="0">
                  <c:v>7</c:v>
                </c:pt>
                <c:pt idx="1">
                  <c:v>14</c:v>
                </c:pt>
                <c:pt idx="2">
                  <c:v>14</c:v>
                </c:pt>
                <c:pt idx="3">
                  <c:v>13</c:v>
                </c:pt>
                <c:pt idx="4">
                  <c:v>10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4-4DCC-9144-AE6D880AD313}"/>
            </c:ext>
          </c:extLst>
        </c:ser>
        <c:ser>
          <c:idx val="1"/>
          <c:order val="1"/>
          <c:tx>
            <c:v>SAKIT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'GRAFIK ABSENSI'!$A$5:$A$10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</c:strCache>
            </c:strRef>
          </c:cat>
          <c:val>
            <c:numRef>
              <c:f>'GRAFIK ABSENSI'!$C$5:$C$10</c:f>
              <c:numCache>
                <c:formatCode>General</c:formatCode>
                <c:ptCount val="6"/>
                <c:pt idx="0">
                  <c:v>12</c:v>
                </c:pt>
                <c:pt idx="1">
                  <c:v>6</c:v>
                </c:pt>
                <c:pt idx="2">
                  <c:v>6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4-4DCC-9144-AE6D880AD313}"/>
            </c:ext>
          </c:extLst>
        </c:ser>
        <c:ser>
          <c:idx val="2"/>
          <c:order val="2"/>
          <c:tx>
            <c:v>TANPA KETERANGAN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'GRAFIK ABSENSI'!$A$5:$A$10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</c:strCache>
            </c:strRef>
          </c:cat>
          <c:val>
            <c:numRef>
              <c:f>'GRAFIK ABSENSI'!$D$5:$D$10</c:f>
              <c:numCache>
                <c:formatCode>General</c:formatCode>
                <c:ptCount val="6"/>
                <c:pt idx="0">
                  <c:v>1</c:v>
                </c:pt>
                <c:pt idx="1">
                  <c:v>14</c:v>
                </c:pt>
                <c:pt idx="2">
                  <c:v>13</c:v>
                </c:pt>
                <c:pt idx="3">
                  <c:v>14</c:v>
                </c:pt>
                <c:pt idx="4">
                  <c:v>16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74-4DCC-9144-AE6D880AD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0500352"/>
        <c:axId val="70501888"/>
      </c:barChart>
      <c:catAx>
        <c:axId val="7050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0501888"/>
        <c:crosses val="autoZero"/>
        <c:auto val="1"/>
        <c:lblAlgn val="ctr"/>
        <c:lblOffset val="100"/>
        <c:noMultiLvlLbl val="0"/>
      </c:catAx>
      <c:valAx>
        <c:axId val="7050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050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d-ID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kap Absen'!A1"/><Relationship Id="rId13" Type="http://schemas.openxmlformats.org/officeDocument/2006/relationships/hyperlink" Target="http://www.opssekolahkita.com/" TargetMode="External"/><Relationship Id="rId3" Type="http://schemas.openxmlformats.org/officeDocument/2006/relationships/hyperlink" Target="#Februari!A1"/><Relationship Id="rId7" Type="http://schemas.openxmlformats.org/officeDocument/2006/relationships/hyperlink" Target="#'Data Siswa'!A1"/><Relationship Id="rId12" Type="http://schemas.openxmlformats.org/officeDocument/2006/relationships/image" Target="../media/image1.png"/><Relationship Id="rId2" Type="http://schemas.openxmlformats.org/officeDocument/2006/relationships/hyperlink" Target="#Juni!A1"/><Relationship Id="rId1" Type="http://schemas.openxmlformats.org/officeDocument/2006/relationships/hyperlink" Target="#Maret!A1"/><Relationship Id="rId6" Type="http://schemas.openxmlformats.org/officeDocument/2006/relationships/hyperlink" Target="#April!A1"/><Relationship Id="rId11" Type="http://schemas.openxmlformats.org/officeDocument/2006/relationships/hyperlink" Target="http://www.atirta13.com/" TargetMode="External"/><Relationship Id="rId5" Type="http://schemas.openxmlformats.org/officeDocument/2006/relationships/hyperlink" Target="#Januari!A1"/><Relationship Id="rId15" Type="http://schemas.openxmlformats.org/officeDocument/2006/relationships/image" Target="../media/image2.jpeg"/><Relationship Id="rId10" Type="http://schemas.openxmlformats.org/officeDocument/2006/relationships/hyperlink" Target="#'GRAFIK ABSENSI'!A1"/><Relationship Id="rId4" Type="http://schemas.openxmlformats.org/officeDocument/2006/relationships/hyperlink" Target="#Mei!A1"/><Relationship Id="rId9" Type="http://schemas.openxmlformats.org/officeDocument/2006/relationships/hyperlink" Target="http://unduhfile-guru.blogspot.com/" TargetMode="External"/><Relationship Id="rId14" Type="http://schemas.openxmlformats.org/officeDocument/2006/relationships/hyperlink" Target="https://www.dapodik-bangkalan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200027</xdr:colOff>
      <xdr:row>1</xdr:row>
      <xdr:rowOff>9525</xdr:rowOff>
    </xdr:from>
    <xdr:to>
      <xdr:col>4</xdr:col>
      <xdr:colOff>19050</xdr:colOff>
      <xdr:row>6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7" y="200025"/>
          <a:ext cx="3705223" cy="1114425"/>
        </a:xfrm>
        <a:prstGeom prst="rect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id-ID" sz="24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  <xdr:twoCellAnchor>
    <xdr:from>
      <xdr:col>0</xdr:col>
      <xdr:colOff>247650</xdr:colOff>
      <xdr:row>1</xdr:row>
      <xdr:rowOff>38099</xdr:rowOff>
    </xdr:from>
    <xdr:to>
      <xdr:col>3</xdr:col>
      <xdr:colOff>1657350</xdr:colOff>
      <xdr:row>4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7650" y="228599"/>
          <a:ext cx="3267075" cy="638176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SDN BANDUNG 1</a:t>
          </a:r>
        </a:p>
      </xdr:txBody>
    </xdr:sp>
    <xdr:clientData/>
  </xdr:twoCellAnchor>
  <xdr:twoCellAnchor>
    <xdr:from>
      <xdr:col>0</xdr:col>
      <xdr:colOff>238125</xdr:colOff>
      <xdr:row>3</xdr:row>
      <xdr:rowOff>95250</xdr:rowOff>
    </xdr:from>
    <xdr:to>
      <xdr:col>3</xdr:col>
      <xdr:colOff>1628776</xdr:colOff>
      <xdr:row>6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8125" y="695325"/>
          <a:ext cx="3248026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4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Jalan Raya Konang Desa Bandung</a:t>
          </a:r>
          <a:endParaRPr lang="id-ID" sz="1400" b="0" cap="none" spc="0" baseline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id-ID" sz="12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Email : kurniawanarief28@gmail.com</a:t>
          </a:r>
        </a:p>
        <a:p>
          <a:pPr algn="ctr"/>
          <a:r>
            <a:rPr lang="id-ID" sz="12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Website : dapodik-bangkalan.com</a:t>
          </a:r>
          <a:endParaRPr lang="id-ID" sz="12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</xdr:col>
      <xdr:colOff>257178</xdr:colOff>
      <xdr:row>18</xdr:row>
      <xdr:rowOff>9525</xdr:rowOff>
    </xdr:from>
    <xdr:to>
      <xdr:col>6</xdr:col>
      <xdr:colOff>600076</xdr:colOff>
      <xdr:row>20</xdr:row>
      <xdr:rowOff>171450</xdr:rowOff>
    </xdr:to>
    <xdr:sp macro="" textlink="">
      <xdr:nvSpPr>
        <xdr:cNvPr id="6" name="Rectangl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00478" y="3467100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MARET</a:t>
          </a:r>
        </a:p>
      </xdr:txBody>
    </xdr:sp>
    <xdr:clientData/>
  </xdr:twoCellAnchor>
  <xdr:twoCellAnchor>
    <xdr:from>
      <xdr:col>7</xdr:col>
      <xdr:colOff>104778</xdr:colOff>
      <xdr:row>18</xdr:row>
      <xdr:rowOff>9525</xdr:rowOff>
    </xdr:from>
    <xdr:to>
      <xdr:col>9</xdr:col>
      <xdr:colOff>447676</xdr:colOff>
      <xdr:row>20</xdr:row>
      <xdr:rowOff>171450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476878" y="3467100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JUNI</a:t>
          </a:r>
        </a:p>
      </xdr:txBody>
    </xdr:sp>
    <xdr:clientData/>
  </xdr:twoCellAnchor>
  <xdr:twoCellAnchor>
    <xdr:from>
      <xdr:col>4</xdr:col>
      <xdr:colOff>257178</xdr:colOff>
      <xdr:row>14</xdr:row>
      <xdr:rowOff>152400</xdr:rowOff>
    </xdr:from>
    <xdr:to>
      <xdr:col>6</xdr:col>
      <xdr:colOff>600076</xdr:colOff>
      <xdr:row>17</xdr:row>
      <xdr:rowOff>123825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00478" y="284797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FEBRUARI</a:t>
          </a:r>
        </a:p>
      </xdr:txBody>
    </xdr:sp>
    <xdr:clientData/>
  </xdr:twoCellAnchor>
  <xdr:twoCellAnchor>
    <xdr:from>
      <xdr:col>7</xdr:col>
      <xdr:colOff>104778</xdr:colOff>
      <xdr:row>14</xdr:row>
      <xdr:rowOff>152400</xdr:rowOff>
    </xdr:from>
    <xdr:to>
      <xdr:col>9</xdr:col>
      <xdr:colOff>447676</xdr:colOff>
      <xdr:row>17</xdr:row>
      <xdr:rowOff>123825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476878" y="284797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MEI</a:t>
          </a:r>
        </a:p>
      </xdr:txBody>
    </xdr:sp>
    <xdr:clientData/>
  </xdr:twoCellAnchor>
  <xdr:twoCellAnchor>
    <xdr:from>
      <xdr:col>4</xdr:col>
      <xdr:colOff>257178</xdr:colOff>
      <xdr:row>11</xdr:row>
      <xdr:rowOff>114300</xdr:rowOff>
    </xdr:from>
    <xdr:to>
      <xdr:col>6</xdr:col>
      <xdr:colOff>600076</xdr:colOff>
      <xdr:row>14</xdr:row>
      <xdr:rowOff>85725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00478" y="223837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JANUARI</a:t>
          </a:r>
        </a:p>
      </xdr:txBody>
    </xdr:sp>
    <xdr:clientData/>
  </xdr:twoCellAnchor>
  <xdr:twoCellAnchor>
    <xdr:from>
      <xdr:col>7</xdr:col>
      <xdr:colOff>104778</xdr:colOff>
      <xdr:row>11</xdr:row>
      <xdr:rowOff>114300</xdr:rowOff>
    </xdr:from>
    <xdr:to>
      <xdr:col>9</xdr:col>
      <xdr:colOff>447676</xdr:colOff>
      <xdr:row>14</xdr:row>
      <xdr:rowOff>85725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76878" y="223837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APRIL</a:t>
          </a:r>
        </a:p>
      </xdr:txBody>
    </xdr:sp>
    <xdr:clientData/>
  </xdr:twoCellAnchor>
  <xdr:twoCellAnchor>
    <xdr:from>
      <xdr:col>4</xdr:col>
      <xdr:colOff>257178</xdr:colOff>
      <xdr:row>4</xdr:row>
      <xdr:rowOff>19050</xdr:rowOff>
    </xdr:from>
    <xdr:to>
      <xdr:col>6</xdr:col>
      <xdr:colOff>600076</xdr:colOff>
      <xdr:row>6</xdr:row>
      <xdr:rowOff>180975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8" y="80962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Data Siswa</a:t>
          </a:r>
        </a:p>
      </xdr:txBody>
    </xdr:sp>
    <xdr:clientData/>
  </xdr:twoCellAnchor>
  <xdr:twoCellAnchor>
    <xdr:from>
      <xdr:col>7</xdr:col>
      <xdr:colOff>104778</xdr:colOff>
      <xdr:row>4</xdr:row>
      <xdr:rowOff>19050</xdr:rowOff>
    </xdr:from>
    <xdr:to>
      <xdr:col>9</xdr:col>
      <xdr:colOff>447676</xdr:colOff>
      <xdr:row>6</xdr:row>
      <xdr:rowOff>180975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476878" y="809625"/>
          <a:ext cx="15620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REKAP</a:t>
          </a:r>
        </a:p>
      </xdr:txBody>
    </xdr:sp>
    <xdr:clientData/>
  </xdr:twoCellAnchor>
  <xdr:twoCellAnchor>
    <xdr:from>
      <xdr:col>4</xdr:col>
      <xdr:colOff>257178</xdr:colOff>
      <xdr:row>1</xdr:row>
      <xdr:rowOff>9525</xdr:rowOff>
    </xdr:from>
    <xdr:to>
      <xdr:col>9</xdr:col>
      <xdr:colOff>447676</xdr:colOff>
      <xdr:row>3</xdr:row>
      <xdr:rowOff>142875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800478" y="200025"/>
          <a:ext cx="32384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32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Bernard MT Condensed" pitchFamily="18" charset="0"/>
            </a:rPr>
            <a:t>ABSEN</a:t>
          </a:r>
          <a:r>
            <a:rPr lang="id-ID" sz="32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Bernard MT Condensed" pitchFamily="18" charset="0"/>
            </a:rPr>
            <a:t> SISWA</a:t>
          </a:r>
          <a:endParaRPr lang="id-ID" sz="3200" b="1" cap="none" spc="50">
            <a:ln w="9525" cmpd="sng">
              <a:solidFill>
                <a:schemeClr val="accent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  <a:latin typeface="Bernard MT Condensed" pitchFamily="18" charset="0"/>
          </a:endParaRPr>
        </a:p>
      </xdr:txBody>
    </xdr:sp>
    <xdr:clientData/>
  </xdr:twoCellAnchor>
  <xdr:twoCellAnchor>
    <xdr:from>
      <xdr:col>4</xdr:col>
      <xdr:colOff>257178</xdr:colOff>
      <xdr:row>8</xdr:row>
      <xdr:rowOff>85725</xdr:rowOff>
    </xdr:from>
    <xdr:to>
      <xdr:col>9</xdr:col>
      <xdr:colOff>447676</xdr:colOff>
      <xdr:row>11</xdr:row>
      <xdr:rowOff>57150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800478" y="1638300"/>
          <a:ext cx="3238498" cy="542925"/>
        </a:xfrm>
        <a:prstGeom prst="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BULAN</a:t>
          </a:r>
        </a:p>
      </xdr:txBody>
    </xdr:sp>
    <xdr:clientData/>
  </xdr:twoCellAnchor>
  <xdr:twoCellAnchor>
    <xdr:from>
      <xdr:col>0</xdr:col>
      <xdr:colOff>200027</xdr:colOff>
      <xdr:row>17</xdr:row>
      <xdr:rowOff>180975</xdr:rowOff>
    </xdr:from>
    <xdr:to>
      <xdr:col>4</xdr:col>
      <xdr:colOff>19050</xdr:colOff>
      <xdr:row>20</xdr:row>
      <xdr:rowOff>180975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0027" y="3448050"/>
          <a:ext cx="3362323" cy="571500"/>
        </a:xfrm>
        <a:prstGeom prst="rect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GRAFIK</a:t>
          </a:r>
          <a:r>
            <a:rPr lang="id-ID" sz="24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ABSENSI SISWA</a:t>
          </a:r>
          <a:endParaRPr lang="id-ID" sz="24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  <xdr:twoCellAnchor editAs="oneCell">
    <xdr:from>
      <xdr:col>0</xdr:col>
      <xdr:colOff>209549</xdr:colOff>
      <xdr:row>3</xdr:row>
      <xdr:rowOff>190499</xdr:rowOff>
    </xdr:from>
    <xdr:to>
      <xdr:col>1</xdr:col>
      <xdr:colOff>428624</xdr:colOff>
      <xdr:row>6</xdr:row>
      <xdr:rowOff>104774</xdr:rowOff>
    </xdr:to>
    <xdr:pic>
      <xdr:nvPicPr>
        <xdr:cNvPr id="18" name="Picture 17" descr="sd.png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9549" y="790574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1190627</xdr:colOff>
      <xdr:row>3</xdr:row>
      <xdr:rowOff>180975</xdr:rowOff>
    </xdr:from>
    <xdr:to>
      <xdr:col>3</xdr:col>
      <xdr:colOff>1676402</xdr:colOff>
      <xdr:row>6</xdr:row>
      <xdr:rowOff>95250</xdr:rowOff>
    </xdr:to>
    <xdr:pic>
      <xdr:nvPicPr>
        <xdr:cNvPr id="19" name="Picture 18" descr="sd.png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48002" y="781050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</xdr:row>
      <xdr:rowOff>57150</xdr:rowOff>
    </xdr:from>
    <xdr:to>
      <xdr:col>13</xdr:col>
      <xdr:colOff>419100</xdr:colOff>
      <xdr:row>15</xdr:row>
      <xdr:rowOff>12700</xdr:rowOff>
    </xdr:to>
    <xdr:pic>
      <xdr:nvPicPr>
        <xdr:cNvPr id="20" name="Picture 19" descr="artis.png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410450" y="247650"/>
          <a:ext cx="2038350" cy="271780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</xdr:row>
      <xdr:rowOff>14286</xdr:rowOff>
    </xdr:from>
    <xdr:to>
      <xdr:col>16</xdr:col>
      <xdr:colOff>0</xdr:colOff>
      <xdr:row>22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wnload.atirta13.com/" TargetMode="External"/><Relationship Id="rId2" Type="http://schemas.openxmlformats.org/officeDocument/2006/relationships/hyperlink" Target="http://www.infoguru.info/" TargetMode="External"/><Relationship Id="rId1" Type="http://schemas.openxmlformats.org/officeDocument/2006/relationships/hyperlink" Target="http://www.downloadfileguru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2"/>
  <sheetViews>
    <sheetView tabSelected="1" workbookViewId="0">
      <selection activeCell="E20" sqref="E20"/>
    </sheetView>
  </sheetViews>
  <sheetFormatPr defaultRowHeight="15" x14ac:dyDescent="0.25"/>
  <cols>
    <col min="1" max="1" width="4" customWidth="1"/>
    <col min="2" max="2" width="22" customWidth="1"/>
    <col min="3" max="3" width="1.85546875" customWidth="1"/>
    <col min="4" max="4" width="25.28515625" customWidth="1"/>
  </cols>
  <sheetData>
    <row r="1" spans="1:10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7.25" customHeight="1" x14ac:dyDescent="0.5">
      <c r="A2" s="105"/>
      <c r="B2" s="106"/>
      <c r="C2" s="105"/>
      <c r="D2" s="105"/>
      <c r="E2" s="105"/>
      <c r="F2" s="105"/>
      <c r="G2" s="105"/>
      <c r="H2" s="105"/>
      <c r="I2" s="105"/>
      <c r="J2" s="105"/>
    </row>
    <row r="3" spans="1:10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</row>
    <row r="7" spans="1:10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</row>
    <row r="8" spans="1:10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</row>
    <row r="9" spans="1:10" ht="15.75" x14ac:dyDescent="0.3">
      <c r="A9" s="105"/>
      <c r="B9" s="107" t="s">
        <v>144</v>
      </c>
      <c r="C9" s="110" t="s">
        <v>182</v>
      </c>
      <c r="D9" s="109" t="s">
        <v>185</v>
      </c>
      <c r="E9" s="105"/>
      <c r="F9" s="105"/>
      <c r="G9" s="105"/>
      <c r="H9" s="105"/>
      <c r="I9" s="105"/>
      <c r="J9" s="105"/>
    </row>
    <row r="10" spans="1:10" ht="15.75" x14ac:dyDescent="0.3">
      <c r="A10" s="105"/>
      <c r="B10" s="107" t="s">
        <v>146</v>
      </c>
      <c r="C10" s="110" t="s">
        <v>182</v>
      </c>
      <c r="D10" s="109" t="s">
        <v>148</v>
      </c>
      <c r="E10" s="105"/>
      <c r="F10" s="105"/>
      <c r="G10" s="105"/>
      <c r="H10" s="105"/>
      <c r="I10" s="105"/>
      <c r="J10" s="105"/>
    </row>
    <row r="11" spans="1:10" ht="15.75" x14ac:dyDescent="0.3">
      <c r="A11" s="105"/>
      <c r="B11" s="107" t="s">
        <v>145</v>
      </c>
      <c r="C11" s="110" t="s">
        <v>182</v>
      </c>
      <c r="D11" s="109" t="s">
        <v>203</v>
      </c>
      <c r="E11" s="105"/>
      <c r="F11" s="105"/>
      <c r="G11" s="105"/>
      <c r="H11" s="105"/>
      <c r="I11" s="105"/>
      <c r="J11" s="105"/>
    </row>
    <row r="12" spans="1:10" ht="15.75" x14ac:dyDescent="0.3">
      <c r="A12" s="105"/>
      <c r="B12" s="108"/>
      <c r="C12" s="112"/>
      <c r="D12" s="111"/>
      <c r="E12" s="105"/>
      <c r="F12" s="105"/>
      <c r="G12" s="105"/>
      <c r="H12" s="105"/>
      <c r="I12" s="105"/>
      <c r="J12" s="105"/>
    </row>
    <row r="13" spans="1:10" ht="15.75" x14ac:dyDescent="0.3">
      <c r="A13" s="105"/>
      <c r="B13" s="107" t="s">
        <v>179</v>
      </c>
      <c r="C13" s="110" t="s">
        <v>182</v>
      </c>
      <c r="D13" s="109" t="s">
        <v>202</v>
      </c>
      <c r="E13" s="105"/>
      <c r="F13" s="105"/>
      <c r="G13" s="105"/>
      <c r="H13" s="105"/>
      <c r="I13" s="105"/>
      <c r="J13" s="105"/>
    </row>
    <row r="14" spans="1:10" ht="15.75" x14ac:dyDescent="0.3">
      <c r="A14" s="105"/>
      <c r="B14" s="107" t="s">
        <v>180</v>
      </c>
      <c r="C14" s="110" t="s">
        <v>182</v>
      </c>
      <c r="D14" s="109" t="s">
        <v>196</v>
      </c>
      <c r="E14" s="105"/>
      <c r="F14" s="105"/>
      <c r="G14" s="105"/>
      <c r="H14" s="105"/>
      <c r="I14" s="105"/>
      <c r="J14" s="105"/>
    </row>
    <row r="15" spans="1:10" ht="15.75" x14ac:dyDescent="0.3">
      <c r="A15" s="105"/>
      <c r="B15" s="108"/>
      <c r="C15" s="112"/>
      <c r="D15" s="111"/>
      <c r="E15" s="105"/>
      <c r="F15" s="105"/>
      <c r="G15" s="105"/>
      <c r="H15" s="105"/>
      <c r="I15" s="105"/>
      <c r="J15" s="105"/>
    </row>
    <row r="16" spans="1:10" ht="15.75" x14ac:dyDescent="0.3">
      <c r="A16" s="105"/>
      <c r="B16" s="107" t="s">
        <v>181</v>
      </c>
      <c r="C16" s="110" t="s">
        <v>182</v>
      </c>
      <c r="D16" s="109" t="s">
        <v>201</v>
      </c>
      <c r="E16" s="105"/>
      <c r="F16" s="105"/>
      <c r="G16" s="105"/>
      <c r="H16" s="105"/>
      <c r="I16" s="105"/>
      <c r="J16" s="105"/>
    </row>
    <row r="17" spans="1:10" ht="15.75" x14ac:dyDescent="0.3">
      <c r="A17" s="105"/>
      <c r="B17" s="107" t="s">
        <v>180</v>
      </c>
      <c r="C17" s="110" t="s">
        <v>182</v>
      </c>
      <c r="D17" s="109" t="s">
        <v>197</v>
      </c>
      <c r="E17" s="105"/>
      <c r="F17" s="105"/>
      <c r="G17" s="105"/>
      <c r="H17" s="105"/>
      <c r="I17" s="105"/>
      <c r="J17" s="105"/>
    </row>
    <row r="18" spans="1:10" x14ac:dyDescent="0.25">
      <c r="A18" s="105"/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x14ac:dyDescent="0.25">
      <c r="A19" s="105"/>
      <c r="B19" s="105"/>
      <c r="C19" s="105"/>
      <c r="D19" s="105"/>
      <c r="E19" s="105"/>
      <c r="F19" s="105"/>
      <c r="G19" s="105"/>
      <c r="H19" s="105"/>
      <c r="I19" s="105"/>
      <c r="J19" s="105"/>
    </row>
    <row r="20" spans="1:10" x14ac:dyDescent="0.25">
      <c r="A20" s="105"/>
      <c r="B20" s="105"/>
      <c r="C20" s="105"/>
      <c r="D20" s="105"/>
      <c r="E20" s="105"/>
      <c r="F20" s="105"/>
      <c r="G20" s="105"/>
      <c r="H20" s="105"/>
      <c r="I20" s="105"/>
      <c r="J20" s="105"/>
    </row>
    <row r="21" spans="1:10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0" x14ac:dyDescent="0.25">
      <c r="A22" s="116" t="s">
        <v>198</v>
      </c>
      <c r="B22" s="116"/>
      <c r="C22" s="113"/>
      <c r="D22" s="114" t="s">
        <v>199</v>
      </c>
      <c r="E22" s="116" t="s">
        <v>200</v>
      </c>
      <c r="F22" s="116"/>
      <c r="G22" s="116"/>
      <c r="H22" s="113"/>
      <c r="I22" s="113"/>
      <c r="J22" s="115" t="s">
        <v>183</v>
      </c>
    </row>
  </sheetData>
  <mergeCells count="2">
    <mergeCell ref="A22:B22"/>
    <mergeCell ref="E22:G22"/>
  </mergeCells>
  <hyperlinks>
    <hyperlink ref="A22:B22" r:id="rId1" display="http://www.downloadfileguru.com/"/>
    <hyperlink ref="D22" r:id="rId2"/>
    <hyperlink ref="E22:G22" r:id="rId3" display="http://download.atirta13.com/"/>
  </hyperlinks>
  <pageMargins left="0.7" right="0.7" top="0.75" bottom="0.75" header="0.3" footer="0.3"/>
  <pageSetup paperSize="9" orientation="portrait" horizontalDpi="4294967293" verticalDpi="300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0"/>
  <sheetViews>
    <sheetView view="pageLayout" topLeftCell="A2" workbookViewId="0"/>
  </sheetViews>
  <sheetFormatPr defaultRowHeight="15" x14ac:dyDescent="0.25"/>
  <cols>
    <col min="1" max="1" width="12.7109375" customWidth="1"/>
    <col min="2" max="5" width="7.7109375" customWidth="1"/>
  </cols>
  <sheetData>
    <row r="1" spans="1:5" ht="26.25" x14ac:dyDescent="0.4">
      <c r="A1" s="98" t="s">
        <v>186</v>
      </c>
    </row>
    <row r="3" spans="1:5" x14ac:dyDescent="0.25">
      <c r="A3" s="131" t="s">
        <v>193</v>
      </c>
      <c r="B3" s="131" t="s">
        <v>194</v>
      </c>
      <c r="C3" s="131"/>
      <c r="D3" s="131"/>
      <c r="E3" s="131"/>
    </row>
    <row r="4" spans="1:5" x14ac:dyDescent="0.25">
      <c r="A4" s="131"/>
      <c r="B4" s="99" t="s">
        <v>6</v>
      </c>
      <c r="C4" s="99" t="s">
        <v>5</v>
      </c>
      <c r="D4" s="99" t="s">
        <v>4</v>
      </c>
      <c r="E4" s="99" t="s">
        <v>9</v>
      </c>
    </row>
    <row r="5" spans="1:5" x14ac:dyDescent="0.25">
      <c r="A5" s="100" t="s">
        <v>187</v>
      </c>
      <c r="B5" s="102">
        <f>Januari!AK31</f>
        <v>7</v>
      </c>
      <c r="C5" s="103">
        <f>Januari!AL31</f>
        <v>12</v>
      </c>
      <c r="D5" s="104">
        <f>Januari!AM31</f>
        <v>1</v>
      </c>
      <c r="E5" s="101">
        <f>SUM(B5:D5)</f>
        <v>20</v>
      </c>
    </row>
    <row r="6" spans="1:5" x14ac:dyDescent="0.25">
      <c r="A6" s="100" t="s">
        <v>188</v>
      </c>
      <c r="B6" s="102">
        <f>Februari!AK31</f>
        <v>14</v>
      </c>
      <c r="C6" s="103">
        <f>Februari!AL31</f>
        <v>6</v>
      </c>
      <c r="D6" s="104">
        <f>Februari!AM31</f>
        <v>14</v>
      </c>
      <c r="E6" s="101">
        <f t="shared" ref="E6:E10" si="0">SUM(B6:D6)</f>
        <v>34</v>
      </c>
    </row>
    <row r="7" spans="1:5" x14ac:dyDescent="0.25">
      <c r="A7" s="100" t="s">
        <v>189</v>
      </c>
      <c r="B7" s="102">
        <f>Maret!AK31</f>
        <v>14</v>
      </c>
      <c r="C7" s="103">
        <f>Maret!AL31</f>
        <v>6</v>
      </c>
      <c r="D7" s="104">
        <f>Maret!AM31</f>
        <v>13</v>
      </c>
      <c r="E7" s="101">
        <f t="shared" si="0"/>
        <v>33</v>
      </c>
    </row>
    <row r="8" spans="1:5" x14ac:dyDescent="0.25">
      <c r="A8" s="100" t="s">
        <v>190</v>
      </c>
      <c r="B8" s="102">
        <f>April!AK31</f>
        <v>13</v>
      </c>
      <c r="C8" s="103">
        <f>April!AL31</f>
        <v>8</v>
      </c>
      <c r="D8" s="104">
        <f>April!AM31</f>
        <v>14</v>
      </c>
      <c r="E8" s="101">
        <f t="shared" si="0"/>
        <v>35</v>
      </c>
    </row>
    <row r="9" spans="1:5" x14ac:dyDescent="0.25">
      <c r="A9" s="100" t="s">
        <v>191</v>
      </c>
      <c r="B9" s="102">
        <f>Mei!AK31</f>
        <v>10</v>
      </c>
      <c r="C9" s="103">
        <f>Mei!AL31</f>
        <v>7</v>
      </c>
      <c r="D9" s="104">
        <f>Mei!AM31</f>
        <v>16</v>
      </c>
      <c r="E9" s="101">
        <f t="shared" si="0"/>
        <v>33</v>
      </c>
    </row>
    <row r="10" spans="1:5" x14ac:dyDescent="0.25">
      <c r="A10" s="100" t="s">
        <v>192</v>
      </c>
      <c r="B10" s="102">
        <f>Juni!AK31</f>
        <v>11</v>
      </c>
      <c r="C10" s="103">
        <f>Juni!AL31</f>
        <v>9</v>
      </c>
      <c r="D10" s="104">
        <f>Juni!AM31</f>
        <v>13</v>
      </c>
      <c r="E10" s="101">
        <f t="shared" si="0"/>
        <v>33</v>
      </c>
    </row>
  </sheetData>
  <mergeCells count="2">
    <mergeCell ref="A3:A4"/>
    <mergeCell ref="B3:E3"/>
  </mergeCells>
  <pageMargins left="0.78740157480314965" right="1.7716535433070868" top="0.74803149606299213" bottom="0.74803149606299213" header="0.31496062992125984" footer="0.31496062992125984"/>
  <pageSetup paperSize="5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7"/>
  <sheetViews>
    <sheetView workbookViewId="0">
      <pane ySplit="6" topLeftCell="A7" activePane="bottomLeft" state="frozen"/>
      <selection pane="bottomLeft" activeCell="C23" sqref="C23"/>
    </sheetView>
  </sheetViews>
  <sheetFormatPr defaultRowHeight="15" x14ac:dyDescent="0.25"/>
  <cols>
    <col min="1" max="1" width="5" customWidth="1"/>
    <col min="2" max="2" width="8" customWidth="1"/>
    <col min="3" max="3" width="11.42578125" customWidth="1"/>
    <col min="4" max="4" width="29.85546875" customWidth="1"/>
    <col min="5" max="5" width="4.7109375" customWidth="1"/>
    <col min="6" max="6" width="14.140625" customWidth="1"/>
    <col min="7" max="7" width="11.42578125" customWidth="1"/>
    <col min="8" max="8" width="8.85546875" customWidth="1"/>
    <col min="9" max="9" width="12.140625" customWidth="1"/>
    <col min="10" max="10" width="3.85546875" customWidth="1"/>
    <col min="11" max="11" width="4.5703125" customWidth="1"/>
    <col min="12" max="12" width="10.7109375" customWidth="1"/>
    <col min="13" max="13" width="18.140625" customWidth="1"/>
    <col min="14" max="14" width="16.140625" customWidth="1"/>
  </cols>
  <sheetData>
    <row r="1" spans="1:14" ht="23.25" x14ac:dyDescent="0.35">
      <c r="A1" s="118" t="s">
        <v>143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ht="12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2" t="s">
        <v>144</v>
      </c>
      <c r="B3" s="42"/>
      <c r="C3" s="42" t="str">
        <f>HOME!D9</f>
        <v>VI (ENAM)</v>
      </c>
      <c r="D3" s="42"/>
      <c r="E3" s="42"/>
      <c r="F3" s="42"/>
      <c r="G3" s="42"/>
      <c r="H3" s="42"/>
      <c r="I3" s="42"/>
      <c r="J3" s="42"/>
      <c r="K3" s="42"/>
      <c r="L3" s="42"/>
      <c r="M3" s="42" t="s">
        <v>145</v>
      </c>
      <c r="N3" s="42" t="str">
        <f>HOME!D11</f>
        <v>2017/2018</v>
      </c>
    </row>
    <row r="4" spans="1:14" x14ac:dyDescent="0.25">
      <c r="A4" s="42" t="s">
        <v>146</v>
      </c>
      <c r="B4" s="42"/>
      <c r="C4" s="42" t="str">
        <f>HOME!D10</f>
        <v>II (DUA)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5">
      <c r="A5" s="117" t="s">
        <v>137</v>
      </c>
      <c r="B5" s="117" t="s">
        <v>1</v>
      </c>
      <c r="C5" s="117" t="s">
        <v>2</v>
      </c>
      <c r="D5" s="117" t="s">
        <v>3</v>
      </c>
      <c r="E5" s="117" t="s">
        <v>60</v>
      </c>
      <c r="F5" s="117" t="s">
        <v>134</v>
      </c>
      <c r="G5" s="117" t="s">
        <v>135</v>
      </c>
      <c r="H5" s="117" t="s">
        <v>136</v>
      </c>
      <c r="I5" s="119" t="s">
        <v>149</v>
      </c>
      <c r="J5" s="119"/>
      <c r="K5" s="119"/>
      <c r="L5" s="119"/>
      <c r="M5" s="117" t="s">
        <v>139</v>
      </c>
      <c r="N5" s="117" t="s">
        <v>147</v>
      </c>
    </row>
    <row r="6" spans="1:14" ht="23.25" customHeight="1" x14ac:dyDescent="0.25">
      <c r="A6" s="117"/>
      <c r="B6" s="117"/>
      <c r="C6" s="117"/>
      <c r="D6" s="117"/>
      <c r="E6" s="117"/>
      <c r="F6" s="117"/>
      <c r="G6" s="117"/>
      <c r="H6" s="117"/>
      <c r="I6" s="38" t="s">
        <v>141</v>
      </c>
      <c r="J6" s="38" t="s">
        <v>138</v>
      </c>
      <c r="K6" s="38" t="s">
        <v>142</v>
      </c>
      <c r="L6" s="38" t="s">
        <v>140</v>
      </c>
      <c r="M6" s="117"/>
      <c r="N6" s="117"/>
    </row>
    <row r="7" spans="1:14" x14ac:dyDescent="0.25">
      <c r="A7" s="5">
        <v>1</v>
      </c>
      <c r="B7" s="8"/>
      <c r="C7" s="11" t="s">
        <v>10</v>
      </c>
      <c r="D7" s="14" t="s">
        <v>11</v>
      </c>
      <c r="E7" s="17" t="s">
        <v>12</v>
      </c>
      <c r="F7" s="20" t="s">
        <v>61</v>
      </c>
      <c r="G7" s="23" t="s">
        <v>62</v>
      </c>
      <c r="H7" s="26" t="s">
        <v>63</v>
      </c>
      <c r="I7" s="29" t="s">
        <v>64</v>
      </c>
      <c r="J7" s="29">
        <v>3</v>
      </c>
      <c r="K7" s="29">
        <v>1</v>
      </c>
      <c r="L7" s="29" t="s">
        <v>65</v>
      </c>
      <c r="M7" s="32" t="s">
        <v>66</v>
      </c>
      <c r="N7" s="35" t="s">
        <v>67</v>
      </c>
    </row>
    <row r="8" spans="1:14" x14ac:dyDescent="0.25">
      <c r="A8" s="6">
        <v>2</v>
      </c>
      <c r="B8" s="9"/>
      <c r="C8" s="12" t="s">
        <v>13</v>
      </c>
      <c r="D8" s="15" t="s">
        <v>14</v>
      </c>
      <c r="E8" s="18" t="s">
        <v>12</v>
      </c>
      <c r="F8" s="21" t="s">
        <v>68</v>
      </c>
      <c r="G8" s="24" t="s">
        <v>69</v>
      </c>
      <c r="H8" s="27" t="s">
        <v>63</v>
      </c>
      <c r="I8" s="30" t="s">
        <v>64</v>
      </c>
      <c r="J8" s="30">
        <v>4</v>
      </c>
      <c r="K8" s="30">
        <v>1</v>
      </c>
      <c r="L8" s="30" t="s">
        <v>65</v>
      </c>
      <c r="M8" s="33" t="s">
        <v>70</v>
      </c>
      <c r="N8" s="36" t="s">
        <v>71</v>
      </c>
    </row>
    <row r="9" spans="1:14" x14ac:dyDescent="0.25">
      <c r="A9" s="6">
        <v>3</v>
      </c>
      <c r="B9" s="9"/>
      <c r="C9" s="12" t="s">
        <v>15</v>
      </c>
      <c r="D9" s="15" t="s">
        <v>16</v>
      </c>
      <c r="E9" s="18" t="s">
        <v>12</v>
      </c>
      <c r="F9" s="21" t="s">
        <v>68</v>
      </c>
      <c r="G9" s="24" t="s">
        <v>72</v>
      </c>
      <c r="H9" s="27" t="s">
        <v>63</v>
      </c>
      <c r="I9" s="30" t="s">
        <v>73</v>
      </c>
      <c r="J9" s="30">
        <v>2</v>
      </c>
      <c r="K9" s="30">
        <v>2</v>
      </c>
      <c r="L9" s="30" t="s">
        <v>74</v>
      </c>
      <c r="M9" s="33" t="s">
        <v>75</v>
      </c>
      <c r="N9" s="36" t="s">
        <v>76</v>
      </c>
    </row>
    <row r="10" spans="1:14" x14ac:dyDescent="0.25">
      <c r="A10" s="6">
        <v>4</v>
      </c>
      <c r="B10" s="9"/>
      <c r="C10" s="12" t="s">
        <v>17</v>
      </c>
      <c r="D10" s="15" t="s">
        <v>18</v>
      </c>
      <c r="E10" s="18" t="s">
        <v>19</v>
      </c>
      <c r="F10" s="21" t="s">
        <v>68</v>
      </c>
      <c r="G10" s="24" t="s">
        <v>78</v>
      </c>
      <c r="H10" s="27" t="s">
        <v>63</v>
      </c>
      <c r="I10" s="30" t="s">
        <v>79</v>
      </c>
      <c r="J10" s="30">
        <v>2</v>
      </c>
      <c r="K10" s="30">
        <v>4</v>
      </c>
      <c r="L10" s="30" t="s">
        <v>80</v>
      </c>
      <c r="M10" s="33" t="s">
        <v>81</v>
      </c>
      <c r="N10" s="36" t="s">
        <v>77</v>
      </c>
    </row>
    <row r="11" spans="1:14" x14ac:dyDescent="0.25">
      <c r="A11" s="5">
        <v>5</v>
      </c>
      <c r="B11" s="9"/>
      <c r="C11" s="12" t="s">
        <v>20</v>
      </c>
      <c r="D11" s="15" t="s">
        <v>21</v>
      </c>
      <c r="E11" s="18" t="s">
        <v>12</v>
      </c>
      <c r="F11" s="21" t="s">
        <v>68</v>
      </c>
      <c r="G11" s="24" t="s">
        <v>82</v>
      </c>
      <c r="H11" s="27" t="s">
        <v>63</v>
      </c>
      <c r="I11" s="30" t="s">
        <v>64</v>
      </c>
      <c r="J11" s="30">
        <v>4</v>
      </c>
      <c r="K11" s="30">
        <v>1</v>
      </c>
      <c r="L11" s="30" t="s">
        <v>65</v>
      </c>
      <c r="M11" s="33" t="s">
        <v>83</v>
      </c>
      <c r="N11" s="36" t="s">
        <v>67</v>
      </c>
    </row>
    <row r="12" spans="1:14" x14ac:dyDescent="0.25">
      <c r="A12" s="6">
        <v>6</v>
      </c>
      <c r="B12" s="9"/>
      <c r="C12" s="12" t="s">
        <v>22</v>
      </c>
      <c r="D12" s="15" t="s">
        <v>23</v>
      </c>
      <c r="E12" s="18" t="s">
        <v>19</v>
      </c>
      <c r="F12" s="21" t="s">
        <v>68</v>
      </c>
      <c r="G12" s="24" t="s">
        <v>85</v>
      </c>
      <c r="H12" s="27" t="s">
        <v>63</v>
      </c>
      <c r="I12" s="30" t="s">
        <v>64</v>
      </c>
      <c r="J12" s="30">
        <v>4</v>
      </c>
      <c r="K12" s="30">
        <v>1</v>
      </c>
      <c r="L12" s="30" t="s">
        <v>65</v>
      </c>
      <c r="M12" s="33" t="s">
        <v>86</v>
      </c>
      <c r="N12" s="36" t="s">
        <v>84</v>
      </c>
    </row>
    <row r="13" spans="1:14" x14ac:dyDescent="0.25">
      <c r="A13" s="6">
        <v>7</v>
      </c>
      <c r="B13" s="9"/>
      <c r="C13" s="12" t="s">
        <v>24</v>
      </c>
      <c r="D13" s="15" t="s">
        <v>25</v>
      </c>
      <c r="E13" s="18" t="s">
        <v>12</v>
      </c>
      <c r="F13" s="21" t="s">
        <v>87</v>
      </c>
      <c r="G13" s="24" t="s">
        <v>88</v>
      </c>
      <c r="H13" s="27" t="s">
        <v>63</v>
      </c>
      <c r="I13" s="30" t="s">
        <v>73</v>
      </c>
      <c r="J13" s="30">
        <v>2</v>
      </c>
      <c r="K13" s="30">
        <v>4</v>
      </c>
      <c r="L13" s="30" t="s">
        <v>74</v>
      </c>
      <c r="M13" s="33" t="s">
        <v>89</v>
      </c>
      <c r="N13" s="36" t="s">
        <v>90</v>
      </c>
    </row>
    <row r="14" spans="1:14" x14ac:dyDescent="0.25">
      <c r="A14" s="6">
        <v>8</v>
      </c>
      <c r="B14" s="9"/>
      <c r="C14" s="12" t="s">
        <v>26</v>
      </c>
      <c r="D14" s="15" t="s">
        <v>27</v>
      </c>
      <c r="E14" s="18" t="s">
        <v>12</v>
      </c>
      <c r="F14" s="21" t="s">
        <v>68</v>
      </c>
      <c r="G14" s="24" t="s">
        <v>91</v>
      </c>
      <c r="H14" s="27" t="s">
        <v>63</v>
      </c>
      <c r="I14" s="30" t="s">
        <v>64</v>
      </c>
      <c r="J14" s="30">
        <v>2</v>
      </c>
      <c r="K14" s="30">
        <v>1</v>
      </c>
      <c r="L14" s="30" t="s">
        <v>65</v>
      </c>
      <c r="M14" s="33" t="s">
        <v>92</v>
      </c>
      <c r="N14" s="36" t="s">
        <v>93</v>
      </c>
    </row>
    <row r="15" spans="1:14" x14ac:dyDescent="0.25">
      <c r="A15" s="5">
        <v>9</v>
      </c>
      <c r="B15" s="9"/>
      <c r="C15" s="12" t="s">
        <v>28</v>
      </c>
      <c r="D15" s="15" t="s">
        <v>29</v>
      </c>
      <c r="E15" s="18" t="s">
        <v>12</v>
      </c>
      <c r="F15" s="21" t="s">
        <v>68</v>
      </c>
      <c r="G15" s="24" t="s">
        <v>94</v>
      </c>
      <c r="H15" s="27" t="s">
        <v>63</v>
      </c>
      <c r="I15" s="30" t="s">
        <v>64</v>
      </c>
      <c r="J15" s="30">
        <v>1</v>
      </c>
      <c r="K15" s="30">
        <v>1</v>
      </c>
      <c r="L15" s="30" t="s">
        <v>65</v>
      </c>
      <c r="M15" s="33" t="s">
        <v>95</v>
      </c>
      <c r="N15" s="36" t="s">
        <v>90</v>
      </c>
    </row>
    <row r="16" spans="1:14" x14ac:dyDescent="0.25">
      <c r="A16" s="6">
        <v>10</v>
      </c>
      <c r="B16" s="9"/>
      <c r="C16" s="12" t="s">
        <v>30</v>
      </c>
      <c r="D16" s="15" t="s">
        <v>31</v>
      </c>
      <c r="E16" s="18" t="s">
        <v>19</v>
      </c>
      <c r="F16" s="21" t="s">
        <v>68</v>
      </c>
      <c r="G16" s="24" t="s">
        <v>96</v>
      </c>
      <c r="H16" s="27" t="s">
        <v>63</v>
      </c>
      <c r="I16" s="30" t="s">
        <v>74</v>
      </c>
      <c r="J16" s="30">
        <v>3</v>
      </c>
      <c r="K16" s="30">
        <v>3</v>
      </c>
      <c r="L16" s="30" t="s">
        <v>74</v>
      </c>
      <c r="M16" s="33" t="s">
        <v>97</v>
      </c>
      <c r="N16" s="36" t="s">
        <v>84</v>
      </c>
    </row>
    <row r="17" spans="1:14" x14ac:dyDescent="0.25">
      <c r="A17" s="6">
        <v>11</v>
      </c>
      <c r="B17" s="9"/>
      <c r="C17" s="12" t="s">
        <v>32</v>
      </c>
      <c r="D17" s="15" t="s">
        <v>33</v>
      </c>
      <c r="E17" s="18" t="s">
        <v>12</v>
      </c>
      <c r="F17" s="21" t="s">
        <v>98</v>
      </c>
      <c r="G17" s="24" t="s">
        <v>99</v>
      </c>
      <c r="H17" s="27" t="s">
        <v>63</v>
      </c>
      <c r="I17" s="30" t="s">
        <v>64</v>
      </c>
      <c r="J17" s="30">
        <v>3</v>
      </c>
      <c r="K17" s="30">
        <v>1</v>
      </c>
      <c r="L17" s="30" t="s">
        <v>65</v>
      </c>
      <c r="M17" s="33" t="s">
        <v>100</v>
      </c>
      <c r="N17" s="36" t="s">
        <v>84</v>
      </c>
    </row>
    <row r="18" spans="1:14" x14ac:dyDescent="0.25">
      <c r="A18" s="6">
        <v>12</v>
      </c>
      <c r="B18" s="9"/>
      <c r="C18" s="12" t="s">
        <v>34</v>
      </c>
      <c r="D18" s="15" t="s">
        <v>35</v>
      </c>
      <c r="E18" s="18" t="s">
        <v>19</v>
      </c>
      <c r="F18" s="21" t="s">
        <v>68</v>
      </c>
      <c r="G18" s="24" t="s">
        <v>101</v>
      </c>
      <c r="H18" s="27" t="s">
        <v>63</v>
      </c>
      <c r="I18" s="30" t="s">
        <v>64</v>
      </c>
      <c r="J18" s="30">
        <v>3</v>
      </c>
      <c r="K18" s="30">
        <v>1</v>
      </c>
      <c r="L18" s="30" t="s">
        <v>65</v>
      </c>
      <c r="M18" s="33" t="s">
        <v>102</v>
      </c>
      <c r="N18" s="36" t="s">
        <v>84</v>
      </c>
    </row>
    <row r="19" spans="1:14" x14ac:dyDescent="0.25">
      <c r="A19" s="5">
        <v>13</v>
      </c>
      <c r="B19" s="9"/>
      <c r="C19" s="12" t="s">
        <v>36</v>
      </c>
      <c r="D19" s="15" t="s">
        <v>37</v>
      </c>
      <c r="E19" s="18" t="s">
        <v>19</v>
      </c>
      <c r="F19" s="21" t="s">
        <v>68</v>
      </c>
      <c r="G19" s="24" t="s">
        <v>103</v>
      </c>
      <c r="H19" s="27" t="s">
        <v>63</v>
      </c>
      <c r="I19" s="30" t="s">
        <v>64</v>
      </c>
      <c r="J19" s="30">
        <v>1</v>
      </c>
      <c r="K19" s="30">
        <v>2</v>
      </c>
      <c r="L19" s="30" t="s">
        <v>104</v>
      </c>
      <c r="M19" s="33" t="s">
        <v>105</v>
      </c>
      <c r="N19" s="36" t="s">
        <v>84</v>
      </c>
    </row>
    <row r="20" spans="1:14" x14ac:dyDescent="0.25">
      <c r="A20" s="6">
        <v>14</v>
      </c>
      <c r="B20" s="9"/>
      <c r="C20" s="12" t="s">
        <v>38</v>
      </c>
      <c r="D20" s="15" t="s">
        <v>39</v>
      </c>
      <c r="E20" s="18" t="s">
        <v>12</v>
      </c>
      <c r="F20" s="21" t="s">
        <v>68</v>
      </c>
      <c r="G20" s="24" t="s">
        <v>106</v>
      </c>
      <c r="H20" s="27" t="s">
        <v>63</v>
      </c>
      <c r="I20" s="30" t="s">
        <v>64</v>
      </c>
      <c r="J20" s="30">
        <v>2</v>
      </c>
      <c r="K20" s="30">
        <v>2</v>
      </c>
      <c r="L20" s="30" t="s">
        <v>107</v>
      </c>
      <c r="M20" s="33" t="s">
        <v>108</v>
      </c>
      <c r="N20" s="36" t="s">
        <v>67</v>
      </c>
    </row>
    <row r="21" spans="1:14" x14ac:dyDescent="0.25">
      <c r="A21" s="6">
        <v>15</v>
      </c>
      <c r="B21" s="9"/>
      <c r="C21" s="12" t="s">
        <v>40</v>
      </c>
      <c r="D21" s="15" t="s">
        <v>41</v>
      </c>
      <c r="E21" s="18" t="s">
        <v>12</v>
      </c>
      <c r="F21" s="21" t="s">
        <v>68</v>
      </c>
      <c r="G21" s="24" t="s">
        <v>109</v>
      </c>
      <c r="H21" s="27" t="s">
        <v>63</v>
      </c>
      <c r="I21" s="30" t="s">
        <v>64</v>
      </c>
      <c r="J21" s="30">
        <v>3</v>
      </c>
      <c r="K21" s="30">
        <v>2</v>
      </c>
      <c r="L21" s="30" t="s">
        <v>65</v>
      </c>
      <c r="M21" s="33" t="s">
        <v>110</v>
      </c>
      <c r="N21" s="36" t="s">
        <v>84</v>
      </c>
    </row>
    <row r="22" spans="1:14" x14ac:dyDescent="0.25">
      <c r="A22" s="6">
        <v>16</v>
      </c>
      <c r="B22" s="9"/>
      <c r="C22" s="12" t="s">
        <v>42</v>
      </c>
      <c r="D22" s="15" t="s">
        <v>43</v>
      </c>
      <c r="E22" s="18" t="s">
        <v>12</v>
      </c>
      <c r="F22" s="21" t="s">
        <v>68</v>
      </c>
      <c r="G22" s="24" t="s">
        <v>111</v>
      </c>
      <c r="H22" s="27" t="s">
        <v>63</v>
      </c>
      <c r="I22" s="30" t="s">
        <v>64</v>
      </c>
      <c r="J22" s="30">
        <v>1</v>
      </c>
      <c r="K22" s="30">
        <v>1</v>
      </c>
      <c r="L22" s="30" t="s">
        <v>112</v>
      </c>
      <c r="M22" s="33" t="s">
        <v>113</v>
      </c>
      <c r="N22" s="36" t="s">
        <v>90</v>
      </c>
    </row>
    <row r="23" spans="1:14" x14ac:dyDescent="0.25">
      <c r="A23" s="5">
        <v>17</v>
      </c>
      <c r="B23" s="9"/>
      <c r="C23" s="12" t="s">
        <v>44</v>
      </c>
      <c r="D23" s="15" t="s">
        <v>45</v>
      </c>
      <c r="E23" s="18" t="s">
        <v>19</v>
      </c>
      <c r="F23" s="21" t="s">
        <v>68</v>
      </c>
      <c r="G23" s="24" t="s">
        <v>114</v>
      </c>
      <c r="H23" s="27" t="s">
        <v>63</v>
      </c>
      <c r="I23" s="30" t="s">
        <v>115</v>
      </c>
      <c r="J23" s="30">
        <v>1</v>
      </c>
      <c r="K23" s="30">
        <v>6</v>
      </c>
      <c r="L23" s="30" t="s">
        <v>65</v>
      </c>
      <c r="M23" s="33" t="s">
        <v>116</v>
      </c>
      <c r="N23" s="36" t="s">
        <v>84</v>
      </c>
    </row>
    <row r="24" spans="1:14" x14ac:dyDescent="0.25">
      <c r="A24" s="6">
        <v>18</v>
      </c>
      <c r="B24" s="9"/>
      <c r="C24" s="12" t="s">
        <v>46</v>
      </c>
      <c r="D24" s="15" t="s">
        <v>47</v>
      </c>
      <c r="E24" s="18" t="s">
        <v>12</v>
      </c>
      <c r="F24" s="21" t="s">
        <v>117</v>
      </c>
      <c r="G24" s="24" t="s">
        <v>118</v>
      </c>
      <c r="H24" s="27" t="s">
        <v>63</v>
      </c>
      <c r="I24" s="30" t="s">
        <v>73</v>
      </c>
      <c r="J24" s="30">
        <v>2</v>
      </c>
      <c r="K24" s="30">
        <v>2</v>
      </c>
      <c r="L24" s="30" t="s">
        <v>74</v>
      </c>
      <c r="M24" s="33" t="s">
        <v>119</v>
      </c>
      <c r="N24" s="36" t="s">
        <v>84</v>
      </c>
    </row>
    <row r="25" spans="1:14" x14ac:dyDescent="0.25">
      <c r="A25" s="6">
        <v>19</v>
      </c>
      <c r="B25" s="9"/>
      <c r="C25" s="12" t="s">
        <v>48</v>
      </c>
      <c r="D25" s="15" t="s">
        <v>49</v>
      </c>
      <c r="E25" s="18" t="s">
        <v>12</v>
      </c>
      <c r="F25" s="21" t="s">
        <v>68</v>
      </c>
      <c r="G25" s="24" t="s">
        <v>120</v>
      </c>
      <c r="H25" s="27" t="s">
        <v>63</v>
      </c>
      <c r="I25" s="30" t="s">
        <v>64</v>
      </c>
      <c r="J25" s="30">
        <v>4</v>
      </c>
      <c r="K25" s="30">
        <v>1</v>
      </c>
      <c r="L25" s="30" t="s">
        <v>65</v>
      </c>
      <c r="M25" s="33" t="s">
        <v>121</v>
      </c>
      <c r="N25" s="36" t="s">
        <v>84</v>
      </c>
    </row>
    <row r="26" spans="1:14" x14ac:dyDescent="0.25">
      <c r="A26" s="6">
        <v>20</v>
      </c>
      <c r="B26" s="9"/>
      <c r="C26" s="12" t="s">
        <v>50</v>
      </c>
      <c r="D26" s="15" t="s">
        <v>51</v>
      </c>
      <c r="E26" s="18" t="s">
        <v>19</v>
      </c>
      <c r="F26" s="21" t="s">
        <v>68</v>
      </c>
      <c r="G26" s="24" t="s">
        <v>122</v>
      </c>
      <c r="H26" s="27" t="s">
        <v>63</v>
      </c>
      <c r="I26" s="30" t="s">
        <v>64</v>
      </c>
      <c r="J26" s="30">
        <v>4</v>
      </c>
      <c r="K26" s="30">
        <v>1</v>
      </c>
      <c r="L26" s="30" t="s">
        <v>65</v>
      </c>
      <c r="M26" s="33" t="s">
        <v>123</v>
      </c>
      <c r="N26" s="36" t="s">
        <v>84</v>
      </c>
    </row>
    <row r="27" spans="1:14" x14ac:dyDescent="0.25">
      <c r="A27" s="5">
        <v>21</v>
      </c>
      <c r="B27" s="9"/>
      <c r="C27" s="12" t="s">
        <v>52</v>
      </c>
      <c r="D27" s="15" t="s">
        <v>53</v>
      </c>
      <c r="E27" s="18" t="s">
        <v>12</v>
      </c>
      <c r="F27" s="21" t="s">
        <v>68</v>
      </c>
      <c r="G27" s="24" t="s">
        <v>124</v>
      </c>
      <c r="H27" s="27" t="s">
        <v>63</v>
      </c>
      <c r="I27" s="30" t="s">
        <v>64</v>
      </c>
      <c r="J27" s="30">
        <v>2</v>
      </c>
      <c r="K27" s="30">
        <v>2</v>
      </c>
      <c r="L27" s="30" t="s">
        <v>74</v>
      </c>
      <c r="M27" s="33" t="s">
        <v>125</v>
      </c>
      <c r="N27" s="36" t="s">
        <v>90</v>
      </c>
    </row>
    <row r="28" spans="1:14" x14ac:dyDescent="0.25">
      <c r="A28" s="6">
        <v>22</v>
      </c>
      <c r="B28" s="9"/>
      <c r="C28" s="12" t="s">
        <v>54</v>
      </c>
      <c r="D28" s="15" t="s">
        <v>55</v>
      </c>
      <c r="E28" s="18" t="s">
        <v>12</v>
      </c>
      <c r="F28" s="21" t="s">
        <v>126</v>
      </c>
      <c r="G28" s="24" t="s">
        <v>127</v>
      </c>
      <c r="H28" s="27" t="s">
        <v>63</v>
      </c>
      <c r="I28" s="30" t="s">
        <v>128</v>
      </c>
      <c r="J28" s="30">
        <v>1</v>
      </c>
      <c r="K28" s="30">
        <v>6</v>
      </c>
      <c r="L28" s="30" t="s">
        <v>65</v>
      </c>
      <c r="M28" s="33" t="s">
        <v>129</v>
      </c>
      <c r="N28" s="36" t="s">
        <v>84</v>
      </c>
    </row>
    <row r="29" spans="1:14" x14ac:dyDescent="0.25">
      <c r="A29" s="6">
        <v>23</v>
      </c>
      <c r="B29" s="9"/>
      <c r="C29" s="12" t="s">
        <v>56</v>
      </c>
      <c r="D29" s="15" t="s">
        <v>57</v>
      </c>
      <c r="E29" s="18" t="s">
        <v>19</v>
      </c>
      <c r="F29" s="21" t="s">
        <v>130</v>
      </c>
      <c r="G29" s="24" t="s">
        <v>131</v>
      </c>
      <c r="H29" s="27" t="s">
        <v>63</v>
      </c>
      <c r="I29" s="30" t="s">
        <v>128</v>
      </c>
      <c r="J29" s="30">
        <v>3</v>
      </c>
      <c r="K29" s="30">
        <v>5</v>
      </c>
      <c r="L29" s="30" t="s">
        <v>65</v>
      </c>
      <c r="M29" s="33" t="s">
        <v>132</v>
      </c>
      <c r="N29" s="36" t="s">
        <v>84</v>
      </c>
    </row>
    <row r="30" spans="1:14" x14ac:dyDescent="0.25">
      <c r="A30" s="7">
        <v>24</v>
      </c>
      <c r="B30" s="10"/>
      <c r="C30" s="13" t="s">
        <v>58</v>
      </c>
      <c r="D30" s="16" t="s">
        <v>59</v>
      </c>
      <c r="E30" s="19" t="s">
        <v>12</v>
      </c>
      <c r="F30" s="22" t="s">
        <v>68</v>
      </c>
      <c r="G30" s="25" t="s">
        <v>133</v>
      </c>
      <c r="H30" s="28" t="s">
        <v>63</v>
      </c>
      <c r="I30" s="31" t="s">
        <v>128</v>
      </c>
      <c r="J30" s="31">
        <v>3</v>
      </c>
      <c r="K30" s="31">
        <v>5</v>
      </c>
      <c r="L30" s="31" t="s">
        <v>65</v>
      </c>
      <c r="M30" s="34" t="s">
        <v>108</v>
      </c>
      <c r="N30" s="37" t="s">
        <v>84</v>
      </c>
    </row>
    <row r="31" spans="1:14" ht="12" customHeight="1" x14ac:dyDescent="0.25"/>
    <row r="32" spans="1:14" x14ac:dyDescent="0.25">
      <c r="D32" s="39" t="s">
        <v>150</v>
      </c>
      <c r="E32" s="40"/>
      <c r="F32" s="40"/>
      <c r="G32" s="40"/>
      <c r="H32" s="40"/>
      <c r="I32" s="40"/>
      <c r="J32" s="40"/>
      <c r="K32" s="40"/>
      <c r="L32" s="40"/>
      <c r="M32" s="39" t="s">
        <v>152</v>
      </c>
    </row>
    <row r="33" spans="4:13" x14ac:dyDescent="0.25">
      <c r="D33" s="39" t="s">
        <v>151</v>
      </c>
      <c r="E33" s="40"/>
      <c r="F33" s="40"/>
      <c r="G33" s="40"/>
      <c r="H33" s="40"/>
      <c r="I33" s="40"/>
      <c r="J33" s="40"/>
      <c r="K33" s="40"/>
      <c r="L33" s="40"/>
      <c r="M33" s="39" t="s">
        <v>153</v>
      </c>
    </row>
    <row r="34" spans="4:13" x14ac:dyDescent="0.25">
      <c r="D34" s="39"/>
      <c r="E34" s="40"/>
      <c r="F34" s="40"/>
      <c r="G34" s="40"/>
      <c r="H34" s="40"/>
      <c r="I34" s="40"/>
      <c r="J34" s="40"/>
      <c r="K34" s="40"/>
      <c r="L34" s="40"/>
      <c r="M34" s="39"/>
    </row>
    <row r="35" spans="4:13" x14ac:dyDescent="0.25"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4:13" x14ac:dyDescent="0.25">
      <c r="D36" s="41" t="str">
        <f>HOME!D13</f>
        <v>TITANG GUNAWAN, S.Pd.</v>
      </c>
      <c r="E36" s="40"/>
      <c r="F36" s="40"/>
      <c r="G36" s="40"/>
      <c r="H36" s="40"/>
      <c r="I36" s="40"/>
      <c r="J36" s="40"/>
      <c r="K36" s="40"/>
      <c r="L36" s="40"/>
      <c r="M36" s="41" t="str">
        <f>HOME!D16</f>
        <v>MARWAH NUR</v>
      </c>
    </row>
    <row r="37" spans="4:13" x14ac:dyDescent="0.25">
      <c r="D37" s="39" t="str">
        <f>HOME!D14</f>
        <v>19620705 198201 2 024</v>
      </c>
      <c r="E37" s="40"/>
      <c r="F37" s="40"/>
      <c r="G37" s="40"/>
      <c r="H37" s="40"/>
      <c r="I37" s="40"/>
      <c r="J37" s="40"/>
      <c r="K37" s="40"/>
      <c r="L37" s="40"/>
      <c r="M37" s="39" t="str">
        <f>HOME!D17</f>
        <v>19760824 200501 2 007</v>
      </c>
    </row>
  </sheetData>
  <mergeCells count="12">
    <mergeCell ref="B5:B6"/>
    <mergeCell ref="A5:A6"/>
    <mergeCell ref="A1:N1"/>
    <mergeCell ref="I5:L5"/>
    <mergeCell ref="M5:M6"/>
    <mergeCell ref="N5:N6"/>
    <mergeCell ref="H5:H6"/>
    <mergeCell ref="G5:G6"/>
    <mergeCell ref="F5:F6"/>
    <mergeCell ref="E5:E6"/>
    <mergeCell ref="D5:D6"/>
    <mergeCell ref="C5:C6"/>
  </mergeCells>
  <pageMargins left="0.78740157480314965" right="1.7716535433070868" top="0.74803149606299213" bottom="0.74803149606299213" header="0.31496062992125984" footer="0.31496062992125984"/>
  <pageSetup paperSize="5" scale="9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AM38"/>
  <sheetViews>
    <sheetView workbookViewId="0">
      <pane ySplit="6" topLeftCell="A7" activePane="bottomLeft" state="frozen"/>
      <selection pane="bottomLeft" sqref="A1:AM1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154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72"/>
      <c r="G7" s="84"/>
      <c r="H7" s="78"/>
      <c r="I7" s="72"/>
      <c r="J7" s="2" t="s">
        <v>195</v>
      </c>
      <c r="K7" s="2" t="s">
        <v>5</v>
      </c>
      <c r="L7" s="2" t="s">
        <v>195</v>
      </c>
      <c r="M7" s="2" t="s">
        <v>195</v>
      </c>
      <c r="N7" s="2" t="s">
        <v>195</v>
      </c>
      <c r="O7" s="2" t="s">
        <v>6</v>
      </c>
      <c r="P7" s="72"/>
      <c r="Q7" s="2" t="s">
        <v>195</v>
      </c>
      <c r="R7" s="2" t="s">
        <v>6</v>
      </c>
      <c r="S7" s="2" t="s">
        <v>195</v>
      </c>
      <c r="T7" s="2" t="s">
        <v>195</v>
      </c>
      <c r="U7" s="2"/>
      <c r="V7" s="2" t="s">
        <v>6</v>
      </c>
      <c r="W7" s="72"/>
      <c r="X7" s="2" t="s">
        <v>6</v>
      </c>
      <c r="Y7" s="2"/>
      <c r="Z7" s="2"/>
      <c r="AA7" s="2"/>
      <c r="AB7" s="2"/>
      <c r="AC7" s="2"/>
      <c r="AD7" s="72"/>
      <c r="AE7" s="2"/>
      <c r="AF7" s="2"/>
      <c r="AG7" s="2"/>
      <c r="AH7" s="2"/>
      <c r="AI7" s="2"/>
      <c r="AJ7" s="2"/>
      <c r="AK7" s="46">
        <f>COUNTIF(F7:AJ7,"I")</f>
        <v>4</v>
      </c>
      <c r="AL7" s="52">
        <f>COUNTIF(F7:AJ7,"S")</f>
        <v>1</v>
      </c>
      <c r="AM7" s="58">
        <f>COUNTIF(F7:AJ7,"A")</f>
        <v>0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73"/>
      <c r="G8" s="85"/>
      <c r="H8" s="79"/>
      <c r="I8" s="73"/>
      <c r="J8" s="1"/>
      <c r="K8" s="1"/>
      <c r="L8" s="1"/>
      <c r="M8" s="1"/>
      <c r="N8" s="1"/>
      <c r="O8" s="1"/>
      <c r="P8" s="73"/>
      <c r="Q8" s="1"/>
      <c r="R8" s="1"/>
      <c r="S8" s="1"/>
      <c r="T8" s="1"/>
      <c r="U8" s="1"/>
      <c r="V8" s="1"/>
      <c r="W8" s="73"/>
      <c r="X8" s="1"/>
      <c r="Y8" s="1"/>
      <c r="Z8" s="1"/>
      <c r="AA8" s="1"/>
      <c r="AB8" s="1"/>
      <c r="AC8" s="1"/>
      <c r="AD8" s="73"/>
      <c r="AE8" s="1"/>
      <c r="AF8" s="1"/>
      <c r="AG8" s="1"/>
      <c r="AH8" s="1"/>
      <c r="AI8" s="1"/>
      <c r="AJ8" s="1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0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73"/>
      <c r="G9" s="85"/>
      <c r="H9" s="79"/>
      <c r="I9" s="73"/>
      <c r="J9" s="1" t="s">
        <v>4</v>
      </c>
      <c r="K9" s="1"/>
      <c r="L9" s="1"/>
      <c r="M9" s="1"/>
      <c r="N9" s="1"/>
      <c r="O9" s="1"/>
      <c r="P9" s="73"/>
      <c r="Q9" s="1"/>
      <c r="R9" s="1"/>
      <c r="S9" s="1"/>
      <c r="T9" s="1"/>
      <c r="U9" s="1" t="s">
        <v>195</v>
      </c>
      <c r="V9" s="1"/>
      <c r="W9" s="73"/>
      <c r="X9" s="1"/>
      <c r="Y9" s="1"/>
      <c r="Z9" s="1"/>
      <c r="AA9" s="1"/>
      <c r="AB9" s="1"/>
      <c r="AC9" s="1"/>
      <c r="AD9" s="73"/>
      <c r="AE9" s="1"/>
      <c r="AF9" s="1"/>
      <c r="AG9" s="1"/>
      <c r="AH9" s="1"/>
      <c r="AI9" s="1"/>
      <c r="AJ9" s="1"/>
      <c r="AK9" s="47">
        <f t="shared" si="0"/>
        <v>0</v>
      </c>
      <c r="AL9" s="53">
        <f t="shared" si="1"/>
        <v>0</v>
      </c>
      <c r="AM9" s="59">
        <f t="shared" si="2"/>
        <v>1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73"/>
      <c r="G10" s="85"/>
      <c r="H10" s="79"/>
      <c r="I10" s="73"/>
      <c r="J10" s="1"/>
      <c r="K10" s="1"/>
      <c r="L10" s="1"/>
      <c r="M10" s="1" t="s">
        <v>5</v>
      </c>
      <c r="N10" s="1"/>
      <c r="O10" s="1" t="s">
        <v>5</v>
      </c>
      <c r="P10" s="73"/>
      <c r="Q10" s="1"/>
      <c r="R10" s="1" t="s">
        <v>195</v>
      </c>
      <c r="S10" s="1"/>
      <c r="T10" s="1" t="s">
        <v>195</v>
      </c>
      <c r="U10" s="1" t="s">
        <v>195</v>
      </c>
      <c r="V10" s="1"/>
      <c r="W10" s="73"/>
      <c r="X10" s="1"/>
      <c r="Y10" s="1"/>
      <c r="Z10" s="1"/>
      <c r="AA10" s="1"/>
      <c r="AB10" s="1"/>
      <c r="AC10" s="1"/>
      <c r="AD10" s="73"/>
      <c r="AE10" s="1"/>
      <c r="AF10" s="1"/>
      <c r="AG10" s="1"/>
      <c r="AH10" s="1"/>
      <c r="AI10" s="1"/>
      <c r="AJ10" s="1"/>
      <c r="AK10" s="47">
        <f t="shared" si="0"/>
        <v>0</v>
      </c>
      <c r="AL10" s="53">
        <f t="shared" si="1"/>
        <v>2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73"/>
      <c r="G11" s="85"/>
      <c r="H11" s="79"/>
      <c r="I11" s="73"/>
      <c r="J11" s="1"/>
      <c r="K11" s="1"/>
      <c r="L11" s="1"/>
      <c r="M11" s="1"/>
      <c r="N11" s="1"/>
      <c r="O11" s="1"/>
      <c r="P11" s="73"/>
      <c r="Q11" s="1"/>
      <c r="R11" s="1"/>
      <c r="S11" s="1"/>
      <c r="T11" s="1"/>
      <c r="U11" s="1"/>
      <c r="V11" s="1"/>
      <c r="W11" s="73"/>
      <c r="X11" s="1"/>
      <c r="Y11" s="1"/>
      <c r="Z11" s="1"/>
      <c r="AA11" s="1"/>
      <c r="AB11" s="1"/>
      <c r="AC11" s="1"/>
      <c r="AD11" s="73"/>
      <c r="AE11" s="1"/>
      <c r="AF11" s="1"/>
      <c r="AG11" s="1"/>
      <c r="AH11" s="1"/>
      <c r="AI11" s="1"/>
      <c r="AJ11" s="1"/>
      <c r="AK11" s="47">
        <f t="shared" si="0"/>
        <v>0</v>
      </c>
      <c r="AL11" s="53">
        <f t="shared" si="1"/>
        <v>0</v>
      </c>
      <c r="AM11" s="59">
        <f t="shared" si="2"/>
        <v>0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73"/>
      <c r="G12" s="85"/>
      <c r="H12" s="79"/>
      <c r="I12" s="73"/>
      <c r="J12" s="1"/>
      <c r="K12" s="1"/>
      <c r="L12" s="1"/>
      <c r="M12" s="1"/>
      <c r="N12" s="1"/>
      <c r="O12" s="1"/>
      <c r="P12" s="73"/>
      <c r="Q12" s="1"/>
      <c r="R12" s="1"/>
      <c r="S12" s="1"/>
      <c r="T12" s="1"/>
      <c r="U12" s="1"/>
      <c r="V12" s="1"/>
      <c r="W12" s="73"/>
      <c r="X12" s="1"/>
      <c r="Y12" s="1"/>
      <c r="Z12" s="1"/>
      <c r="AA12" s="1"/>
      <c r="AB12" s="1"/>
      <c r="AC12" s="1"/>
      <c r="AD12" s="73"/>
      <c r="AE12" s="1"/>
      <c r="AF12" s="1"/>
      <c r="AG12" s="1"/>
      <c r="AH12" s="1"/>
      <c r="AI12" s="1"/>
      <c r="AJ12" s="1"/>
      <c r="AK12" s="47">
        <f t="shared" si="0"/>
        <v>0</v>
      </c>
      <c r="AL12" s="53">
        <f t="shared" si="1"/>
        <v>0</v>
      </c>
      <c r="AM12" s="59">
        <f t="shared" si="2"/>
        <v>0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73"/>
      <c r="G13" s="85"/>
      <c r="H13" s="79"/>
      <c r="I13" s="73"/>
      <c r="J13" s="1"/>
      <c r="K13" s="1"/>
      <c r="L13" s="1"/>
      <c r="M13" s="1"/>
      <c r="N13" s="1"/>
      <c r="O13" s="1"/>
      <c r="P13" s="73"/>
      <c r="Q13" s="1"/>
      <c r="R13" s="1"/>
      <c r="S13" s="1"/>
      <c r="T13" s="1"/>
      <c r="U13" s="1"/>
      <c r="V13" s="1"/>
      <c r="W13" s="73"/>
      <c r="X13" s="1"/>
      <c r="Y13" s="1"/>
      <c r="Z13" s="1"/>
      <c r="AA13" s="1"/>
      <c r="AB13" s="1"/>
      <c r="AC13" s="1"/>
      <c r="AD13" s="73"/>
      <c r="AE13" s="1"/>
      <c r="AF13" s="1"/>
      <c r="AG13" s="1"/>
      <c r="AH13" s="1"/>
      <c r="AI13" s="1"/>
      <c r="AJ13" s="1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73"/>
      <c r="G14" s="85"/>
      <c r="H14" s="79"/>
      <c r="I14" s="73"/>
      <c r="J14" s="1"/>
      <c r="K14" s="1"/>
      <c r="L14" s="1" t="s">
        <v>5</v>
      </c>
      <c r="M14" s="1"/>
      <c r="N14" s="1"/>
      <c r="O14" s="1"/>
      <c r="P14" s="73"/>
      <c r="Q14" s="1"/>
      <c r="R14" s="1"/>
      <c r="S14" s="1"/>
      <c r="T14" s="1"/>
      <c r="U14" s="1"/>
      <c r="V14" s="1" t="s">
        <v>6</v>
      </c>
      <c r="W14" s="73"/>
      <c r="X14" s="1"/>
      <c r="Y14" s="1"/>
      <c r="Z14" s="1"/>
      <c r="AA14" s="1"/>
      <c r="AB14" s="1"/>
      <c r="AC14" s="1"/>
      <c r="AD14" s="73"/>
      <c r="AE14" s="1"/>
      <c r="AF14" s="1"/>
      <c r="AG14" s="1"/>
      <c r="AH14" s="1"/>
      <c r="AI14" s="1"/>
      <c r="AJ14" s="1"/>
      <c r="AK14" s="47">
        <f t="shared" si="0"/>
        <v>1</v>
      </c>
      <c r="AL14" s="53">
        <f t="shared" si="1"/>
        <v>1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73"/>
      <c r="G15" s="85"/>
      <c r="H15" s="79"/>
      <c r="I15" s="73"/>
      <c r="J15" s="1"/>
      <c r="K15" s="1"/>
      <c r="L15" s="1"/>
      <c r="M15" s="1"/>
      <c r="N15" s="1"/>
      <c r="O15" s="1"/>
      <c r="P15" s="73"/>
      <c r="Q15" s="1" t="s">
        <v>6</v>
      </c>
      <c r="R15" s="1"/>
      <c r="S15" s="1"/>
      <c r="T15" s="1"/>
      <c r="U15" s="1"/>
      <c r="V15" s="1"/>
      <c r="W15" s="73"/>
      <c r="X15" s="1"/>
      <c r="Y15" s="1"/>
      <c r="Z15" s="1"/>
      <c r="AA15" s="1"/>
      <c r="AB15" s="1"/>
      <c r="AC15" s="1"/>
      <c r="AD15" s="73"/>
      <c r="AE15" s="1"/>
      <c r="AF15" s="1"/>
      <c r="AG15" s="1"/>
      <c r="AH15" s="1"/>
      <c r="AI15" s="1"/>
      <c r="AJ15" s="1"/>
      <c r="AK15" s="47">
        <f t="shared" si="0"/>
        <v>1</v>
      </c>
      <c r="AL15" s="53">
        <f t="shared" si="1"/>
        <v>0</v>
      </c>
      <c r="AM15" s="59">
        <f t="shared" si="2"/>
        <v>0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73"/>
      <c r="G16" s="85"/>
      <c r="H16" s="79"/>
      <c r="I16" s="73"/>
      <c r="J16" s="1"/>
      <c r="K16" s="1"/>
      <c r="L16" s="1"/>
      <c r="M16" s="1"/>
      <c r="N16" s="1"/>
      <c r="O16" s="1"/>
      <c r="P16" s="73"/>
      <c r="Q16" s="1"/>
      <c r="R16" s="1"/>
      <c r="S16" s="1"/>
      <c r="T16" s="1"/>
      <c r="U16" s="1"/>
      <c r="V16" s="1"/>
      <c r="W16" s="73"/>
      <c r="X16" s="1"/>
      <c r="Y16" s="1" t="s">
        <v>6</v>
      </c>
      <c r="Z16" s="1"/>
      <c r="AA16" s="1"/>
      <c r="AB16" s="1"/>
      <c r="AC16" s="1"/>
      <c r="AD16" s="73"/>
      <c r="AE16" s="1"/>
      <c r="AF16" s="1"/>
      <c r="AG16" s="1"/>
      <c r="AH16" s="1"/>
      <c r="AI16" s="1"/>
      <c r="AJ16" s="1"/>
      <c r="AK16" s="47">
        <f t="shared" si="0"/>
        <v>1</v>
      </c>
      <c r="AL16" s="53">
        <f t="shared" si="1"/>
        <v>0</v>
      </c>
      <c r="AM16" s="59">
        <f t="shared" si="2"/>
        <v>0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73"/>
      <c r="G17" s="85"/>
      <c r="H17" s="79"/>
      <c r="I17" s="73"/>
      <c r="J17" s="1"/>
      <c r="K17" s="1"/>
      <c r="L17" s="1"/>
      <c r="M17" s="1"/>
      <c r="N17" s="1"/>
      <c r="O17" s="1"/>
      <c r="P17" s="73"/>
      <c r="Q17" s="1"/>
      <c r="R17" s="1"/>
      <c r="S17" s="1"/>
      <c r="T17" s="1"/>
      <c r="U17" s="1"/>
      <c r="V17" s="1"/>
      <c r="W17" s="73"/>
      <c r="X17" s="1"/>
      <c r="Y17" s="1"/>
      <c r="Z17" s="1"/>
      <c r="AA17" s="1"/>
      <c r="AB17" s="1"/>
      <c r="AC17" s="1"/>
      <c r="AD17" s="73"/>
      <c r="AE17" s="1"/>
      <c r="AF17" s="1"/>
      <c r="AG17" s="1"/>
      <c r="AH17" s="1"/>
      <c r="AI17" s="1"/>
      <c r="AJ17" s="1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73"/>
      <c r="G18" s="85"/>
      <c r="H18" s="79"/>
      <c r="I18" s="73"/>
      <c r="J18" s="1"/>
      <c r="K18" s="1"/>
      <c r="L18" s="1"/>
      <c r="M18" s="1"/>
      <c r="N18" s="1"/>
      <c r="O18" s="1"/>
      <c r="P18" s="73"/>
      <c r="Q18" s="1"/>
      <c r="R18" s="1"/>
      <c r="S18" s="1"/>
      <c r="T18" s="1"/>
      <c r="U18" s="1"/>
      <c r="V18" s="1"/>
      <c r="W18" s="73"/>
      <c r="X18" s="1"/>
      <c r="Y18" s="1"/>
      <c r="Z18" s="1"/>
      <c r="AA18" s="1"/>
      <c r="AB18" s="1"/>
      <c r="AC18" s="1"/>
      <c r="AD18" s="73"/>
      <c r="AE18" s="1"/>
      <c r="AF18" s="1"/>
      <c r="AG18" s="1"/>
      <c r="AH18" s="1"/>
      <c r="AI18" s="1"/>
      <c r="AJ18" s="1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73"/>
      <c r="G19" s="85"/>
      <c r="H19" s="79"/>
      <c r="I19" s="73"/>
      <c r="J19" s="1"/>
      <c r="K19" s="1"/>
      <c r="L19" s="1"/>
      <c r="M19" s="1" t="s">
        <v>5</v>
      </c>
      <c r="N19" s="1"/>
      <c r="O19" s="1"/>
      <c r="P19" s="73"/>
      <c r="Q19" s="1"/>
      <c r="R19" s="1"/>
      <c r="S19" s="1"/>
      <c r="T19" s="1"/>
      <c r="U19" s="1"/>
      <c r="V19" s="1"/>
      <c r="W19" s="73"/>
      <c r="X19" s="1"/>
      <c r="Y19" s="1"/>
      <c r="Z19" s="1"/>
      <c r="AA19" s="1"/>
      <c r="AB19" s="1"/>
      <c r="AC19" s="1"/>
      <c r="AD19" s="73"/>
      <c r="AE19" s="1"/>
      <c r="AF19" s="1"/>
      <c r="AG19" s="1"/>
      <c r="AH19" s="1"/>
      <c r="AI19" s="1"/>
      <c r="AJ19" s="1"/>
      <c r="AK19" s="47">
        <f t="shared" si="0"/>
        <v>0</v>
      </c>
      <c r="AL19" s="53">
        <f t="shared" si="1"/>
        <v>1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73"/>
      <c r="G20" s="85"/>
      <c r="H20" s="79"/>
      <c r="I20" s="73"/>
      <c r="J20" s="1"/>
      <c r="K20" s="1"/>
      <c r="L20" s="1"/>
      <c r="M20" s="1"/>
      <c r="N20" s="1"/>
      <c r="O20" s="1"/>
      <c r="P20" s="73"/>
      <c r="Q20" s="1"/>
      <c r="R20" s="1"/>
      <c r="S20" s="1"/>
      <c r="T20" s="1" t="s">
        <v>5</v>
      </c>
      <c r="U20" s="1"/>
      <c r="V20" s="1"/>
      <c r="W20" s="73"/>
      <c r="X20" s="1"/>
      <c r="Y20" s="1"/>
      <c r="Z20" s="1" t="s">
        <v>5</v>
      </c>
      <c r="AA20" s="1"/>
      <c r="AB20" s="1"/>
      <c r="AC20" s="1"/>
      <c r="AD20" s="73"/>
      <c r="AE20" s="1"/>
      <c r="AF20" s="1"/>
      <c r="AG20" s="1"/>
      <c r="AH20" s="1"/>
      <c r="AI20" s="1"/>
      <c r="AJ20" s="1"/>
      <c r="AK20" s="47">
        <f t="shared" si="0"/>
        <v>0</v>
      </c>
      <c r="AL20" s="53">
        <f t="shared" si="1"/>
        <v>2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73"/>
      <c r="G21" s="85"/>
      <c r="H21" s="79"/>
      <c r="I21" s="73"/>
      <c r="J21" s="1"/>
      <c r="K21" s="1"/>
      <c r="L21" s="1"/>
      <c r="M21" s="1"/>
      <c r="N21" s="1"/>
      <c r="O21" s="1"/>
      <c r="P21" s="73"/>
      <c r="Q21" s="1"/>
      <c r="R21" s="1"/>
      <c r="S21" s="1"/>
      <c r="T21" s="1"/>
      <c r="U21" s="1"/>
      <c r="V21" s="1"/>
      <c r="W21" s="73"/>
      <c r="X21" s="1"/>
      <c r="Y21" s="1"/>
      <c r="Z21" s="1"/>
      <c r="AA21" s="1"/>
      <c r="AB21" s="1"/>
      <c r="AC21" s="1"/>
      <c r="AD21" s="73"/>
      <c r="AE21" s="1"/>
      <c r="AF21" s="1"/>
      <c r="AG21" s="1" t="s">
        <v>5</v>
      </c>
      <c r="AH21" s="1"/>
      <c r="AI21" s="1"/>
      <c r="AJ21" s="1"/>
      <c r="AK21" s="47">
        <f t="shared" si="0"/>
        <v>0</v>
      </c>
      <c r="AL21" s="53">
        <f t="shared" si="1"/>
        <v>1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73"/>
      <c r="G22" s="85"/>
      <c r="H22" s="79"/>
      <c r="I22" s="73"/>
      <c r="J22" s="1"/>
      <c r="K22" s="1"/>
      <c r="L22" s="1"/>
      <c r="M22" s="1"/>
      <c r="N22" s="1"/>
      <c r="O22" s="1"/>
      <c r="P22" s="73"/>
      <c r="Q22" s="1"/>
      <c r="R22" s="1"/>
      <c r="S22" s="1"/>
      <c r="T22" s="1"/>
      <c r="U22" s="1"/>
      <c r="V22" s="1"/>
      <c r="W22" s="73"/>
      <c r="X22" s="1"/>
      <c r="Y22" s="1"/>
      <c r="Z22" s="1"/>
      <c r="AA22" s="1"/>
      <c r="AB22" s="1"/>
      <c r="AC22" s="1"/>
      <c r="AD22" s="73"/>
      <c r="AE22" s="1"/>
      <c r="AF22" s="1"/>
      <c r="AG22" s="1"/>
      <c r="AH22" s="1"/>
      <c r="AI22" s="1"/>
      <c r="AJ22" s="1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73"/>
      <c r="G23" s="85"/>
      <c r="H23" s="79"/>
      <c r="I23" s="73"/>
      <c r="J23" s="1"/>
      <c r="K23" s="1"/>
      <c r="L23" s="1"/>
      <c r="M23" s="1"/>
      <c r="N23" s="1"/>
      <c r="O23" s="1"/>
      <c r="P23" s="73"/>
      <c r="Q23" s="1"/>
      <c r="R23" s="1"/>
      <c r="S23" s="1"/>
      <c r="T23" s="1"/>
      <c r="U23" s="1"/>
      <c r="V23" s="1"/>
      <c r="W23" s="73"/>
      <c r="X23" s="1"/>
      <c r="Y23" s="1"/>
      <c r="Z23" s="1"/>
      <c r="AA23" s="1"/>
      <c r="AB23" s="1"/>
      <c r="AC23" s="1"/>
      <c r="AD23" s="73"/>
      <c r="AE23" s="1"/>
      <c r="AF23" s="1"/>
      <c r="AG23" s="1"/>
      <c r="AH23" s="1"/>
      <c r="AI23" s="1"/>
      <c r="AJ23" s="1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73"/>
      <c r="G24" s="85"/>
      <c r="H24" s="79"/>
      <c r="I24" s="73"/>
      <c r="J24" s="1"/>
      <c r="K24" s="1"/>
      <c r="L24" s="1"/>
      <c r="M24" s="1"/>
      <c r="N24" s="1"/>
      <c r="O24" s="1"/>
      <c r="P24" s="73"/>
      <c r="Q24" s="1"/>
      <c r="R24" s="1"/>
      <c r="S24" s="1"/>
      <c r="T24" s="1"/>
      <c r="U24" s="1"/>
      <c r="V24" s="1"/>
      <c r="W24" s="73"/>
      <c r="X24" s="1"/>
      <c r="Y24" s="1"/>
      <c r="Z24" s="1"/>
      <c r="AA24" s="1"/>
      <c r="AB24" s="1"/>
      <c r="AC24" s="1"/>
      <c r="AD24" s="73"/>
      <c r="AE24" s="1"/>
      <c r="AF24" s="1"/>
      <c r="AG24" s="1" t="s">
        <v>5</v>
      </c>
      <c r="AH24" s="1"/>
      <c r="AI24" s="1"/>
      <c r="AJ24" s="1"/>
      <c r="AK24" s="47">
        <f t="shared" si="0"/>
        <v>0</v>
      </c>
      <c r="AL24" s="53">
        <f t="shared" si="1"/>
        <v>1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73"/>
      <c r="G25" s="85"/>
      <c r="H25" s="79"/>
      <c r="I25" s="73"/>
      <c r="J25" s="1"/>
      <c r="K25" s="1"/>
      <c r="L25" s="1"/>
      <c r="M25" s="1"/>
      <c r="N25" s="1"/>
      <c r="O25" s="1"/>
      <c r="P25" s="73"/>
      <c r="Q25" s="1"/>
      <c r="R25" s="1"/>
      <c r="S25" s="1"/>
      <c r="T25" s="1"/>
      <c r="U25" s="1"/>
      <c r="V25" s="1"/>
      <c r="W25" s="73"/>
      <c r="X25" s="1"/>
      <c r="Y25" s="1"/>
      <c r="Z25" s="1"/>
      <c r="AA25" s="1"/>
      <c r="AB25" s="1"/>
      <c r="AC25" s="1"/>
      <c r="AD25" s="73"/>
      <c r="AE25" s="1"/>
      <c r="AF25" s="1"/>
      <c r="AG25" s="1"/>
      <c r="AH25" s="1"/>
      <c r="AI25" s="1"/>
      <c r="AJ25" s="1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73"/>
      <c r="G26" s="85"/>
      <c r="H26" s="79"/>
      <c r="I26" s="73"/>
      <c r="J26" s="1"/>
      <c r="K26" s="1"/>
      <c r="L26" s="1"/>
      <c r="M26" s="1" t="s">
        <v>5</v>
      </c>
      <c r="N26" s="1"/>
      <c r="O26" s="1"/>
      <c r="P26" s="73"/>
      <c r="Q26" s="1"/>
      <c r="R26" s="1"/>
      <c r="S26" s="1"/>
      <c r="T26" s="1"/>
      <c r="U26" s="1"/>
      <c r="V26" s="1"/>
      <c r="W26" s="73"/>
      <c r="X26" s="1"/>
      <c r="Y26" s="1"/>
      <c r="Z26" s="1"/>
      <c r="AA26" s="1"/>
      <c r="AB26" s="1"/>
      <c r="AC26" s="1"/>
      <c r="AD26" s="73"/>
      <c r="AE26" s="1"/>
      <c r="AF26" s="1"/>
      <c r="AG26" s="1"/>
      <c r="AH26" s="1"/>
      <c r="AI26" s="1"/>
      <c r="AJ26" s="1"/>
      <c r="AK26" s="47">
        <f t="shared" si="0"/>
        <v>0</v>
      </c>
      <c r="AL26" s="53">
        <f t="shared" si="1"/>
        <v>1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73"/>
      <c r="G27" s="85"/>
      <c r="H27" s="79"/>
      <c r="I27" s="73"/>
      <c r="J27" s="1"/>
      <c r="K27" s="1"/>
      <c r="L27" s="1"/>
      <c r="M27" s="1"/>
      <c r="N27" s="1"/>
      <c r="O27" s="1"/>
      <c r="P27" s="73"/>
      <c r="Q27" s="1"/>
      <c r="R27" s="1"/>
      <c r="S27" s="1"/>
      <c r="T27" s="1" t="s">
        <v>5</v>
      </c>
      <c r="U27" s="1"/>
      <c r="V27" s="1"/>
      <c r="W27" s="73"/>
      <c r="X27" s="1"/>
      <c r="Y27" s="1"/>
      <c r="Z27" s="1"/>
      <c r="AA27" s="1"/>
      <c r="AB27" s="1"/>
      <c r="AC27" s="1"/>
      <c r="AD27" s="73"/>
      <c r="AE27" s="1"/>
      <c r="AF27" s="1"/>
      <c r="AG27" s="1"/>
      <c r="AH27" s="1"/>
      <c r="AI27" s="1"/>
      <c r="AJ27" s="1"/>
      <c r="AK27" s="47">
        <f t="shared" si="0"/>
        <v>0</v>
      </c>
      <c r="AL27" s="53">
        <f t="shared" si="1"/>
        <v>1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73"/>
      <c r="G28" s="85"/>
      <c r="H28" s="79"/>
      <c r="I28" s="73"/>
      <c r="J28" s="1"/>
      <c r="K28" s="1"/>
      <c r="L28" s="1"/>
      <c r="M28" s="1"/>
      <c r="N28" s="1"/>
      <c r="O28" s="1"/>
      <c r="P28" s="73"/>
      <c r="Q28" s="1"/>
      <c r="R28" s="1"/>
      <c r="S28" s="1"/>
      <c r="T28" s="1"/>
      <c r="U28" s="1"/>
      <c r="V28" s="1"/>
      <c r="W28" s="73"/>
      <c r="X28" s="1"/>
      <c r="Y28" s="1"/>
      <c r="Z28" s="1" t="s">
        <v>5</v>
      </c>
      <c r="AA28" s="1"/>
      <c r="AB28" s="1"/>
      <c r="AC28" s="1"/>
      <c r="AD28" s="73"/>
      <c r="AE28" s="1"/>
      <c r="AF28" s="1"/>
      <c r="AG28" s="1"/>
      <c r="AH28" s="1"/>
      <c r="AI28" s="1"/>
      <c r="AJ28" s="1"/>
      <c r="AK28" s="47">
        <f t="shared" si="0"/>
        <v>0</v>
      </c>
      <c r="AL28" s="53">
        <f t="shared" si="1"/>
        <v>1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73"/>
      <c r="G29" s="85"/>
      <c r="H29" s="79"/>
      <c r="I29" s="73"/>
      <c r="J29" s="1"/>
      <c r="K29" s="1"/>
      <c r="L29" s="1"/>
      <c r="M29" s="1"/>
      <c r="N29" s="1"/>
      <c r="O29" s="1"/>
      <c r="P29" s="73"/>
      <c r="Q29" s="1"/>
      <c r="R29" s="1"/>
      <c r="S29" s="1"/>
      <c r="T29" s="1"/>
      <c r="U29" s="1"/>
      <c r="V29" s="1"/>
      <c r="W29" s="73"/>
      <c r="X29" s="1"/>
      <c r="Y29" s="1"/>
      <c r="Z29" s="1"/>
      <c r="AA29" s="1"/>
      <c r="AB29" s="1"/>
      <c r="AC29" s="1"/>
      <c r="AD29" s="73"/>
      <c r="AE29" s="1"/>
      <c r="AF29" s="1"/>
      <c r="AG29" s="1"/>
      <c r="AH29" s="1"/>
      <c r="AI29" s="1"/>
      <c r="AJ29" s="1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74"/>
      <c r="G30" s="86"/>
      <c r="H30" s="80"/>
      <c r="I30" s="74"/>
      <c r="J30" s="3"/>
      <c r="K30" s="3"/>
      <c r="L30" s="3"/>
      <c r="M30" s="3"/>
      <c r="N30" s="3"/>
      <c r="O30" s="3"/>
      <c r="P30" s="74"/>
      <c r="Q30" s="3"/>
      <c r="R30" s="3"/>
      <c r="S30" s="3"/>
      <c r="T30" s="3"/>
      <c r="U30" s="3"/>
      <c r="V30" s="3"/>
      <c r="W30" s="74"/>
      <c r="X30" s="3"/>
      <c r="Y30" s="3"/>
      <c r="Z30" s="3"/>
      <c r="AA30" s="3"/>
      <c r="AB30" s="3"/>
      <c r="AC30" s="3"/>
      <c r="AD30" s="74"/>
      <c r="AE30" s="3"/>
      <c r="AF30" s="3"/>
      <c r="AG30" s="3"/>
      <c r="AH30" s="3"/>
      <c r="AI30" s="3"/>
      <c r="AJ30" s="3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7</v>
      </c>
      <c r="AL31" s="45">
        <f t="shared" ref="AL31:AM31" si="3">SUM(AL7:AL30)</f>
        <v>12</v>
      </c>
      <c r="AM31" s="45">
        <f t="shared" si="3"/>
        <v>1</v>
      </c>
    </row>
    <row r="32" spans="1:39" x14ac:dyDescent="0.25">
      <c r="A32" s="44" t="s">
        <v>155</v>
      </c>
    </row>
    <row r="33" spans="1:32" x14ac:dyDescent="0.25">
      <c r="A33" s="91" t="s">
        <v>162</v>
      </c>
      <c r="B33" s="87"/>
      <c r="C33" s="87" t="s">
        <v>163</v>
      </c>
      <c r="D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91" t="s">
        <v>164</v>
      </c>
      <c r="B34" s="87"/>
      <c r="C34" s="87" t="s">
        <v>165</v>
      </c>
      <c r="D34" s="87"/>
      <c r="G34" s="121" t="s">
        <v>6</v>
      </c>
      <c r="H34" s="121"/>
      <c r="I34" s="120">
        <f>SUM((AK31/(24*24)))</f>
        <v>1.2152777777777778E-2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G35" s="121" t="s">
        <v>5</v>
      </c>
      <c r="H35" s="121"/>
      <c r="I35" s="120">
        <f>SUM((AL31/(24*24)))</f>
        <v>2.0833333333333332E-2</v>
      </c>
      <c r="J35" s="120"/>
    </row>
    <row r="36" spans="1:32" x14ac:dyDescent="0.25">
      <c r="G36" s="121" t="s">
        <v>4</v>
      </c>
      <c r="H36" s="121"/>
      <c r="I36" s="120">
        <f>SUM((AM31/(24*24)))</f>
        <v>1.736111111111111E-3</v>
      </c>
      <c r="J36" s="120"/>
    </row>
    <row r="37" spans="1:32" x14ac:dyDescent="0.25"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R38" t="str">
        <f>'Data Siswa'!D37</f>
        <v>19620705 198201 2 024</v>
      </c>
      <c r="AF38" t="str">
        <f>'Data Siswa'!M37</f>
        <v>19760824 200501 2 007</v>
      </c>
    </row>
  </sheetData>
  <mergeCells count="17">
    <mergeCell ref="A1:AM1"/>
    <mergeCell ref="A2:AM2"/>
    <mergeCell ref="B31:AJ31"/>
    <mergeCell ref="F5:AJ5"/>
    <mergeCell ref="AK5:AM5"/>
    <mergeCell ref="A5:A6"/>
    <mergeCell ref="B5:B6"/>
    <mergeCell ref="C5:C6"/>
    <mergeCell ref="E5:E6"/>
    <mergeCell ref="D5:D6"/>
    <mergeCell ref="I36:J36"/>
    <mergeCell ref="G34:H34"/>
    <mergeCell ref="G35:H35"/>
    <mergeCell ref="G36:H36"/>
    <mergeCell ref="G33:J33"/>
    <mergeCell ref="I35:J35"/>
    <mergeCell ref="I34:J34"/>
  </mergeCells>
  <pageMargins left="0.70866141732283472" right="1.5748031496062993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M39"/>
  <sheetViews>
    <sheetView workbookViewId="0">
      <pane ySplit="6" topLeftCell="A25" activePane="bottomLeft" state="frozen"/>
      <selection pane="bottomLeft" activeCell="AK7" sqref="AK7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157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72"/>
      <c r="G7" s="2" t="s">
        <v>6</v>
      </c>
      <c r="H7" s="2" t="s">
        <v>4</v>
      </c>
      <c r="I7" s="2"/>
      <c r="J7" s="2"/>
      <c r="K7" s="2" t="s">
        <v>5</v>
      </c>
      <c r="L7" s="2" t="s">
        <v>6</v>
      </c>
      <c r="M7" s="72"/>
      <c r="N7" s="2" t="s">
        <v>5</v>
      </c>
      <c r="O7" s="2" t="s">
        <v>6</v>
      </c>
      <c r="P7" s="2" t="s">
        <v>4</v>
      </c>
      <c r="Q7" s="2" t="s">
        <v>4</v>
      </c>
      <c r="R7" s="2" t="s">
        <v>6</v>
      </c>
      <c r="S7" s="2" t="s">
        <v>4</v>
      </c>
      <c r="T7" s="72"/>
      <c r="U7" s="2" t="s">
        <v>6</v>
      </c>
      <c r="V7" s="2" t="s">
        <v>6</v>
      </c>
      <c r="W7" s="2" t="s">
        <v>6</v>
      </c>
      <c r="X7" s="2" t="s">
        <v>6</v>
      </c>
      <c r="Y7" s="2"/>
      <c r="Z7" s="2"/>
      <c r="AA7" s="72"/>
      <c r="AB7" s="2"/>
      <c r="AC7" s="2"/>
      <c r="AD7" s="2"/>
      <c r="AE7" s="2"/>
      <c r="AF7" s="2"/>
      <c r="AG7" s="2"/>
      <c r="AH7" s="69"/>
      <c r="AI7" s="69"/>
      <c r="AJ7" s="69"/>
      <c r="AK7" s="46">
        <f>COUNTIF(F7:AJ7,"I")</f>
        <v>8</v>
      </c>
      <c r="AL7" s="52">
        <f>COUNTIF(F7:AJ7,"S")</f>
        <v>2</v>
      </c>
      <c r="AM7" s="58">
        <f>COUNTIF(F7:AJ7,"A")</f>
        <v>4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73"/>
      <c r="G8" s="1"/>
      <c r="H8" s="1"/>
      <c r="I8" s="1"/>
      <c r="J8" s="1"/>
      <c r="K8" s="1"/>
      <c r="L8" s="1"/>
      <c r="M8" s="73"/>
      <c r="N8" s="1"/>
      <c r="O8" s="1"/>
      <c r="P8" s="1" t="s">
        <v>4</v>
      </c>
      <c r="Q8" s="1"/>
      <c r="R8" s="1"/>
      <c r="S8" s="1"/>
      <c r="T8" s="73"/>
      <c r="U8" s="1"/>
      <c r="V8" s="1"/>
      <c r="W8" s="1"/>
      <c r="X8" s="1"/>
      <c r="Y8" s="1"/>
      <c r="Z8" s="1"/>
      <c r="AA8" s="73"/>
      <c r="AB8" s="1"/>
      <c r="AC8" s="1" t="s">
        <v>4</v>
      </c>
      <c r="AD8" s="1"/>
      <c r="AE8" s="1"/>
      <c r="AF8" s="1"/>
      <c r="AG8" s="1"/>
      <c r="AH8" s="70"/>
      <c r="AI8" s="70"/>
      <c r="AJ8" s="70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2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73"/>
      <c r="G9" s="1"/>
      <c r="H9" s="1"/>
      <c r="I9" s="1"/>
      <c r="J9" s="1" t="s">
        <v>4</v>
      </c>
      <c r="K9" s="1" t="s">
        <v>4</v>
      </c>
      <c r="L9" s="1"/>
      <c r="M9" s="73"/>
      <c r="N9" s="1"/>
      <c r="O9" s="1"/>
      <c r="P9" s="1"/>
      <c r="Q9" s="1"/>
      <c r="R9" s="1"/>
      <c r="S9" s="1"/>
      <c r="T9" s="73"/>
      <c r="U9" s="1"/>
      <c r="V9" s="1"/>
      <c r="W9" s="1"/>
      <c r="X9" s="1" t="s">
        <v>4</v>
      </c>
      <c r="Y9" s="1"/>
      <c r="Z9" s="1"/>
      <c r="AA9" s="73"/>
      <c r="AB9" s="1"/>
      <c r="AC9" s="1"/>
      <c r="AD9" s="1" t="s">
        <v>6</v>
      </c>
      <c r="AE9" s="1"/>
      <c r="AF9" s="1"/>
      <c r="AG9" s="1"/>
      <c r="AH9" s="70"/>
      <c r="AI9" s="70"/>
      <c r="AJ9" s="70"/>
      <c r="AK9" s="47">
        <f t="shared" si="0"/>
        <v>1</v>
      </c>
      <c r="AL9" s="53">
        <f t="shared" si="1"/>
        <v>0</v>
      </c>
      <c r="AM9" s="59">
        <f t="shared" si="2"/>
        <v>3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73"/>
      <c r="G10" s="1" t="s">
        <v>5</v>
      </c>
      <c r="H10" s="1" t="s">
        <v>5</v>
      </c>
      <c r="I10" s="1"/>
      <c r="J10" s="1"/>
      <c r="K10" s="1"/>
      <c r="L10" s="1"/>
      <c r="M10" s="73"/>
      <c r="N10" s="1" t="s">
        <v>5</v>
      </c>
      <c r="O10" s="1" t="s">
        <v>5</v>
      </c>
      <c r="P10" s="1"/>
      <c r="Q10" s="1"/>
      <c r="R10" s="1"/>
      <c r="S10" s="1" t="s">
        <v>6</v>
      </c>
      <c r="T10" s="73"/>
      <c r="U10" s="1"/>
      <c r="V10" s="1"/>
      <c r="W10" s="1"/>
      <c r="X10" s="1"/>
      <c r="Y10" s="1"/>
      <c r="Z10" s="1"/>
      <c r="AA10" s="73"/>
      <c r="AB10" s="1"/>
      <c r="AC10" s="1"/>
      <c r="AD10" s="1"/>
      <c r="AE10" s="1"/>
      <c r="AF10" s="1"/>
      <c r="AG10" s="1"/>
      <c r="AH10" s="70"/>
      <c r="AI10" s="70"/>
      <c r="AJ10" s="70"/>
      <c r="AK10" s="47">
        <f t="shared" si="0"/>
        <v>1</v>
      </c>
      <c r="AL10" s="53">
        <f t="shared" si="1"/>
        <v>4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73"/>
      <c r="G11" s="1"/>
      <c r="H11" s="1"/>
      <c r="I11" s="1"/>
      <c r="J11" s="1"/>
      <c r="K11" s="1"/>
      <c r="L11" s="1"/>
      <c r="M11" s="73"/>
      <c r="N11" s="1"/>
      <c r="O11" s="1"/>
      <c r="P11" s="1"/>
      <c r="Q11" s="1"/>
      <c r="R11" s="1"/>
      <c r="S11" s="1"/>
      <c r="T11" s="73"/>
      <c r="U11" s="1" t="s">
        <v>4</v>
      </c>
      <c r="V11" s="1"/>
      <c r="W11" s="1"/>
      <c r="X11" s="1"/>
      <c r="Y11" s="1"/>
      <c r="Z11" s="1" t="s">
        <v>4</v>
      </c>
      <c r="AA11" s="73"/>
      <c r="AB11" s="1"/>
      <c r="AC11" s="1"/>
      <c r="AD11" s="1"/>
      <c r="AE11" s="1"/>
      <c r="AF11" s="1"/>
      <c r="AG11" s="1"/>
      <c r="AH11" s="70"/>
      <c r="AI11" s="70"/>
      <c r="AJ11" s="70"/>
      <c r="AK11" s="47">
        <f t="shared" si="0"/>
        <v>0</v>
      </c>
      <c r="AL11" s="53">
        <f t="shared" si="1"/>
        <v>0</v>
      </c>
      <c r="AM11" s="59">
        <f t="shared" si="2"/>
        <v>2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73"/>
      <c r="G12" s="1"/>
      <c r="H12" s="1"/>
      <c r="I12" s="1"/>
      <c r="J12" s="1" t="s">
        <v>4</v>
      </c>
      <c r="K12" s="1"/>
      <c r="L12" s="1"/>
      <c r="M12" s="73"/>
      <c r="N12" s="1"/>
      <c r="O12" s="1"/>
      <c r="P12" s="1" t="s">
        <v>4</v>
      </c>
      <c r="Q12" s="1"/>
      <c r="R12" s="1"/>
      <c r="S12" s="1"/>
      <c r="T12" s="73"/>
      <c r="U12" s="1"/>
      <c r="V12" s="1"/>
      <c r="W12" s="1"/>
      <c r="X12" s="1"/>
      <c r="Y12" s="1"/>
      <c r="Z12" s="1"/>
      <c r="AA12" s="73"/>
      <c r="AB12" s="1"/>
      <c r="AC12" s="1"/>
      <c r="AD12" s="1"/>
      <c r="AE12" s="1"/>
      <c r="AF12" s="1"/>
      <c r="AG12" s="1"/>
      <c r="AH12" s="70"/>
      <c r="AI12" s="70"/>
      <c r="AJ12" s="70"/>
      <c r="AK12" s="47">
        <f t="shared" si="0"/>
        <v>0</v>
      </c>
      <c r="AL12" s="53">
        <f t="shared" si="1"/>
        <v>0</v>
      </c>
      <c r="AM12" s="59">
        <f t="shared" si="2"/>
        <v>2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73"/>
      <c r="G13" s="1"/>
      <c r="H13" s="1"/>
      <c r="I13" s="1"/>
      <c r="J13" s="1"/>
      <c r="K13" s="1"/>
      <c r="L13" s="1"/>
      <c r="M13" s="73"/>
      <c r="N13" s="1"/>
      <c r="O13" s="1"/>
      <c r="P13" s="1"/>
      <c r="Q13" s="1"/>
      <c r="R13" s="1"/>
      <c r="S13" s="1"/>
      <c r="T13" s="73"/>
      <c r="U13" s="1"/>
      <c r="V13" s="1"/>
      <c r="W13" s="1"/>
      <c r="X13" s="1"/>
      <c r="Y13" s="1"/>
      <c r="Z13" s="1"/>
      <c r="AA13" s="73"/>
      <c r="AB13" s="1"/>
      <c r="AC13" s="1"/>
      <c r="AD13" s="1"/>
      <c r="AE13" s="1"/>
      <c r="AF13" s="1"/>
      <c r="AG13" s="1"/>
      <c r="AH13" s="70"/>
      <c r="AI13" s="70"/>
      <c r="AJ13" s="70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73"/>
      <c r="G14" s="1"/>
      <c r="H14" s="1"/>
      <c r="I14" s="1"/>
      <c r="J14" s="1"/>
      <c r="K14" s="1"/>
      <c r="L14" s="1"/>
      <c r="M14" s="73"/>
      <c r="N14" s="1"/>
      <c r="O14" s="1"/>
      <c r="P14" s="1"/>
      <c r="Q14" s="1"/>
      <c r="R14" s="1"/>
      <c r="S14" s="1"/>
      <c r="T14" s="73"/>
      <c r="U14" s="1"/>
      <c r="V14" s="1" t="s">
        <v>6</v>
      </c>
      <c r="W14" s="1"/>
      <c r="X14" s="1"/>
      <c r="Y14" s="1"/>
      <c r="Z14" s="1"/>
      <c r="AA14" s="73"/>
      <c r="AB14" s="1"/>
      <c r="AC14" s="1"/>
      <c r="AD14" s="1"/>
      <c r="AE14" s="1"/>
      <c r="AF14" s="1"/>
      <c r="AG14" s="1"/>
      <c r="AH14" s="70"/>
      <c r="AI14" s="70"/>
      <c r="AJ14" s="70"/>
      <c r="AK14" s="47">
        <f t="shared" si="0"/>
        <v>1</v>
      </c>
      <c r="AL14" s="53">
        <f t="shared" si="1"/>
        <v>0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73"/>
      <c r="G15" s="1"/>
      <c r="H15" s="1"/>
      <c r="I15" s="1"/>
      <c r="J15" s="1"/>
      <c r="K15" s="1"/>
      <c r="L15" s="1"/>
      <c r="M15" s="73"/>
      <c r="N15" s="1"/>
      <c r="O15" s="1"/>
      <c r="P15" s="1"/>
      <c r="Q15" s="1" t="s">
        <v>6</v>
      </c>
      <c r="R15" s="1"/>
      <c r="S15" s="1"/>
      <c r="T15" s="73"/>
      <c r="U15" s="1"/>
      <c r="V15" s="1"/>
      <c r="W15" s="1"/>
      <c r="X15" s="1"/>
      <c r="Y15" s="1"/>
      <c r="Z15" s="1"/>
      <c r="AA15" s="73"/>
      <c r="AB15" s="1"/>
      <c r="AC15" s="1"/>
      <c r="AD15" s="1" t="s">
        <v>6</v>
      </c>
      <c r="AE15" s="1"/>
      <c r="AF15" s="1"/>
      <c r="AG15" s="1"/>
      <c r="AH15" s="70"/>
      <c r="AI15" s="70"/>
      <c r="AJ15" s="70"/>
      <c r="AK15" s="47">
        <f t="shared" si="0"/>
        <v>2</v>
      </c>
      <c r="AL15" s="53">
        <f t="shared" si="1"/>
        <v>0</v>
      </c>
      <c r="AM15" s="59">
        <f t="shared" si="2"/>
        <v>0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73"/>
      <c r="G16" s="1" t="s">
        <v>4</v>
      </c>
      <c r="H16" s="1"/>
      <c r="I16" s="1"/>
      <c r="J16" s="1"/>
      <c r="K16" s="1"/>
      <c r="L16" s="1"/>
      <c r="M16" s="73"/>
      <c r="N16" s="1"/>
      <c r="O16" s="1"/>
      <c r="P16" s="1"/>
      <c r="Q16" s="1"/>
      <c r="R16" s="1"/>
      <c r="S16" s="1"/>
      <c r="T16" s="73"/>
      <c r="U16" s="1"/>
      <c r="V16" s="1"/>
      <c r="W16" s="1"/>
      <c r="X16" s="1"/>
      <c r="Y16" s="1" t="s">
        <v>6</v>
      </c>
      <c r="Z16" s="1"/>
      <c r="AA16" s="73"/>
      <c r="AB16" s="1"/>
      <c r="AC16" s="1"/>
      <c r="AD16" s="1"/>
      <c r="AE16" s="1"/>
      <c r="AF16" s="1"/>
      <c r="AG16" s="1"/>
      <c r="AH16" s="70"/>
      <c r="AI16" s="70"/>
      <c r="AJ16" s="70"/>
      <c r="AK16" s="47">
        <f t="shared" si="0"/>
        <v>1</v>
      </c>
      <c r="AL16" s="53">
        <f t="shared" si="1"/>
        <v>0</v>
      </c>
      <c r="AM16" s="59">
        <f t="shared" si="2"/>
        <v>1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73"/>
      <c r="G17" s="1"/>
      <c r="H17" s="1"/>
      <c r="I17" s="1"/>
      <c r="J17" s="1"/>
      <c r="K17" s="1"/>
      <c r="L17" s="1"/>
      <c r="M17" s="73"/>
      <c r="N17" s="1"/>
      <c r="O17" s="1"/>
      <c r="P17" s="1"/>
      <c r="Q17" s="1"/>
      <c r="R17" s="1"/>
      <c r="S17" s="1"/>
      <c r="T17" s="73"/>
      <c r="U17" s="1"/>
      <c r="V17" s="1"/>
      <c r="W17" s="1"/>
      <c r="X17" s="1"/>
      <c r="Y17" s="1"/>
      <c r="Z17" s="1"/>
      <c r="AA17" s="73"/>
      <c r="AB17" s="1"/>
      <c r="AC17" s="1"/>
      <c r="AD17" s="1"/>
      <c r="AE17" s="1"/>
      <c r="AF17" s="1"/>
      <c r="AG17" s="1"/>
      <c r="AH17" s="70"/>
      <c r="AI17" s="70"/>
      <c r="AJ17" s="70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73"/>
      <c r="G18" s="1"/>
      <c r="H18" s="1"/>
      <c r="I18" s="1"/>
      <c r="J18" s="1"/>
      <c r="K18" s="1"/>
      <c r="L18" s="1"/>
      <c r="M18" s="73"/>
      <c r="N18" s="1"/>
      <c r="O18" s="1"/>
      <c r="P18" s="1"/>
      <c r="Q18" s="1"/>
      <c r="R18" s="1"/>
      <c r="S18" s="1"/>
      <c r="T18" s="73"/>
      <c r="U18" s="1"/>
      <c r="V18" s="1"/>
      <c r="W18" s="1"/>
      <c r="X18" s="1"/>
      <c r="Y18" s="1"/>
      <c r="Z18" s="1"/>
      <c r="AA18" s="73"/>
      <c r="AB18" s="1"/>
      <c r="AC18" s="1"/>
      <c r="AD18" s="1"/>
      <c r="AE18" s="1"/>
      <c r="AF18" s="1"/>
      <c r="AG18" s="1"/>
      <c r="AH18" s="70"/>
      <c r="AI18" s="70"/>
      <c r="AJ18" s="70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73"/>
      <c r="G19" s="1"/>
      <c r="H19" s="1"/>
      <c r="I19" s="1"/>
      <c r="J19" s="1"/>
      <c r="K19" s="1"/>
      <c r="L19" s="1"/>
      <c r="M19" s="73"/>
      <c r="N19" s="1"/>
      <c r="O19" s="1"/>
      <c r="P19" s="1"/>
      <c r="Q19" s="1"/>
      <c r="R19" s="1"/>
      <c r="S19" s="1"/>
      <c r="T19" s="73"/>
      <c r="U19" s="1"/>
      <c r="V19" s="1"/>
      <c r="W19" s="1"/>
      <c r="X19" s="1"/>
      <c r="Y19" s="1"/>
      <c r="Z19" s="1"/>
      <c r="AA19" s="73"/>
      <c r="AB19" s="1"/>
      <c r="AC19" s="1"/>
      <c r="AD19" s="1"/>
      <c r="AE19" s="1"/>
      <c r="AF19" s="1"/>
      <c r="AG19" s="1"/>
      <c r="AH19" s="70"/>
      <c r="AI19" s="70"/>
      <c r="AJ19" s="70"/>
      <c r="AK19" s="47">
        <f t="shared" si="0"/>
        <v>0</v>
      </c>
      <c r="AL19" s="53">
        <f t="shared" si="1"/>
        <v>0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73"/>
      <c r="G20" s="1"/>
      <c r="H20" s="1"/>
      <c r="I20" s="1"/>
      <c r="J20" s="1"/>
      <c r="K20" s="1"/>
      <c r="L20" s="1"/>
      <c r="M20" s="73"/>
      <c r="N20" s="1"/>
      <c r="O20" s="1"/>
      <c r="P20" s="1"/>
      <c r="Q20" s="1"/>
      <c r="R20" s="1"/>
      <c r="S20" s="1"/>
      <c r="T20" s="73"/>
      <c r="U20" s="1"/>
      <c r="V20" s="1"/>
      <c r="W20" s="1"/>
      <c r="X20" s="1"/>
      <c r="Y20" s="1"/>
      <c r="Z20" s="1"/>
      <c r="AA20" s="73"/>
      <c r="AB20" s="1"/>
      <c r="AC20" s="1"/>
      <c r="AD20" s="1"/>
      <c r="AE20" s="1"/>
      <c r="AF20" s="1"/>
      <c r="AG20" s="1"/>
      <c r="AH20" s="70"/>
      <c r="AI20" s="70"/>
      <c r="AJ20" s="70"/>
      <c r="AK20" s="47">
        <f t="shared" si="0"/>
        <v>0</v>
      </c>
      <c r="AL20" s="53">
        <f t="shared" si="1"/>
        <v>0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73"/>
      <c r="G21" s="1"/>
      <c r="H21" s="1"/>
      <c r="I21" s="1"/>
      <c r="J21" s="1"/>
      <c r="K21" s="1"/>
      <c r="L21" s="1"/>
      <c r="M21" s="73"/>
      <c r="N21" s="1"/>
      <c r="O21" s="1"/>
      <c r="P21" s="1"/>
      <c r="Q21" s="1"/>
      <c r="R21" s="1"/>
      <c r="S21" s="1"/>
      <c r="T21" s="73"/>
      <c r="U21" s="1"/>
      <c r="V21" s="1"/>
      <c r="W21" s="1"/>
      <c r="X21" s="1"/>
      <c r="Y21" s="1"/>
      <c r="Z21" s="1"/>
      <c r="AA21" s="73"/>
      <c r="AB21" s="1"/>
      <c r="AC21" s="1"/>
      <c r="AD21" s="1"/>
      <c r="AE21" s="1"/>
      <c r="AF21" s="1"/>
      <c r="AG21" s="1"/>
      <c r="AH21" s="70"/>
      <c r="AI21" s="70"/>
      <c r="AJ21" s="70"/>
      <c r="AK21" s="47">
        <f t="shared" si="0"/>
        <v>0</v>
      </c>
      <c r="AL21" s="53">
        <f t="shared" si="1"/>
        <v>0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73"/>
      <c r="G22" s="1"/>
      <c r="H22" s="1"/>
      <c r="I22" s="1"/>
      <c r="J22" s="1"/>
      <c r="K22" s="1"/>
      <c r="L22" s="1"/>
      <c r="M22" s="73"/>
      <c r="N22" s="1"/>
      <c r="O22" s="1"/>
      <c r="P22" s="1"/>
      <c r="Q22" s="1"/>
      <c r="R22" s="1"/>
      <c r="S22" s="1"/>
      <c r="T22" s="73"/>
      <c r="U22" s="1"/>
      <c r="V22" s="1"/>
      <c r="W22" s="1"/>
      <c r="X22" s="1"/>
      <c r="Y22" s="1"/>
      <c r="Z22" s="1"/>
      <c r="AA22" s="73"/>
      <c r="AB22" s="1"/>
      <c r="AC22" s="1"/>
      <c r="AD22" s="1"/>
      <c r="AE22" s="1"/>
      <c r="AF22" s="1"/>
      <c r="AG22" s="1"/>
      <c r="AH22" s="70"/>
      <c r="AI22" s="70"/>
      <c r="AJ22" s="70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73"/>
      <c r="G23" s="1"/>
      <c r="H23" s="1"/>
      <c r="I23" s="1"/>
      <c r="J23" s="1"/>
      <c r="K23" s="1"/>
      <c r="L23" s="1"/>
      <c r="M23" s="73"/>
      <c r="N23" s="1"/>
      <c r="O23" s="1"/>
      <c r="P23" s="1"/>
      <c r="Q23" s="1"/>
      <c r="R23" s="1"/>
      <c r="S23" s="1"/>
      <c r="T23" s="73"/>
      <c r="U23" s="1"/>
      <c r="V23" s="1"/>
      <c r="W23" s="1"/>
      <c r="X23" s="1"/>
      <c r="Y23" s="1"/>
      <c r="Z23" s="1"/>
      <c r="AA23" s="73"/>
      <c r="AB23" s="1"/>
      <c r="AC23" s="1"/>
      <c r="AD23" s="1"/>
      <c r="AE23" s="1"/>
      <c r="AF23" s="1"/>
      <c r="AG23" s="1"/>
      <c r="AH23" s="70"/>
      <c r="AI23" s="70"/>
      <c r="AJ23" s="70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73"/>
      <c r="G24" s="1"/>
      <c r="H24" s="1"/>
      <c r="I24" s="1"/>
      <c r="J24" s="1"/>
      <c r="K24" s="1"/>
      <c r="L24" s="1"/>
      <c r="M24" s="73"/>
      <c r="N24" s="1"/>
      <c r="O24" s="1"/>
      <c r="P24" s="1"/>
      <c r="Q24" s="1"/>
      <c r="R24" s="1"/>
      <c r="S24" s="1"/>
      <c r="T24" s="73"/>
      <c r="U24" s="1"/>
      <c r="V24" s="1"/>
      <c r="W24" s="1"/>
      <c r="X24" s="1"/>
      <c r="Y24" s="1"/>
      <c r="Z24" s="1"/>
      <c r="AA24" s="73"/>
      <c r="AB24" s="1"/>
      <c r="AC24" s="1"/>
      <c r="AD24" s="1"/>
      <c r="AE24" s="1"/>
      <c r="AF24" s="1"/>
      <c r="AG24" s="1"/>
      <c r="AH24" s="70"/>
      <c r="AI24" s="70"/>
      <c r="AJ24" s="70"/>
      <c r="AK24" s="47">
        <f t="shared" si="0"/>
        <v>0</v>
      </c>
      <c r="AL24" s="53">
        <f t="shared" si="1"/>
        <v>0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73"/>
      <c r="G25" s="1"/>
      <c r="H25" s="1"/>
      <c r="I25" s="1"/>
      <c r="J25" s="1"/>
      <c r="K25" s="1"/>
      <c r="L25" s="1"/>
      <c r="M25" s="73"/>
      <c r="N25" s="1"/>
      <c r="O25" s="1"/>
      <c r="P25" s="1"/>
      <c r="Q25" s="1"/>
      <c r="R25" s="1"/>
      <c r="S25" s="1"/>
      <c r="T25" s="73"/>
      <c r="U25" s="1"/>
      <c r="V25" s="1"/>
      <c r="W25" s="1"/>
      <c r="X25" s="1"/>
      <c r="Y25" s="1"/>
      <c r="Z25" s="1"/>
      <c r="AA25" s="73"/>
      <c r="AB25" s="1"/>
      <c r="AC25" s="1"/>
      <c r="AD25" s="1"/>
      <c r="AE25" s="1"/>
      <c r="AF25" s="1"/>
      <c r="AG25" s="1"/>
      <c r="AH25" s="70"/>
      <c r="AI25" s="70"/>
      <c r="AJ25" s="70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73"/>
      <c r="G26" s="1"/>
      <c r="H26" s="1"/>
      <c r="I26" s="1"/>
      <c r="J26" s="1"/>
      <c r="K26" s="1"/>
      <c r="L26" s="1"/>
      <c r="M26" s="73"/>
      <c r="N26" s="1"/>
      <c r="O26" s="1"/>
      <c r="P26" s="1"/>
      <c r="Q26" s="1"/>
      <c r="R26" s="1"/>
      <c r="S26" s="1"/>
      <c r="T26" s="73"/>
      <c r="U26" s="1"/>
      <c r="V26" s="1"/>
      <c r="W26" s="1"/>
      <c r="X26" s="1"/>
      <c r="Y26" s="1"/>
      <c r="Z26" s="1"/>
      <c r="AA26" s="73"/>
      <c r="AB26" s="1"/>
      <c r="AC26" s="1"/>
      <c r="AD26" s="1"/>
      <c r="AE26" s="1"/>
      <c r="AF26" s="1"/>
      <c r="AG26" s="1"/>
      <c r="AH26" s="70"/>
      <c r="AI26" s="70"/>
      <c r="AJ26" s="70"/>
      <c r="AK26" s="47">
        <f t="shared" si="0"/>
        <v>0</v>
      </c>
      <c r="AL26" s="53">
        <f t="shared" si="1"/>
        <v>0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73"/>
      <c r="G27" s="1"/>
      <c r="H27" s="1"/>
      <c r="I27" s="1"/>
      <c r="J27" s="1"/>
      <c r="K27" s="1"/>
      <c r="L27" s="1"/>
      <c r="M27" s="73"/>
      <c r="N27" s="1"/>
      <c r="O27" s="1"/>
      <c r="P27" s="1"/>
      <c r="Q27" s="1"/>
      <c r="R27" s="1"/>
      <c r="S27" s="1"/>
      <c r="T27" s="73"/>
      <c r="U27" s="1"/>
      <c r="V27" s="1"/>
      <c r="W27" s="1"/>
      <c r="X27" s="1"/>
      <c r="Y27" s="1"/>
      <c r="Z27" s="1"/>
      <c r="AA27" s="73"/>
      <c r="AB27" s="1"/>
      <c r="AC27" s="1"/>
      <c r="AD27" s="1"/>
      <c r="AE27" s="1"/>
      <c r="AF27" s="1"/>
      <c r="AG27" s="1"/>
      <c r="AH27" s="70"/>
      <c r="AI27" s="70"/>
      <c r="AJ27" s="70"/>
      <c r="AK27" s="47">
        <f t="shared" si="0"/>
        <v>0</v>
      </c>
      <c r="AL27" s="53">
        <f t="shared" si="1"/>
        <v>0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73"/>
      <c r="G28" s="1"/>
      <c r="H28" s="1"/>
      <c r="I28" s="1"/>
      <c r="J28" s="1"/>
      <c r="K28" s="1"/>
      <c r="L28" s="1"/>
      <c r="M28" s="73"/>
      <c r="N28" s="1"/>
      <c r="O28" s="1"/>
      <c r="P28" s="1"/>
      <c r="Q28" s="1"/>
      <c r="R28" s="1"/>
      <c r="S28" s="1"/>
      <c r="T28" s="73"/>
      <c r="U28" s="1"/>
      <c r="V28" s="1"/>
      <c r="W28" s="1"/>
      <c r="X28" s="1"/>
      <c r="Y28" s="1"/>
      <c r="Z28" s="1"/>
      <c r="AA28" s="73"/>
      <c r="AB28" s="1"/>
      <c r="AC28" s="1"/>
      <c r="AD28" s="1"/>
      <c r="AE28" s="1"/>
      <c r="AF28" s="1"/>
      <c r="AG28" s="1"/>
      <c r="AH28" s="70"/>
      <c r="AI28" s="70"/>
      <c r="AJ28" s="70"/>
      <c r="AK28" s="47">
        <f t="shared" si="0"/>
        <v>0</v>
      </c>
      <c r="AL28" s="53">
        <f t="shared" si="1"/>
        <v>0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73"/>
      <c r="G29" s="1"/>
      <c r="H29" s="1"/>
      <c r="I29" s="1"/>
      <c r="J29" s="1"/>
      <c r="K29" s="1"/>
      <c r="L29" s="1"/>
      <c r="M29" s="73"/>
      <c r="N29" s="1"/>
      <c r="O29" s="1"/>
      <c r="P29" s="1"/>
      <c r="Q29" s="1"/>
      <c r="R29" s="1"/>
      <c r="S29" s="1"/>
      <c r="T29" s="73"/>
      <c r="U29" s="1"/>
      <c r="V29" s="1"/>
      <c r="W29" s="1"/>
      <c r="X29" s="1"/>
      <c r="Y29" s="1"/>
      <c r="Z29" s="1"/>
      <c r="AA29" s="73"/>
      <c r="AB29" s="1"/>
      <c r="AC29" s="1"/>
      <c r="AD29" s="1"/>
      <c r="AE29" s="1"/>
      <c r="AF29" s="1"/>
      <c r="AG29" s="1"/>
      <c r="AH29" s="70"/>
      <c r="AI29" s="70"/>
      <c r="AJ29" s="70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74"/>
      <c r="G30" s="3"/>
      <c r="H30" s="3"/>
      <c r="I30" s="3"/>
      <c r="J30" s="3"/>
      <c r="K30" s="3"/>
      <c r="L30" s="3"/>
      <c r="M30" s="74"/>
      <c r="N30" s="3"/>
      <c r="O30" s="3"/>
      <c r="P30" s="3"/>
      <c r="Q30" s="3"/>
      <c r="R30" s="3"/>
      <c r="S30" s="3"/>
      <c r="T30" s="74"/>
      <c r="U30" s="3"/>
      <c r="V30" s="3"/>
      <c r="W30" s="3"/>
      <c r="X30" s="3"/>
      <c r="Y30" s="3"/>
      <c r="Z30" s="3"/>
      <c r="AA30" s="74"/>
      <c r="AB30" s="3"/>
      <c r="AC30" s="3"/>
      <c r="AD30" s="3"/>
      <c r="AE30" s="3"/>
      <c r="AF30" s="3"/>
      <c r="AG30" s="3"/>
      <c r="AH30" s="71"/>
      <c r="AI30" s="71"/>
      <c r="AJ30" s="71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14</v>
      </c>
      <c r="AL31" s="45">
        <f t="shared" ref="AL31:AM31" si="3">SUM(AL7:AL30)</f>
        <v>6</v>
      </c>
      <c r="AM31" s="45">
        <f t="shared" si="3"/>
        <v>14</v>
      </c>
    </row>
    <row r="32" spans="1:39" x14ac:dyDescent="0.25">
      <c r="A32" s="44" t="s">
        <v>155</v>
      </c>
    </row>
    <row r="33" spans="1:32" x14ac:dyDescent="0.25">
      <c r="A33" s="87"/>
      <c r="B33" s="87"/>
      <c r="C33" s="87"/>
      <c r="D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87"/>
      <c r="B34" s="87"/>
      <c r="C34" s="87"/>
      <c r="D34" s="87"/>
      <c r="G34" s="121" t="s">
        <v>6</v>
      </c>
      <c r="H34" s="121"/>
      <c r="I34" s="120">
        <f>SUM((AK31/(24*24)))</f>
        <v>2.4305555555555556E-2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G35" s="121" t="s">
        <v>5</v>
      </c>
      <c r="H35" s="121"/>
      <c r="I35" s="120">
        <f>SUM((AL31/(24*24)))</f>
        <v>1.0416666666666666E-2</v>
      </c>
      <c r="J35" s="120"/>
    </row>
    <row r="36" spans="1:32" x14ac:dyDescent="0.25">
      <c r="A36" s="87"/>
      <c r="B36" s="87"/>
      <c r="C36" s="87"/>
      <c r="D36" s="87"/>
      <c r="G36" s="121" t="s">
        <v>4</v>
      </c>
      <c r="H36" s="121"/>
      <c r="I36" s="120">
        <f>SUM((AM31/(24*24)))</f>
        <v>2.4305555555555556E-2</v>
      </c>
      <c r="J36" s="120"/>
    </row>
    <row r="37" spans="1:32" x14ac:dyDescent="0.25">
      <c r="A37" s="87"/>
      <c r="B37" s="87"/>
      <c r="C37" s="87"/>
      <c r="D37" s="87"/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A38" s="87"/>
      <c r="B38" s="87"/>
      <c r="C38" s="87"/>
      <c r="D38" s="87"/>
      <c r="R38" t="str">
        <f>'Data Siswa'!D37</f>
        <v>19620705 198201 2 024</v>
      </c>
      <c r="AF38" t="str">
        <f>'Data Siswa'!M37</f>
        <v>19760824 200501 2 007</v>
      </c>
    </row>
    <row r="39" spans="1:32" x14ac:dyDescent="0.25">
      <c r="A39" s="87"/>
      <c r="B39" s="87"/>
      <c r="C39" s="87"/>
      <c r="D39" s="87"/>
    </row>
  </sheetData>
  <mergeCells count="17">
    <mergeCell ref="G36:H36"/>
    <mergeCell ref="I36:J36"/>
    <mergeCell ref="G33:J33"/>
    <mergeCell ref="G34:H34"/>
    <mergeCell ref="I34:J34"/>
    <mergeCell ref="G35:H35"/>
    <mergeCell ref="I35:J35"/>
    <mergeCell ref="B31:AJ31"/>
    <mergeCell ref="A1:AM1"/>
    <mergeCell ref="A2:AM2"/>
    <mergeCell ref="A5:A6"/>
    <mergeCell ref="B5:B6"/>
    <mergeCell ref="C5:C6"/>
    <mergeCell ref="D5:D6"/>
    <mergeCell ref="E5:E6"/>
    <mergeCell ref="F5:AJ5"/>
    <mergeCell ref="AK5:AM5"/>
  </mergeCells>
  <pageMargins left="0.70866141732283472" right="1.5748031496062993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AM39"/>
  <sheetViews>
    <sheetView workbookViewId="0">
      <pane ySplit="6" topLeftCell="A22" activePane="bottomLeft" state="frozen"/>
      <selection pane="bottomLeft" activeCell="AK7" sqref="AK7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158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72"/>
      <c r="G7" s="2" t="s">
        <v>6</v>
      </c>
      <c r="H7" s="2" t="s">
        <v>4</v>
      </c>
      <c r="I7" s="2"/>
      <c r="J7" s="2"/>
      <c r="K7" s="2" t="s">
        <v>5</v>
      </c>
      <c r="L7" s="2" t="s">
        <v>6</v>
      </c>
      <c r="M7" s="72"/>
      <c r="N7" s="2" t="s">
        <v>5</v>
      </c>
      <c r="O7" s="2" t="s">
        <v>6</v>
      </c>
      <c r="P7" s="2" t="s">
        <v>4</v>
      </c>
      <c r="Q7" s="2" t="s">
        <v>4</v>
      </c>
      <c r="R7" s="2" t="s">
        <v>6</v>
      </c>
      <c r="S7" s="2" t="s">
        <v>4</v>
      </c>
      <c r="T7" s="72"/>
      <c r="U7" s="2" t="s">
        <v>6</v>
      </c>
      <c r="V7" s="2" t="s">
        <v>6</v>
      </c>
      <c r="W7" s="2" t="s">
        <v>6</v>
      </c>
      <c r="X7" s="2" t="s">
        <v>6</v>
      </c>
      <c r="Y7" s="2"/>
      <c r="Z7" s="88"/>
      <c r="AA7" s="72"/>
      <c r="AB7" s="2"/>
      <c r="AC7" s="2"/>
      <c r="AD7" s="2"/>
      <c r="AE7" s="2"/>
      <c r="AF7" s="2"/>
      <c r="AG7" s="2"/>
      <c r="AH7" s="72"/>
      <c r="AI7" s="2"/>
      <c r="AJ7" s="2"/>
      <c r="AK7" s="46">
        <f>COUNTIF(F7:AJ7,"I")</f>
        <v>8</v>
      </c>
      <c r="AL7" s="52">
        <f>COUNTIF(F7:AJ7,"S")</f>
        <v>2</v>
      </c>
      <c r="AM7" s="58">
        <f>COUNTIF(F7:AJ7,"A")</f>
        <v>4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73"/>
      <c r="G8" s="1"/>
      <c r="H8" s="1"/>
      <c r="I8" s="1"/>
      <c r="J8" s="1"/>
      <c r="K8" s="1"/>
      <c r="L8" s="1"/>
      <c r="M8" s="73"/>
      <c r="N8" s="1"/>
      <c r="O8" s="1"/>
      <c r="P8" s="1" t="s">
        <v>4</v>
      </c>
      <c r="Q8" s="1"/>
      <c r="R8" s="1"/>
      <c r="S8" s="1"/>
      <c r="T8" s="73"/>
      <c r="U8" s="1"/>
      <c r="V8" s="1"/>
      <c r="W8" s="1"/>
      <c r="X8" s="1"/>
      <c r="Y8" s="1"/>
      <c r="Z8" s="89"/>
      <c r="AA8" s="73"/>
      <c r="AB8" s="1"/>
      <c r="AC8" s="1" t="s">
        <v>4</v>
      </c>
      <c r="AD8" s="1"/>
      <c r="AE8" s="1"/>
      <c r="AF8" s="1"/>
      <c r="AG8" s="1"/>
      <c r="AH8" s="73"/>
      <c r="AI8" s="1"/>
      <c r="AJ8" s="1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2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73"/>
      <c r="G9" s="1"/>
      <c r="H9" s="1"/>
      <c r="I9" s="1"/>
      <c r="J9" s="1" t="s">
        <v>4</v>
      </c>
      <c r="K9" s="1" t="s">
        <v>4</v>
      </c>
      <c r="L9" s="1"/>
      <c r="M9" s="73"/>
      <c r="N9" s="1"/>
      <c r="O9" s="1"/>
      <c r="P9" s="1"/>
      <c r="Q9" s="1"/>
      <c r="R9" s="1"/>
      <c r="S9" s="1"/>
      <c r="T9" s="73"/>
      <c r="U9" s="1"/>
      <c r="V9" s="1"/>
      <c r="W9" s="1"/>
      <c r="X9" s="1" t="s">
        <v>4</v>
      </c>
      <c r="Y9" s="1"/>
      <c r="Z9" s="89"/>
      <c r="AA9" s="73"/>
      <c r="AB9" s="1"/>
      <c r="AC9" s="1"/>
      <c r="AD9" s="1" t="s">
        <v>6</v>
      </c>
      <c r="AE9" s="1"/>
      <c r="AF9" s="1"/>
      <c r="AG9" s="1"/>
      <c r="AH9" s="73"/>
      <c r="AI9" s="1"/>
      <c r="AJ9" s="1"/>
      <c r="AK9" s="47">
        <f t="shared" si="0"/>
        <v>1</v>
      </c>
      <c r="AL9" s="53">
        <f t="shared" si="1"/>
        <v>0</v>
      </c>
      <c r="AM9" s="59">
        <f t="shared" si="2"/>
        <v>3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73"/>
      <c r="G10" s="1" t="s">
        <v>5</v>
      </c>
      <c r="H10" s="1" t="s">
        <v>5</v>
      </c>
      <c r="I10" s="1"/>
      <c r="J10" s="1"/>
      <c r="K10" s="1"/>
      <c r="L10" s="1"/>
      <c r="M10" s="73"/>
      <c r="N10" s="1" t="s">
        <v>5</v>
      </c>
      <c r="O10" s="1" t="s">
        <v>5</v>
      </c>
      <c r="P10" s="1"/>
      <c r="Q10" s="1"/>
      <c r="R10" s="1"/>
      <c r="S10" s="1" t="s">
        <v>6</v>
      </c>
      <c r="T10" s="73"/>
      <c r="U10" s="1"/>
      <c r="V10" s="1"/>
      <c r="W10" s="1"/>
      <c r="X10" s="1"/>
      <c r="Y10" s="1"/>
      <c r="Z10" s="89"/>
      <c r="AA10" s="73"/>
      <c r="AB10" s="1"/>
      <c r="AC10" s="1"/>
      <c r="AD10" s="1"/>
      <c r="AE10" s="1"/>
      <c r="AF10" s="1"/>
      <c r="AG10" s="1"/>
      <c r="AH10" s="73"/>
      <c r="AI10" s="1"/>
      <c r="AJ10" s="1"/>
      <c r="AK10" s="47">
        <f t="shared" si="0"/>
        <v>1</v>
      </c>
      <c r="AL10" s="53">
        <f t="shared" si="1"/>
        <v>4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73"/>
      <c r="G11" s="1"/>
      <c r="H11" s="1"/>
      <c r="I11" s="1"/>
      <c r="J11" s="1"/>
      <c r="K11" s="1"/>
      <c r="L11" s="1"/>
      <c r="M11" s="73"/>
      <c r="N11" s="1"/>
      <c r="O11" s="1"/>
      <c r="P11" s="1"/>
      <c r="Q11" s="1"/>
      <c r="R11" s="1"/>
      <c r="S11" s="1"/>
      <c r="T11" s="73"/>
      <c r="U11" s="1" t="s">
        <v>4</v>
      </c>
      <c r="V11" s="1"/>
      <c r="W11" s="1"/>
      <c r="X11" s="1"/>
      <c r="Y11" s="1"/>
      <c r="Z11" s="89"/>
      <c r="AA11" s="73"/>
      <c r="AB11" s="1"/>
      <c r="AC11" s="1"/>
      <c r="AD11" s="1"/>
      <c r="AE11" s="1"/>
      <c r="AF11" s="1"/>
      <c r="AG11" s="1"/>
      <c r="AH11" s="73"/>
      <c r="AI11" s="1"/>
      <c r="AJ11" s="1"/>
      <c r="AK11" s="47">
        <f t="shared" si="0"/>
        <v>0</v>
      </c>
      <c r="AL11" s="53">
        <f t="shared" si="1"/>
        <v>0</v>
      </c>
      <c r="AM11" s="59">
        <f t="shared" si="2"/>
        <v>1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73"/>
      <c r="G12" s="1"/>
      <c r="H12" s="1"/>
      <c r="I12" s="1"/>
      <c r="J12" s="1" t="s">
        <v>4</v>
      </c>
      <c r="K12" s="1"/>
      <c r="L12" s="1"/>
      <c r="M12" s="73"/>
      <c r="N12" s="1"/>
      <c r="O12" s="1"/>
      <c r="P12" s="1" t="s">
        <v>4</v>
      </c>
      <c r="Q12" s="1"/>
      <c r="R12" s="1"/>
      <c r="S12" s="1"/>
      <c r="T12" s="73"/>
      <c r="U12" s="1"/>
      <c r="V12" s="1"/>
      <c r="W12" s="1"/>
      <c r="X12" s="1"/>
      <c r="Y12" s="1"/>
      <c r="Z12" s="89"/>
      <c r="AA12" s="73"/>
      <c r="AB12" s="1"/>
      <c r="AC12" s="1"/>
      <c r="AD12" s="1"/>
      <c r="AE12" s="1"/>
      <c r="AF12" s="1"/>
      <c r="AG12" s="1"/>
      <c r="AH12" s="73"/>
      <c r="AI12" s="1"/>
      <c r="AJ12" s="1"/>
      <c r="AK12" s="47">
        <f t="shared" si="0"/>
        <v>0</v>
      </c>
      <c r="AL12" s="53">
        <f t="shared" si="1"/>
        <v>0</v>
      </c>
      <c r="AM12" s="59">
        <f t="shared" si="2"/>
        <v>2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73"/>
      <c r="G13" s="1"/>
      <c r="H13" s="1"/>
      <c r="I13" s="1"/>
      <c r="J13" s="1"/>
      <c r="K13" s="1"/>
      <c r="L13" s="1"/>
      <c r="M13" s="73"/>
      <c r="N13" s="1"/>
      <c r="O13" s="1"/>
      <c r="P13" s="1"/>
      <c r="Q13" s="1"/>
      <c r="R13" s="1"/>
      <c r="S13" s="1"/>
      <c r="T13" s="73"/>
      <c r="U13" s="1"/>
      <c r="V13" s="1"/>
      <c r="W13" s="1"/>
      <c r="X13" s="1"/>
      <c r="Y13" s="1"/>
      <c r="Z13" s="89"/>
      <c r="AA13" s="73"/>
      <c r="AB13" s="1"/>
      <c r="AC13" s="1"/>
      <c r="AD13" s="1"/>
      <c r="AE13" s="1"/>
      <c r="AF13" s="1"/>
      <c r="AG13" s="1"/>
      <c r="AH13" s="73"/>
      <c r="AI13" s="1"/>
      <c r="AJ13" s="1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73"/>
      <c r="G14" s="1"/>
      <c r="H14" s="1"/>
      <c r="I14" s="1"/>
      <c r="J14" s="1"/>
      <c r="K14" s="1"/>
      <c r="L14" s="1"/>
      <c r="M14" s="73"/>
      <c r="N14" s="1"/>
      <c r="O14" s="1"/>
      <c r="P14" s="1"/>
      <c r="Q14" s="1"/>
      <c r="R14" s="1"/>
      <c r="S14" s="1"/>
      <c r="T14" s="73"/>
      <c r="U14" s="1"/>
      <c r="V14" s="1" t="s">
        <v>6</v>
      </c>
      <c r="W14" s="1"/>
      <c r="X14" s="1"/>
      <c r="Y14" s="1"/>
      <c r="Z14" s="89"/>
      <c r="AA14" s="73"/>
      <c r="AB14" s="1"/>
      <c r="AC14" s="1"/>
      <c r="AD14" s="1"/>
      <c r="AE14" s="1"/>
      <c r="AF14" s="1"/>
      <c r="AG14" s="1"/>
      <c r="AH14" s="73"/>
      <c r="AI14" s="1"/>
      <c r="AJ14" s="1"/>
      <c r="AK14" s="47">
        <f t="shared" si="0"/>
        <v>1</v>
      </c>
      <c r="AL14" s="53">
        <f t="shared" si="1"/>
        <v>0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73"/>
      <c r="G15" s="1"/>
      <c r="H15" s="1"/>
      <c r="I15" s="1"/>
      <c r="J15" s="1"/>
      <c r="K15" s="1"/>
      <c r="L15" s="1"/>
      <c r="M15" s="73"/>
      <c r="N15" s="1"/>
      <c r="O15" s="1"/>
      <c r="P15" s="1"/>
      <c r="Q15" s="1" t="s">
        <v>6</v>
      </c>
      <c r="R15" s="1"/>
      <c r="S15" s="1"/>
      <c r="T15" s="73"/>
      <c r="U15" s="1"/>
      <c r="V15" s="1"/>
      <c r="W15" s="1"/>
      <c r="X15" s="1"/>
      <c r="Y15" s="1"/>
      <c r="Z15" s="89"/>
      <c r="AA15" s="73"/>
      <c r="AB15" s="1"/>
      <c r="AC15" s="1"/>
      <c r="AD15" s="1" t="s">
        <v>6</v>
      </c>
      <c r="AE15" s="1"/>
      <c r="AF15" s="1"/>
      <c r="AG15" s="1"/>
      <c r="AH15" s="73"/>
      <c r="AI15" s="1"/>
      <c r="AJ15" s="1"/>
      <c r="AK15" s="47">
        <f t="shared" si="0"/>
        <v>2</v>
      </c>
      <c r="AL15" s="53">
        <f t="shared" si="1"/>
        <v>0</v>
      </c>
      <c r="AM15" s="59">
        <f t="shared" si="2"/>
        <v>0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73"/>
      <c r="G16" s="1" t="s">
        <v>4</v>
      </c>
      <c r="H16" s="1"/>
      <c r="I16" s="1"/>
      <c r="J16" s="1"/>
      <c r="K16" s="1"/>
      <c r="L16" s="1"/>
      <c r="M16" s="73"/>
      <c r="N16" s="1"/>
      <c r="O16" s="1"/>
      <c r="P16" s="1"/>
      <c r="Q16" s="1"/>
      <c r="R16" s="1"/>
      <c r="S16" s="1"/>
      <c r="T16" s="73"/>
      <c r="U16" s="1"/>
      <c r="V16" s="1"/>
      <c r="W16" s="1"/>
      <c r="X16" s="1"/>
      <c r="Y16" s="1" t="s">
        <v>6</v>
      </c>
      <c r="Z16" s="89"/>
      <c r="AA16" s="73"/>
      <c r="AB16" s="1"/>
      <c r="AC16" s="1"/>
      <c r="AD16" s="1"/>
      <c r="AE16" s="1"/>
      <c r="AF16" s="1"/>
      <c r="AG16" s="1"/>
      <c r="AH16" s="73"/>
      <c r="AI16" s="1"/>
      <c r="AJ16" s="1"/>
      <c r="AK16" s="47">
        <f t="shared" si="0"/>
        <v>1</v>
      </c>
      <c r="AL16" s="53">
        <f t="shared" si="1"/>
        <v>0</v>
      </c>
      <c r="AM16" s="59">
        <f t="shared" si="2"/>
        <v>1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73"/>
      <c r="G17" s="1"/>
      <c r="H17" s="1"/>
      <c r="I17" s="1"/>
      <c r="J17" s="1"/>
      <c r="K17" s="1"/>
      <c r="L17" s="1"/>
      <c r="M17" s="73"/>
      <c r="N17" s="1"/>
      <c r="O17" s="1"/>
      <c r="P17" s="1"/>
      <c r="Q17" s="1"/>
      <c r="R17" s="1"/>
      <c r="S17" s="1"/>
      <c r="T17" s="73"/>
      <c r="U17" s="1"/>
      <c r="V17" s="1"/>
      <c r="W17" s="1"/>
      <c r="X17" s="1"/>
      <c r="Y17" s="1"/>
      <c r="Z17" s="89"/>
      <c r="AA17" s="73"/>
      <c r="AB17" s="1"/>
      <c r="AC17" s="1"/>
      <c r="AD17" s="1"/>
      <c r="AE17" s="1"/>
      <c r="AF17" s="1"/>
      <c r="AG17" s="1"/>
      <c r="AH17" s="73"/>
      <c r="AI17" s="1"/>
      <c r="AJ17" s="1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73"/>
      <c r="G18" s="1"/>
      <c r="H18" s="1"/>
      <c r="I18" s="1"/>
      <c r="J18" s="1"/>
      <c r="K18" s="1"/>
      <c r="L18" s="1"/>
      <c r="M18" s="73"/>
      <c r="N18" s="1"/>
      <c r="O18" s="1"/>
      <c r="P18" s="1"/>
      <c r="Q18" s="1"/>
      <c r="R18" s="1"/>
      <c r="S18" s="1"/>
      <c r="T18" s="73"/>
      <c r="U18" s="1"/>
      <c r="V18" s="1"/>
      <c r="W18" s="1"/>
      <c r="X18" s="1"/>
      <c r="Y18" s="1"/>
      <c r="Z18" s="89"/>
      <c r="AA18" s="73"/>
      <c r="AB18" s="1"/>
      <c r="AC18" s="1"/>
      <c r="AD18" s="1"/>
      <c r="AE18" s="1"/>
      <c r="AF18" s="1"/>
      <c r="AG18" s="1"/>
      <c r="AH18" s="73"/>
      <c r="AI18" s="1"/>
      <c r="AJ18" s="1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73"/>
      <c r="G19" s="1"/>
      <c r="H19" s="1"/>
      <c r="I19" s="1"/>
      <c r="J19" s="1"/>
      <c r="K19" s="1"/>
      <c r="L19" s="1"/>
      <c r="M19" s="73"/>
      <c r="N19" s="1"/>
      <c r="O19" s="1"/>
      <c r="P19" s="1"/>
      <c r="Q19" s="1"/>
      <c r="R19" s="1"/>
      <c r="S19" s="1"/>
      <c r="T19" s="73"/>
      <c r="U19" s="1"/>
      <c r="V19" s="1"/>
      <c r="W19" s="1"/>
      <c r="X19" s="1"/>
      <c r="Y19" s="1"/>
      <c r="Z19" s="89"/>
      <c r="AA19" s="73"/>
      <c r="AB19" s="1"/>
      <c r="AC19" s="1"/>
      <c r="AD19" s="1"/>
      <c r="AE19" s="1"/>
      <c r="AF19" s="1"/>
      <c r="AG19" s="1"/>
      <c r="AH19" s="73"/>
      <c r="AI19" s="1"/>
      <c r="AJ19" s="1"/>
      <c r="AK19" s="47">
        <f t="shared" si="0"/>
        <v>0</v>
      </c>
      <c r="AL19" s="53">
        <f t="shared" si="1"/>
        <v>0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73"/>
      <c r="G20" s="1"/>
      <c r="H20" s="1"/>
      <c r="I20" s="1"/>
      <c r="J20" s="1"/>
      <c r="K20" s="1"/>
      <c r="L20" s="1"/>
      <c r="M20" s="73"/>
      <c r="N20" s="1"/>
      <c r="O20" s="1"/>
      <c r="P20" s="1"/>
      <c r="Q20" s="1"/>
      <c r="R20" s="1"/>
      <c r="S20" s="1"/>
      <c r="T20" s="73"/>
      <c r="U20" s="1"/>
      <c r="V20" s="1"/>
      <c r="W20" s="1"/>
      <c r="X20" s="1"/>
      <c r="Y20" s="1"/>
      <c r="Z20" s="89"/>
      <c r="AA20" s="73"/>
      <c r="AB20" s="1"/>
      <c r="AC20" s="1"/>
      <c r="AD20" s="1"/>
      <c r="AE20" s="1"/>
      <c r="AF20" s="1"/>
      <c r="AG20" s="1"/>
      <c r="AH20" s="73"/>
      <c r="AI20" s="1"/>
      <c r="AJ20" s="1"/>
      <c r="AK20" s="47">
        <f t="shared" si="0"/>
        <v>0</v>
      </c>
      <c r="AL20" s="53">
        <f t="shared" si="1"/>
        <v>0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73"/>
      <c r="G21" s="1"/>
      <c r="H21" s="1"/>
      <c r="I21" s="1"/>
      <c r="J21" s="1"/>
      <c r="K21" s="1"/>
      <c r="L21" s="1"/>
      <c r="M21" s="73"/>
      <c r="N21" s="1"/>
      <c r="O21" s="1"/>
      <c r="P21" s="1"/>
      <c r="Q21" s="1"/>
      <c r="R21" s="1"/>
      <c r="S21" s="1"/>
      <c r="T21" s="73"/>
      <c r="U21" s="1"/>
      <c r="V21" s="1"/>
      <c r="W21" s="1"/>
      <c r="X21" s="1"/>
      <c r="Y21" s="1"/>
      <c r="Z21" s="89"/>
      <c r="AA21" s="73"/>
      <c r="AB21" s="1"/>
      <c r="AC21" s="1"/>
      <c r="AD21" s="1"/>
      <c r="AE21" s="1"/>
      <c r="AF21" s="1"/>
      <c r="AG21" s="1"/>
      <c r="AH21" s="73"/>
      <c r="AI21" s="1"/>
      <c r="AJ21" s="1"/>
      <c r="AK21" s="47">
        <f t="shared" si="0"/>
        <v>0</v>
      </c>
      <c r="AL21" s="53">
        <f t="shared" si="1"/>
        <v>0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73"/>
      <c r="G22" s="1"/>
      <c r="H22" s="1"/>
      <c r="I22" s="1"/>
      <c r="J22" s="1"/>
      <c r="K22" s="1"/>
      <c r="L22" s="1"/>
      <c r="M22" s="73"/>
      <c r="N22" s="1"/>
      <c r="O22" s="1"/>
      <c r="P22" s="1"/>
      <c r="Q22" s="1"/>
      <c r="R22" s="1"/>
      <c r="S22" s="1"/>
      <c r="T22" s="73"/>
      <c r="U22" s="1"/>
      <c r="V22" s="1"/>
      <c r="W22" s="1"/>
      <c r="X22" s="1"/>
      <c r="Y22" s="1"/>
      <c r="Z22" s="89"/>
      <c r="AA22" s="73"/>
      <c r="AB22" s="1"/>
      <c r="AC22" s="1"/>
      <c r="AD22" s="1"/>
      <c r="AE22" s="1"/>
      <c r="AF22" s="1"/>
      <c r="AG22" s="1"/>
      <c r="AH22" s="73"/>
      <c r="AI22" s="1"/>
      <c r="AJ22" s="1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73"/>
      <c r="G23" s="1"/>
      <c r="H23" s="1"/>
      <c r="I23" s="1"/>
      <c r="J23" s="1"/>
      <c r="K23" s="1"/>
      <c r="L23" s="1"/>
      <c r="M23" s="73"/>
      <c r="N23" s="1"/>
      <c r="O23" s="1"/>
      <c r="P23" s="1"/>
      <c r="Q23" s="1"/>
      <c r="R23" s="1"/>
      <c r="S23" s="1"/>
      <c r="T23" s="73"/>
      <c r="U23" s="1"/>
      <c r="V23" s="1"/>
      <c r="W23" s="1"/>
      <c r="X23" s="1"/>
      <c r="Y23" s="1"/>
      <c r="Z23" s="89"/>
      <c r="AA23" s="73"/>
      <c r="AB23" s="1"/>
      <c r="AC23" s="1"/>
      <c r="AD23" s="1"/>
      <c r="AE23" s="1"/>
      <c r="AF23" s="1"/>
      <c r="AG23" s="1"/>
      <c r="AH23" s="73"/>
      <c r="AI23" s="1"/>
      <c r="AJ23" s="1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73"/>
      <c r="G24" s="1"/>
      <c r="H24" s="1"/>
      <c r="I24" s="1"/>
      <c r="J24" s="1"/>
      <c r="K24" s="1"/>
      <c r="L24" s="1"/>
      <c r="M24" s="73"/>
      <c r="N24" s="1"/>
      <c r="O24" s="1"/>
      <c r="P24" s="1"/>
      <c r="Q24" s="1"/>
      <c r="R24" s="1"/>
      <c r="S24" s="1"/>
      <c r="T24" s="73"/>
      <c r="U24" s="1"/>
      <c r="V24" s="1"/>
      <c r="W24" s="1"/>
      <c r="X24" s="1"/>
      <c r="Y24" s="1"/>
      <c r="Z24" s="89"/>
      <c r="AA24" s="73"/>
      <c r="AB24" s="1"/>
      <c r="AC24" s="1"/>
      <c r="AD24" s="1"/>
      <c r="AE24" s="1"/>
      <c r="AF24" s="1"/>
      <c r="AG24" s="1"/>
      <c r="AH24" s="73"/>
      <c r="AI24" s="1"/>
      <c r="AJ24" s="1"/>
      <c r="AK24" s="47">
        <f t="shared" si="0"/>
        <v>0</v>
      </c>
      <c r="AL24" s="53">
        <f t="shared" si="1"/>
        <v>0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73"/>
      <c r="G25" s="1"/>
      <c r="H25" s="1"/>
      <c r="I25" s="1"/>
      <c r="J25" s="1"/>
      <c r="K25" s="1"/>
      <c r="L25" s="1"/>
      <c r="M25" s="73"/>
      <c r="N25" s="1"/>
      <c r="O25" s="1"/>
      <c r="P25" s="1"/>
      <c r="Q25" s="1"/>
      <c r="R25" s="1"/>
      <c r="S25" s="1"/>
      <c r="T25" s="73"/>
      <c r="U25" s="1"/>
      <c r="V25" s="1"/>
      <c r="W25" s="1"/>
      <c r="X25" s="1"/>
      <c r="Y25" s="1"/>
      <c r="Z25" s="89"/>
      <c r="AA25" s="73"/>
      <c r="AB25" s="1"/>
      <c r="AC25" s="1"/>
      <c r="AD25" s="1"/>
      <c r="AE25" s="1"/>
      <c r="AF25" s="1"/>
      <c r="AG25" s="1"/>
      <c r="AH25" s="73"/>
      <c r="AI25" s="1"/>
      <c r="AJ25" s="1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73"/>
      <c r="G26" s="1"/>
      <c r="H26" s="1"/>
      <c r="I26" s="1"/>
      <c r="J26" s="1"/>
      <c r="K26" s="1"/>
      <c r="L26" s="1"/>
      <c r="M26" s="73"/>
      <c r="N26" s="1"/>
      <c r="O26" s="1"/>
      <c r="P26" s="1"/>
      <c r="Q26" s="1"/>
      <c r="R26" s="1"/>
      <c r="S26" s="1"/>
      <c r="T26" s="73"/>
      <c r="U26" s="1"/>
      <c r="V26" s="1"/>
      <c r="W26" s="1"/>
      <c r="X26" s="1"/>
      <c r="Y26" s="1"/>
      <c r="Z26" s="89"/>
      <c r="AA26" s="73"/>
      <c r="AB26" s="1"/>
      <c r="AC26" s="1"/>
      <c r="AD26" s="1"/>
      <c r="AE26" s="1"/>
      <c r="AF26" s="1"/>
      <c r="AG26" s="1"/>
      <c r="AH26" s="73"/>
      <c r="AI26" s="1"/>
      <c r="AJ26" s="1"/>
      <c r="AK26" s="47">
        <f t="shared" si="0"/>
        <v>0</v>
      </c>
      <c r="AL26" s="53">
        <f t="shared" si="1"/>
        <v>0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73"/>
      <c r="G27" s="1"/>
      <c r="H27" s="1"/>
      <c r="I27" s="1"/>
      <c r="J27" s="1"/>
      <c r="K27" s="1"/>
      <c r="L27" s="1"/>
      <c r="M27" s="73"/>
      <c r="N27" s="1"/>
      <c r="O27" s="1"/>
      <c r="P27" s="1"/>
      <c r="Q27" s="1"/>
      <c r="R27" s="1"/>
      <c r="S27" s="1"/>
      <c r="T27" s="73"/>
      <c r="U27" s="1"/>
      <c r="V27" s="1"/>
      <c r="W27" s="1"/>
      <c r="X27" s="1"/>
      <c r="Y27" s="1"/>
      <c r="Z27" s="89"/>
      <c r="AA27" s="73"/>
      <c r="AB27" s="1"/>
      <c r="AC27" s="1"/>
      <c r="AD27" s="1"/>
      <c r="AE27" s="1"/>
      <c r="AF27" s="1"/>
      <c r="AG27" s="1"/>
      <c r="AH27" s="73"/>
      <c r="AI27" s="1"/>
      <c r="AJ27" s="1"/>
      <c r="AK27" s="47">
        <f t="shared" si="0"/>
        <v>0</v>
      </c>
      <c r="AL27" s="53">
        <f t="shared" si="1"/>
        <v>0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73"/>
      <c r="G28" s="1"/>
      <c r="H28" s="1"/>
      <c r="I28" s="1"/>
      <c r="J28" s="1"/>
      <c r="K28" s="1"/>
      <c r="L28" s="1"/>
      <c r="M28" s="73"/>
      <c r="N28" s="1"/>
      <c r="O28" s="1"/>
      <c r="P28" s="1"/>
      <c r="Q28" s="1"/>
      <c r="R28" s="1"/>
      <c r="S28" s="1"/>
      <c r="T28" s="73"/>
      <c r="U28" s="1"/>
      <c r="V28" s="1"/>
      <c r="W28" s="1"/>
      <c r="X28" s="1"/>
      <c r="Y28" s="1"/>
      <c r="Z28" s="89"/>
      <c r="AA28" s="73"/>
      <c r="AB28" s="1"/>
      <c r="AC28" s="1"/>
      <c r="AD28" s="1"/>
      <c r="AE28" s="1"/>
      <c r="AF28" s="1"/>
      <c r="AG28" s="1"/>
      <c r="AH28" s="73"/>
      <c r="AI28" s="1"/>
      <c r="AJ28" s="1"/>
      <c r="AK28" s="47">
        <f t="shared" si="0"/>
        <v>0</v>
      </c>
      <c r="AL28" s="53">
        <f t="shared" si="1"/>
        <v>0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73"/>
      <c r="G29" s="1"/>
      <c r="H29" s="1"/>
      <c r="I29" s="1"/>
      <c r="J29" s="1"/>
      <c r="K29" s="1"/>
      <c r="L29" s="1"/>
      <c r="M29" s="73"/>
      <c r="N29" s="1"/>
      <c r="O29" s="1"/>
      <c r="P29" s="1"/>
      <c r="Q29" s="1"/>
      <c r="R29" s="1"/>
      <c r="S29" s="1"/>
      <c r="T29" s="73"/>
      <c r="U29" s="1"/>
      <c r="V29" s="1"/>
      <c r="W29" s="1"/>
      <c r="X29" s="1"/>
      <c r="Y29" s="1"/>
      <c r="Z29" s="89"/>
      <c r="AA29" s="73"/>
      <c r="AB29" s="1"/>
      <c r="AC29" s="1"/>
      <c r="AD29" s="1"/>
      <c r="AE29" s="1"/>
      <c r="AF29" s="1"/>
      <c r="AG29" s="1"/>
      <c r="AH29" s="73"/>
      <c r="AI29" s="1"/>
      <c r="AJ29" s="1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74"/>
      <c r="G30" s="3"/>
      <c r="H30" s="3"/>
      <c r="I30" s="3"/>
      <c r="J30" s="3"/>
      <c r="K30" s="3"/>
      <c r="L30" s="3"/>
      <c r="M30" s="74"/>
      <c r="N30" s="3"/>
      <c r="O30" s="3"/>
      <c r="P30" s="3"/>
      <c r="Q30" s="3"/>
      <c r="R30" s="3"/>
      <c r="S30" s="3"/>
      <c r="T30" s="74"/>
      <c r="U30" s="3"/>
      <c r="V30" s="3"/>
      <c r="W30" s="3"/>
      <c r="X30" s="3"/>
      <c r="Y30" s="3"/>
      <c r="Z30" s="90"/>
      <c r="AA30" s="74"/>
      <c r="AB30" s="3"/>
      <c r="AC30" s="3"/>
      <c r="AD30" s="3"/>
      <c r="AE30" s="3"/>
      <c r="AF30" s="3"/>
      <c r="AG30" s="3"/>
      <c r="AH30" s="74"/>
      <c r="AI30" s="3"/>
      <c r="AJ30" s="3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14</v>
      </c>
      <c r="AL31" s="45">
        <f t="shared" ref="AL31:AM31" si="3">SUM(AL7:AL30)</f>
        <v>6</v>
      </c>
      <c r="AM31" s="45">
        <f t="shared" si="3"/>
        <v>13</v>
      </c>
    </row>
    <row r="32" spans="1:39" x14ac:dyDescent="0.25">
      <c r="A32" s="44" t="s">
        <v>155</v>
      </c>
    </row>
    <row r="33" spans="1:32" x14ac:dyDescent="0.25">
      <c r="A33" s="91" t="s">
        <v>166</v>
      </c>
      <c r="B33" s="87"/>
      <c r="C33" s="87" t="s">
        <v>167</v>
      </c>
      <c r="D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87"/>
      <c r="B34" s="87"/>
      <c r="C34" s="87"/>
      <c r="D34" s="87"/>
      <c r="G34" s="121" t="s">
        <v>6</v>
      </c>
      <c r="H34" s="121"/>
      <c r="I34" s="120">
        <f>SUM((AK31/(24*25)))</f>
        <v>2.3333333333333334E-2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G35" s="121" t="s">
        <v>5</v>
      </c>
      <c r="H35" s="121"/>
      <c r="I35" s="120">
        <f>SUM((AL31/(24*25)))</f>
        <v>0.01</v>
      </c>
      <c r="J35" s="120"/>
    </row>
    <row r="36" spans="1:32" x14ac:dyDescent="0.25">
      <c r="A36" s="87"/>
      <c r="B36" s="87"/>
      <c r="C36" s="87"/>
      <c r="D36" s="87"/>
      <c r="G36" s="121" t="s">
        <v>4</v>
      </c>
      <c r="H36" s="121"/>
      <c r="I36" s="120">
        <f>SUM((AM31/(24*25)))</f>
        <v>2.1666666666666667E-2</v>
      </c>
      <c r="J36" s="120"/>
    </row>
    <row r="37" spans="1:32" x14ac:dyDescent="0.25">
      <c r="A37" s="87"/>
      <c r="B37" s="87"/>
      <c r="C37" s="87"/>
      <c r="D37" s="87"/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A38" s="87"/>
      <c r="B38" s="87"/>
      <c r="C38" s="87"/>
      <c r="D38" s="87"/>
      <c r="R38" t="str">
        <f>'Data Siswa'!D37</f>
        <v>19620705 198201 2 024</v>
      </c>
      <c r="AF38" t="str">
        <f>'Data Siswa'!M37</f>
        <v>19760824 200501 2 007</v>
      </c>
    </row>
    <row r="39" spans="1:32" x14ac:dyDescent="0.25">
      <c r="A39" s="87"/>
      <c r="B39" s="87"/>
      <c r="C39" s="87"/>
      <c r="D39" s="87"/>
    </row>
  </sheetData>
  <mergeCells count="17">
    <mergeCell ref="G36:H36"/>
    <mergeCell ref="I36:J36"/>
    <mergeCell ref="G33:J33"/>
    <mergeCell ref="G34:H34"/>
    <mergeCell ref="I34:J34"/>
    <mergeCell ref="G35:H35"/>
    <mergeCell ref="I35:J35"/>
    <mergeCell ref="B31:AJ31"/>
    <mergeCell ref="A1:AM1"/>
    <mergeCell ref="A2:AM2"/>
    <mergeCell ref="A5:A6"/>
    <mergeCell ref="B5:B6"/>
    <mergeCell ref="C5:C6"/>
    <mergeCell ref="D5:D6"/>
    <mergeCell ref="E5:E6"/>
    <mergeCell ref="F5:AJ5"/>
    <mergeCell ref="AK5:AM5"/>
  </mergeCells>
  <pageMargins left="0.70866141732283472" right="1.5748031496062993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</sheetPr>
  <dimension ref="A1:AM41"/>
  <sheetViews>
    <sheetView zoomScaleSheetLayoutView="100" workbookViewId="0">
      <pane ySplit="6" topLeftCell="A19" activePane="bottomLeft" state="frozen"/>
      <selection pane="bottomLeft" sqref="A1:AM1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159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2" t="s">
        <v>5</v>
      </c>
      <c r="G7" s="2" t="s">
        <v>6</v>
      </c>
      <c r="H7" s="88"/>
      <c r="I7" s="2"/>
      <c r="J7" s="72"/>
      <c r="K7" s="2" t="s">
        <v>5</v>
      </c>
      <c r="L7" s="2" t="s">
        <v>6</v>
      </c>
      <c r="M7" s="2" t="s">
        <v>4</v>
      </c>
      <c r="N7" s="2" t="s">
        <v>5</v>
      </c>
      <c r="O7" s="2" t="s">
        <v>6</v>
      </c>
      <c r="P7" s="2" t="s">
        <v>4</v>
      </c>
      <c r="Q7" s="72"/>
      <c r="R7" s="2" t="s">
        <v>6</v>
      </c>
      <c r="S7" s="2" t="s">
        <v>4</v>
      </c>
      <c r="T7" s="2" t="s">
        <v>6</v>
      </c>
      <c r="U7" s="2" t="s">
        <v>6</v>
      </c>
      <c r="V7" s="2" t="s">
        <v>6</v>
      </c>
      <c r="W7" s="2" t="s">
        <v>6</v>
      </c>
      <c r="X7" s="72"/>
      <c r="Y7" s="2"/>
      <c r="Z7" s="2"/>
      <c r="AA7" s="2"/>
      <c r="AB7" s="2"/>
      <c r="AC7" s="2"/>
      <c r="AD7" s="2"/>
      <c r="AE7" s="72"/>
      <c r="AF7" s="2"/>
      <c r="AG7" s="2"/>
      <c r="AH7" s="2"/>
      <c r="AI7" s="2"/>
      <c r="AJ7" s="2"/>
      <c r="AK7" s="46">
        <f>COUNTIF(F7:AJ7,"I")</f>
        <v>8</v>
      </c>
      <c r="AL7" s="52">
        <f>COUNTIF(F7:AJ7,"S")</f>
        <v>3</v>
      </c>
      <c r="AM7" s="58">
        <f>COUNTIF(F7:AJ7,"A")</f>
        <v>3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1"/>
      <c r="G8" s="1"/>
      <c r="H8" s="89"/>
      <c r="I8" s="1"/>
      <c r="J8" s="73"/>
      <c r="K8" s="1"/>
      <c r="L8" s="1"/>
      <c r="M8" s="1"/>
      <c r="N8" s="1"/>
      <c r="O8" s="1"/>
      <c r="P8" s="1" t="s">
        <v>4</v>
      </c>
      <c r="Q8" s="73"/>
      <c r="R8" s="1"/>
      <c r="S8" s="1"/>
      <c r="T8" s="1"/>
      <c r="U8" s="1"/>
      <c r="V8" s="1"/>
      <c r="W8" s="1"/>
      <c r="X8" s="73"/>
      <c r="Y8" s="1"/>
      <c r="Z8" s="1"/>
      <c r="AA8" s="1"/>
      <c r="AB8" s="1"/>
      <c r="AC8" s="1" t="s">
        <v>4</v>
      </c>
      <c r="AD8" s="1"/>
      <c r="AE8" s="73"/>
      <c r="AF8" s="1"/>
      <c r="AG8" s="1"/>
      <c r="AH8" s="1" t="s">
        <v>4</v>
      </c>
      <c r="AI8" s="1"/>
      <c r="AJ8" s="1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3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1"/>
      <c r="G9" s="1"/>
      <c r="H9" s="89"/>
      <c r="I9" s="1"/>
      <c r="J9" s="73"/>
      <c r="K9" s="1" t="s">
        <v>4</v>
      </c>
      <c r="L9" s="1"/>
      <c r="M9" s="1"/>
      <c r="N9" s="1"/>
      <c r="O9" s="1"/>
      <c r="P9" s="1"/>
      <c r="Q9" s="73"/>
      <c r="R9" s="1"/>
      <c r="S9" s="1"/>
      <c r="T9" s="1"/>
      <c r="U9" s="1"/>
      <c r="V9" s="1"/>
      <c r="W9" s="1"/>
      <c r="X9" s="73"/>
      <c r="Y9" s="1"/>
      <c r="Z9" s="1"/>
      <c r="AA9" s="1"/>
      <c r="AB9" s="1"/>
      <c r="AC9" s="1"/>
      <c r="AD9" s="1" t="s">
        <v>6</v>
      </c>
      <c r="AE9" s="73"/>
      <c r="AF9" s="1"/>
      <c r="AG9" s="1"/>
      <c r="AH9" s="1"/>
      <c r="AI9" s="1"/>
      <c r="AJ9" s="1"/>
      <c r="AK9" s="47">
        <f t="shared" si="0"/>
        <v>1</v>
      </c>
      <c r="AL9" s="53">
        <f t="shared" si="1"/>
        <v>0</v>
      </c>
      <c r="AM9" s="59">
        <f t="shared" si="2"/>
        <v>1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1" t="s">
        <v>5</v>
      </c>
      <c r="G10" s="1" t="s">
        <v>5</v>
      </c>
      <c r="H10" s="89"/>
      <c r="I10" s="1"/>
      <c r="J10" s="73"/>
      <c r="K10" s="1"/>
      <c r="L10" s="1"/>
      <c r="M10" s="1" t="s">
        <v>5</v>
      </c>
      <c r="N10" s="1" t="s">
        <v>5</v>
      </c>
      <c r="O10" s="1" t="s">
        <v>5</v>
      </c>
      <c r="P10" s="1"/>
      <c r="Q10" s="73"/>
      <c r="R10" s="1"/>
      <c r="S10" s="1" t="s">
        <v>6</v>
      </c>
      <c r="T10" s="1"/>
      <c r="U10" s="1"/>
      <c r="V10" s="1"/>
      <c r="W10" s="1"/>
      <c r="X10" s="73"/>
      <c r="Y10" s="1"/>
      <c r="Z10" s="1"/>
      <c r="AA10" s="1"/>
      <c r="AB10" s="1"/>
      <c r="AC10" s="1"/>
      <c r="AD10" s="1"/>
      <c r="AE10" s="73"/>
      <c r="AF10" s="1"/>
      <c r="AG10" s="1"/>
      <c r="AH10" s="1"/>
      <c r="AI10" s="1"/>
      <c r="AJ10" s="1"/>
      <c r="AK10" s="47">
        <f t="shared" si="0"/>
        <v>1</v>
      </c>
      <c r="AL10" s="53">
        <f t="shared" si="1"/>
        <v>5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1"/>
      <c r="G11" s="1"/>
      <c r="H11" s="89"/>
      <c r="I11" s="1"/>
      <c r="J11" s="73"/>
      <c r="K11" s="1"/>
      <c r="L11" s="1"/>
      <c r="M11" s="1"/>
      <c r="N11" s="1"/>
      <c r="O11" s="1"/>
      <c r="P11" s="1"/>
      <c r="Q11" s="73"/>
      <c r="R11" s="1"/>
      <c r="S11" s="1"/>
      <c r="T11" s="1"/>
      <c r="U11" s="1" t="s">
        <v>4</v>
      </c>
      <c r="V11" s="1"/>
      <c r="W11" s="1"/>
      <c r="X11" s="73"/>
      <c r="Y11" s="1"/>
      <c r="Z11" s="1" t="s">
        <v>4</v>
      </c>
      <c r="AA11" s="1"/>
      <c r="AB11" s="1"/>
      <c r="AC11" s="1"/>
      <c r="AD11" s="1"/>
      <c r="AE11" s="73"/>
      <c r="AF11" s="1"/>
      <c r="AG11" s="1"/>
      <c r="AH11" s="1" t="s">
        <v>4</v>
      </c>
      <c r="AI11" s="1"/>
      <c r="AJ11" s="1"/>
      <c r="AK11" s="47">
        <f t="shared" si="0"/>
        <v>0</v>
      </c>
      <c r="AL11" s="53">
        <f t="shared" si="1"/>
        <v>0</v>
      </c>
      <c r="AM11" s="59">
        <f t="shared" si="2"/>
        <v>3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1"/>
      <c r="G12" s="1"/>
      <c r="H12" s="89"/>
      <c r="I12" s="1"/>
      <c r="J12" s="73"/>
      <c r="K12" s="1"/>
      <c r="L12" s="1"/>
      <c r="M12" s="1"/>
      <c r="N12" s="1"/>
      <c r="O12" s="1"/>
      <c r="P12" s="1" t="s">
        <v>4</v>
      </c>
      <c r="Q12" s="73"/>
      <c r="R12" s="1"/>
      <c r="S12" s="1"/>
      <c r="T12" s="1"/>
      <c r="U12" s="1"/>
      <c r="V12" s="1"/>
      <c r="W12" s="1"/>
      <c r="X12" s="73"/>
      <c r="Y12" s="1"/>
      <c r="Z12" s="1"/>
      <c r="AA12" s="1"/>
      <c r="AB12" s="1"/>
      <c r="AC12" s="1"/>
      <c r="AD12" s="1"/>
      <c r="AE12" s="73"/>
      <c r="AF12" s="1"/>
      <c r="AG12" s="1"/>
      <c r="AH12" s="1"/>
      <c r="AI12" s="1"/>
      <c r="AJ12" s="1"/>
      <c r="AK12" s="47">
        <f t="shared" si="0"/>
        <v>0</v>
      </c>
      <c r="AL12" s="53">
        <f t="shared" si="1"/>
        <v>0</v>
      </c>
      <c r="AM12" s="59">
        <f t="shared" si="2"/>
        <v>1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1"/>
      <c r="G13" s="1"/>
      <c r="H13" s="89"/>
      <c r="I13" s="1"/>
      <c r="J13" s="73"/>
      <c r="K13" s="1"/>
      <c r="L13" s="1"/>
      <c r="M13" s="1"/>
      <c r="N13" s="1"/>
      <c r="O13" s="1"/>
      <c r="P13" s="1"/>
      <c r="Q13" s="73"/>
      <c r="R13" s="1"/>
      <c r="S13" s="1"/>
      <c r="T13" s="1"/>
      <c r="U13" s="1"/>
      <c r="V13" s="1"/>
      <c r="W13" s="1"/>
      <c r="X13" s="73"/>
      <c r="Y13" s="1"/>
      <c r="Z13" s="1"/>
      <c r="AA13" s="1"/>
      <c r="AB13" s="1"/>
      <c r="AC13" s="1"/>
      <c r="AD13" s="1"/>
      <c r="AE13" s="73"/>
      <c r="AF13" s="1"/>
      <c r="AG13" s="1"/>
      <c r="AH13" s="1"/>
      <c r="AI13" s="1"/>
      <c r="AJ13" s="1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1"/>
      <c r="G14" s="1"/>
      <c r="H14" s="89"/>
      <c r="I14" s="1"/>
      <c r="J14" s="73"/>
      <c r="K14" s="1"/>
      <c r="L14" s="1"/>
      <c r="M14" s="1"/>
      <c r="N14" s="1"/>
      <c r="O14" s="1"/>
      <c r="P14" s="1"/>
      <c r="Q14" s="73"/>
      <c r="R14" s="1"/>
      <c r="S14" s="1"/>
      <c r="T14" s="1"/>
      <c r="U14" s="1"/>
      <c r="V14" s="1" t="s">
        <v>6</v>
      </c>
      <c r="W14" s="1"/>
      <c r="X14" s="73"/>
      <c r="Y14" s="1"/>
      <c r="Z14" s="1"/>
      <c r="AA14" s="1"/>
      <c r="AB14" s="1"/>
      <c r="AC14" s="1"/>
      <c r="AD14" s="1"/>
      <c r="AE14" s="73"/>
      <c r="AF14" s="1"/>
      <c r="AG14" s="1"/>
      <c r="AH14" s="1"/>
      <c r="AI14" s="1"/>
      <c r="AJ14" s="1"/>
      <c r="AK14" s="47">
        <f t="shared" si="0"/>
        <v>1</v>
      </c>
      <c r="AL14" s="53">
        <f t="shared" si="1"/>
        <v>0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1"/>
      <c r="G15" s="1"/>
      <c r="H15" s="89"/>
      <c r="I15" s="1"/>
      <c r="J15" s="73"/>
      <c r="K15" s="1"/>
      <c r="L15" s="1"/>
      <c r="M15" s="1"/>
      <c r="N15" s="1"/>
      <c r="O15" s="1"/>
      <c r="P15" s="1"/>
      <c r="Q15" s="73"/>
      <c r="R15" s="1"/>
      <c r="S15" s="1"/>
      <c r="T15" s="1"/>
      <c r="U15" s="1"/>
      <c r="V15" s="1"/>
      <c r="W15" s="1"/>
      <c r="X15" s="73"/>
      <c r="Y15" s="1"/>
      <c r="Z15" s="1"/>
      <c r="AA15" s="1" t="s">
        <v>4</v>
      </c>
      <c r="AB15" s="1"/>
      <c r="AC15" s="1"/>
      <c r="AD15" s="1" t="s">
        <v>6</v>
      </c>
      <c r="AE15" s="73"/>
      <c r="AF15" s="1"/>
      <c r="AG15" s="1"/>
      <c r="AH15" s="1"/>
      <c r="AI15" s="1"/>
      <c r="AJ15" s="1"/>
      <c r="AK15" s="47">
        <f t="shared" si="0"/>
        <v>1</v>
      </c>
      <c r="AL15" s="53">
        <f t="shared" si="1"/>
        <v>0</v>
      </c>
      <c r="AM15" s="59">
        <f t="shared" si="2"/>
        <v>1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1"/>
      <c r="G16" s="1" t="s">
        <v>4</v>
      </c>
      <c r="H16" s="89"/>
      <c r="I16" s="1"/>
      <c r="J16" s="73"/>
      <c r="K16" s="1"/>
      <c r="L16" s="1"/>
      <c r="M16" s="1" t="s">
        <v>4</v>
      </c>
      <c r="N16" s="1"/>
      <c r="O16" s="1"/>
      <c r="P16" s="1"/>
      <c r="Q16" s="73"/>
      <c r="R16" s="1"/>
      <c r="S16" s="1"/>
      <c r="T16" s="1"/>
      <c r="U16" s="1"/>
      <c r="V16" s="1"/>
      <c r="W16" s="1"/>
      <c r="X16" s="73"/>
      <c r="Y16" s="1" t="s">
        <v>6</v>
      </c>
      <c r="Z16" s="1"/>
      <c r="AA16" s="1"/>
      <c r="AB16" s="1"/>
      <c r="AC16" s="1"/>
      <c r="AD16" s="1"/>
      <c r="AE16" s="73"/>
      <c r="AF16" s="1"/>
      <c r="AG16" s="1"/>
      <c r="AH16" s="1"/>
      <c r="AI16" s="1"/>
      <c r="AJ16" s="1"/>
      <c r="AK16" s="47">
        <f t="shared" si="0"/>
        <v>1</v>
      </c>
      <c r="AL16" s="53">
        <f t="shared" si="1"/>
        <v>0</v>
      </c>
      <c r="AM16" s="59">
        <f t="shared" si="2"/>
        <v>2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1"/>
      <c r="G17" s="1"/>
      <c r="H17" s="89"/>
      <c r="I17" s="1"/>
      <c r="J17" s="73"/>
      <c r="K17" s="1"/>
      <c r="L17" s="1"/>
      <c r="M17" s="1"/>
      <c r="N17" s="1"/>
      <c r="O17" s="1"/>
      <c r="P17" s="1"/>
      <c r="Q17" s="73"/>
      <c r="R17" s="1"/>
      <c r="S17" s="1"/>
      <c r="T17" s="1"/>
      <c r="U17" s="1"/>
      <c r="V17" s="1"/>
      <c r="W17" s="1"/>
      <c r="X17" s="73"/>
      <c r="Y17" s="1"/>
      <c r="Z17" s="1"/>
      <c r="AA17" s="1"/>
      <c r="AB17" s="1"/>
      <c r="AC17" s="1"/>
      <c r="AD17" s="1"/>
      <c r="AE17" s="73"/>
      <c r="AF17" s="1"/>
      <c r="AG17" s="1"/>
      <c r="AH17" s="1"/>
      <c r="AI17" s="1"/>
      <c r="AJ17" s="1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1"/>
      <c r="G18" s="1"/>
      <c r="H18" s="89"/>
      <c r="I18" s="1"/>
      <c r="J18" s="73"/>
      <c r="K18" s="1"/>
      <c r="L18" s="1"/>
      <c r="M18" s="1"/>
      <c r="N18" s="1"/>
      <c r="O18" s="1"/>
      <c r="P18" s="1"/>
      <c r="Q18" s="73"/>
      <c r="R18" s="1"/>
      <c r="S18" s="1"/>
      <c r="T18" s="1"/>
      <c r="U18" s="1"/>
      <c r="V18" s="1"/>
      <c r="W18" s="1"/>
      <c r="X18" s="73"/>
      <c r="Y18" s="1"/>
      <c r="Z18" s="1"/>
      <c r="AA18" s="1"/>
      <c r="AB18" s="1"/>
      <c r="AC18" s="1"/>
      <c r="AD18" s="1"/>
      <c r="AE18" s="73"/>
      <c r="AF18" s="1"/>
      <c r="AG18" s="1"/>
      <c r="AH18" s="1"/>
      <c r="AI18" s="1"/>
      <c r="AJ18" s="1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1"/>
      <c r="G19" s="1"/>
      <c r="H19" s="89"/>
      <c r="I19" s="1"/>
      <c r="J19" s="73"/>
      <c r="K19" s="1"/>
      <c r="L19" s="1"/>
      <c r="M19" s="1"/>
      <c r="N19" s="1"/>
      <c r="O19" s="1"/>
      <c r="P19" s="1"/>
      <c r="Q19" s="73"/>
      <c r="R19" s="1"/>
      <c r="S19" s="1"/>
      <c r="T19" s="1"/>
      <c r="U19" s="1"/>
      <c r="V19" s="1"/>
      <c r="W19" s="1"/>
      <c r="X19" s="73"/>
      <c r="Y19" s="1"/>
      <c r="Z19" s="1"/>
      <c r="AA19" s="1"/>
      <c r="AB19" s="1"/>
      <c r="AC19" s="1"/>
      <c r="AD19" s="1"/>
      <c r="AE19" s="73"/>
      <c r="AF19" s="1"/>
      <c r="AG19" s="1"/>
      <c r="AH19" s="1"/>
      <c r="AI19" s="1"/>
      <c r="AJ19" s="1"/>
      <c r="AK19" s="47">
        <f t="shared" si="0"/>
        <v>0</v>
      </c>
      <c r="AL19" s="53">
        <f t="shared" si="1"/>
        <v>0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1"/>
      <c r="G20" s="1"/>
      <c r="H20" s="89"/>
      <c r="I20" s="1"/>
      <c r="J20" s="73"/>
      <c r="K20" s="1"/>
      <c r="L20" s="1"/>
      <c r="M20" s="1"/>
      <c r="N20" s="1"/>
      <c r="O20" s="1"/>
      <c r="P20" s="1"/>
      <c r="Q20" s="73"/>
      <c r="R20" s="1"/>
      <c r="S20" s="1"/>
      <c r="T20" s="1"/>
      <c r="U20" s="1"/>
      <c r="V20" s="1"/>
      <c r="W20" s="1"/>
      <c r="X20" s="73"/>
      <c r="Y20" s="1"/>
      <c r="Z20" s="1"/>
      <c r="AA20" s="1"/>
      <c r="AB20" s="1"/>
      <c r="AC20" s="1"/>
      <c r="AD20" s="1"/>
      <c r="AE20" s="73"/>
      <c r="AF20" s="1"/>
      <c r="AG20" s="1"/>
      <c r="AH20" s="1"/>
      <c r="AI20" s="1"/>
      <c r="AJ20" s="1"/>
      <c r="AK20" s="47">
        <f t="shared" si="0"/>
        <v>0</v>
      </c>
      <c r="AL20" s="53">
        <f t="shared" si="1"/>
        <v>0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1"/>
      <c r="G21" s="1"/>
      <c r="H21" s="89"/>
      <c r="I21" s="1"/>
      <c r="J21" s="73"/>
      <c r="K21" s="1"/>
      <c r="L21" s="1"/>
      <c r="M21" s="1"/>
      <c r="N21" s="1"/>
      <c r="O21" s="1"/>
      <c r="P21" s="1"/>
      <c r="Q21" s="73"/>
      <c r="R21" s="1"/>
      <c r="S21" s="1"/>
      <c r="T21" s="1"/>
      <c r="U21" s="1"/>
      <c r="V21" s="1"/>
      <c r="W21" s="1"/>
      <c r="X21" s="73"/>
      <c r="Y21" s="1"/>
      <c r="Z21" s="1"/>
      <c r="AA21" s="1"/>
      <c r="AB21" s="1"/>
      <c r="AC21" s="1"/>
      <c r="AD21" s="1"/>
      <c r="AE21" s="73"/>
      <c r="AF21" s="1"/>
      <c r="AG21" s="1"/>
      <c r="AH21" s="1"/>
      <c r="AI21" s="1"/>
      <c r="AJ21" s="1"/>
      <c r="AK21" s="47">
        <f t="shared" si="0"/>
        <v>0</v>
      </c>
      <c r="AL21" s="53">
        <f t="shared" si="1"/>
        <v>0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1"/>
      <c r="G22" s="1"/>
      <c r="H22" s="89"/>
      <c r="I22" s="1"/>
      <c r="J22" s="73"/>
      <c r="K22" s="1"/>
      <c r="L22" s="1"/>
      <c r="M22" s="1"/>
      <c r="N22" s="1"/>
      <c r="O22" s="1"/>
      <c r="P22" s="1"/>
      <c r="Q22" s="73"/>
      <c r="R22" s="1"/>
      <c r="S22" s="1"/>
      <c r="T22" s="1"/>
      <c r="U22" s="1"/>
      <c r="V22" s="1"/>
      <c r="W22" s="1"/>
      <c r="X22" s="73"/>
      <c r="Y22" s="1"/>
      <c r="Z22" s="1"/>
      <c r="AA22" s="1"/>
      <c r="AB22" s="1"/>
      <c r="AC22" s="1"/>
      <c r="AD22" s="1"/>
      <c r="AE22" s="73"/>
      <c r="AF22" s="1"/>
      <c r="AG22" s="1"/>
      <c r="AH22" s="1"/>
      <c r="AI22" s="1"/>
      <c r="AJ22" s="1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1"/>
      <c r="G23" s="1"/>
      <c r="H23" s="89"/>
      <c r="I23" s="1"/>
      <c r="J23" s="73"/>
      <c r="K23" s="1"/>
      <c r="L23" s="1"/>
      <c r="M23" s="1"/>
      <c r="N23" s="1"/>
      <c r="O23" s="1"/>
      <c r="P23" s="1"/>
      <c r="Q23" s="73"/>
      <c r="R23" s="1"/>
      <c r="S23" s="1"/>
      <c r="T23" s="1"/>
      <c r="U23" s="1"/>
      <c r="V23" s="1"/>
      <c r="W23" s="1"/>
      <c r="X23" s="73"/>
      <c r="Y23" s="1"/>
      <c r="Z23" s="1"/>
      <c r="AA23" s="1"/>
      <c r="AB23" s="1"/>
      <c r="AC23" s="1"/>
      <c r="AD23" s="1"/>
      <c r="AE23" s="73"/>
      <c r="AF23" s="1"/>
      <c r="AG23" s="1"/>
      <c r="AH23" s="1"/>
      <c r="AI23" s="1"/>
      <c r="AJ23" s="1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1"/>
      <c r="G24" s="1"/>
      <c r="H24" s="89"/>
      <c r="I24" s="1"/>
      <c r="J24" s="73"/>
      <c r="K24" s="1"/>
      <c r="L24" s="1"/>
      <c r="M24" s="1"/>
      <c r="N24" s="1"/>
      <c r="O24" s="1"/>
      <c r="P24" s="1"/>
      <c r="Q24" s="73"/>
      <c r="R24" s="1"/>
      <c r="S24" s="1"/>
      <c r="T24" s="1"/>
      <c r="U24" s="1"/>
      <c r="V24" s="1"/>
      <c r="W24" s="1"/>
      <c r="X24" s="73"/>
      <c r="Y24" s="1"/>
      <c r="Z24" s="1"/>
      <c r="AA24" s="1"/>
      <c r="AB24" s="1"/>
      <c r="AC24" s="1"/>
      <c r="AD24" s="1"/>
      <c r="AE24" s="73"/>
      <c r="AF24" s="1"/>
      <c r="AG24" s="1"/>
      <c r="AH24" s="1"/>
      <c r="AI24" s="1"/>
      <c r="AJ24" s="1"/>
      <c r="AK24" s="47">
        <f t="shared" si="0"/>
        <v>0</v>
      </c>
      <c r="AL24" s="53">
        <f t="shared" si="1"/>
        <v>0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1"/>
      <c r="G25" s="1"/>
      <c r="H25" s="89"/>
      <c r="I25" s="1"/>
      <c r="J25" s="73"/>
      <c r="K25" s="1"/>
      <c r="L25" s="1"/>
      <c r="M25" s="1"/>
      <c r="N25" s="1"/>
      <c r="O25" s="1"/>
      <c r="P25" s="1"/>
      <c r="Q25" s="73"/>
      <c r="R25" s="1"/>
      <c r="S25" s="1"/>
      <c r="T25" s="1"/>
      <c r="U25" s="1"/>
      <c r="V25" s="1"/>
      <c r="W25" s="1"/>
      <c r="X25" s="73"/>
      <c r="Y25" s="1"/>
      <c r="Z25" s="1"/>
      <c r="AA25" s="1"/>
      <c r="AB25" s="1"/>
      <c r="AC25" s="1"/>
      <c r="AD25" s="1"/>
      <c r="AE25" s="73"/>
      <c r="AF25" s="1"/>
      <c r="AG25" s="1"/>
      <c r="AH25" s="1"/>
      <c r="AI25" s="1"/>
      <c r="AJ25" s="1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1"/>
      <c r="G26" s="1"/>
      <c r="H26" s="89"/>
      <c r="I26" s="1"/>
      <c r="J26" s="73"/>
      <c r="K26" s="1"/>
      <c r="L26" s="1"/>
      <c r="M26" s="1"/>
      <c r="N26" s="1"/>
      <c r="O26" s="1"/>
      <c r="P26" s="1"/>
      <c r="Q26" s="73"/>
      <c r="R26" s="1"/>
      <c r="S26" s="1"/>
      <c r="T26" s="1"/>
      <c r="U26" s="1"/>
      <c r="V26" s="1"/>
      <c r="W26" s="1"/>
      <c r="X26" s="73"/>
      <c r="Y26" s="1"/>
      <c r="Z26" s="1"/>
      <c r="AA26" s="1"/>
      <c r="AB26" s="1"/>
      <c r="AC26" s="1"/>
      <c r="AD26" s="1"/>
      <c r="AE26" s="73"/>
      <c r="AF26" s="1"/>
      <c r="AG26" s="1"/>
      <c r="AH26" s="1"/>
      <c r="AI26" s="1"/>
      <c r="AJ26" s="1"/>
      <c r="AK26" s="47">
        <f t="shared" si="0"/>
        <v>0</v>
      </c>
      <c r="AL26" s="53">
        <f t="shared" si="1"/>
        <v>0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1"/>
      <c r="G27" s="1"/>
      <c r="H27" s="89"/>
      <c r="I27" s="1"/>
      <c r="J27" s="73"/>
      <c r="K27" s="1"/>
      <c r="L27" s="1"/>
      <c r="M27" s="1"/>
      <c r="N27" s="1"/>
      <c r="O27" s="1"/>
      <c r="P27" s="1"/>
      <c r="Q27" s="73"/>
      <c r="R27" s="1"/>
      <c r="S27" s="1"/>
      <c r="T27" s="1"/>
      <c r="U27" s="1"/>
      <c r="V27" s="1"/>
      <c r="W27" s="1"/>
      <c r="X27" s="73"/>
      <c r="Y27" s="1"/>
      <c r="Z27" s="1"/>
      <c r="AA27" s="1"/>
      <c r="AB27" s="1"/>
      <c r="AC27" s="1"/>
      <c r="AD27" s="1"/>
      <c r="AE27" s="73"/>
      <c r="AF27" s="1"/>
      <c r="AG27" s="1"/>
      <c r="AH27" s="1"/>
      <c r="AI27" s="1"/>
      <c r="AJ27" s="1"/>
      <c r="AK27" s="47">
        <f t="shared" si="0"/>
        <v>0</v>
      </c>
      <c r="AL27" s="53">
        <f t="shared" si="1"/>
        <v>0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1"/>
      <c r="G28" s="1"/>
      <c r="H28" s="89"/>
      <c r="I28" s="1"/>
      <c r="J28" s="73"/>
      <c r="K28" s="1"/>
      <c r="L28" s="1"/>
      <c r="M28" s="1"/>
      <c r="N28" s="1"/>
      <c r="O28" s="1"/>
      <c r="P28" s="1"/>
      <c r="Q28" s="73"/>
      <c r="R28" s="1"/>
      <c r="S28" s="1"/>
      <c r="T28" s="1"/>
      <c r="U28" s="1"/>
      <c r="V28" s="1"/>
      <c r="W28" s="1"/>
      <c r="X28" s="73"/>
      <c r="Y28" s="1"/>
      <c r="Z28" s="1"/>
      <c r="AA28" s="1"/>
      <c r="AB28" s="1"/>
      <c r="AC28" s="1"/>
      <c r="AD28" s="1"/>
      <c r="AE28" s="73"/>
      <c r="AF28" s="1"/>
      <c r="AG28" s="1"/>
      <c r="AH28" s="1"/>
      <c r="AI28" s="1"/>
      <c r="AJ28" s="1"/>
      <c r="AK28" s="47">
        <f t="shared" si="0"/>
        <v>0</v>
      </c>
      <c r="AL28" s="53">
        <f t="shared" si="1"/>
        <v>0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1"/>
      <c r="G29" s="1"/>
      <c r="H29" s="89"/>
      <c r="I29" s="1"/>
      <c r="J29" s="73"/>
      <c r="K29" s="1"/>
      <c r="L29" s="1"/>
      <c r="M29" s="1"/>
      <c r="N29" s="1"/>
      <c r="O29" s="1"/>
      <c r="P29" s="1"/>
      <c r="Q29" s="73"/>
      <c r="R29" s="1"/>
      <c r="S29" s="1"/>
      <c r="T29" s="1"/>
      <c r="U29" s="1"/>
      <c r="V29" s="1"/>
      <c r="W29" s="1"/>
      <c r="X29" s="73"/>
      <c r="Y29" s="1"/>
      <c r="Z29" s="1"/>
      <c r="AA29" s="1"/>
      <c r="AB29" s="1"/>
      <c r="AC29" s="1"/>
      <c r="AD29" s="1"/>
      <c r="AE29" s="73"/>
      <c r="AF29" s="1"/>
      <c r="AG29" s="1"/>
      <c r="AH29" s="1"/>
      <c r="AI29" s="1"/>
      <c r="AJ29" s="1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3"/>
      <c r="G30" s="3"/>
      <c r="H30" s="90"/>
      <c r="I30" s="3"/>
      <c r="J30" s="74"/>
      <c r="K30" s="3"/>
      <c r="L30" s="3"/>
      <c r="M30" s="3"/>
      <c r="N30" s="3"/>
      <c r="O30" s="3"/>
      <c r="P30" s="3"/>
      <c r="Q30" s="74"/>
      <c r="R30" s="3"/>
      <c r="S30" s="3"/>
      <c r="T30" s="3"/>
      <c r="U30" s="3"/>
      <c r="V30" s="3"/>
      <c r="W30" s="3"/>
      <c r="X30" s="74"/>
      <c r="Y30" s="3"/>
      <c r="Z30" s="3"/>
      <c r="AA30" s="3"/>
      <c r="AB30" s="3"/>
      <c r="AC30" s="3"/>
      <c r="AD30" s="3"/>
      <c r="AE30" s="74"/>
      <c r="AF30" s="3"/>
      <c r="AG30" s="3"/>
      <c r="AH30" s="3"/>
      <c r="AI30" s="3"/>
      <c r="AJ30" s="3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13</v>
      </c>
      <c r="AL31" s="45">
        <f t="shared" ref="AL31:AM31" si="3">SUM(AL7:AL30)</f>
        <v>8</v>
      </c>
      <c r="AM31" s="45">
        <f t="shared" si="3"/>
        <v>14</v>
      </c>
    </row>
    <row r="32" spans="1:39" x14ac:dyDescent="0.25">
      <c r="A32" s="44" t="s">
        <v>155</v>
      </c>
    </row>
    <row r="33" spans="1:32" x14ac:dyDescent="0.25">
      <c r="A33" s="87" t="s">
        <v>168</v>
      </c>
      <c r="B33" s="87"/>
      <c r="C33" s="87" t="s">
        <v>169</v>
      </c>
      <c r="D33" s="87"/>
      <c r="E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87"/>
      <c r="B34" s="87"/>
      <c r="C34" s="87"/>
      <c r="D34" s="87"/>
      <c r="E34" s="87"/>
      <c r="G34" s="121" t="s">
        <v>6</v>
      </c>
      <c r="H34" s="121"/>
      <c r="I34" s="120">
        <f>SUM((AK31/(24*26)))</f>
        <v>2.0833333333333332E-2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E35" s="87"/>
      <c r="G35" s="121" t="s">
        <v>5</v>
      </c>
      <c r="H35" s="121"/>
      <c r="I35" s="120">
        <f>SUM((AL31/(24*26)))</f>
        <v>1.282051282051282E-2</v>
      </c>
      <c r="J35" s="120"/>
    </row>
    <row r="36" spans="1:32" x14ac:dyDescent="0.25">
      <c r="A36" s="87"/>
      <c r="B36" s="87"/>
      <c r="C36" s="87"/>
      <c r="D36" s="87"/>
      <c r="E36" s="87"/>
      <c r="G36" s="121" t="s">
        <v>4</v>
      </c>
      <c r="H36" s="121"/>
      <c r="I36" s="120">
        <f>SUM((AM31/(24*26)))</f>
        <v>2.2435897435897436E-2</v>
      </c>
      <c r="J36" s="120"/>
    </row>
    <row r="37" spans="1:32" x14ac:dyDescent="0.25">
      <c r="A37" s="87"/>
      <c r="B37" s="87"/>
      <c r="C37" s="87"/>
      <c r="D37" s="87"/>
      <c r="E37" s="87"/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A38" s="87"/>
      <c r="B38" s="87"/>
      <c r="C38" s="87"/>
      <c r="D38" s="87"/>
      <c r="E38" s="87"/>
      <c r="R38" t="str">
        <f>'Data Siswa'!D37</f>
        <v>19620705 198201 2 024</v>
      </c>
      <c r="AF38" t="str">
        <f>'Data Siswa'!M37</f>
        <v>19760824 200501 2 007</v>
      </c>
    </row>
    <row r="39" spans="1:32" x14ac:dyDescent="0.25">
      <c r="A39" s="87"/>
      <c r="B39" s="87"/>
      <c r="C39" s="87"/>
      <c r="D39" s="87"/>
      <c r="E39" s="87"/>
    </row>
    <row r="40" spans="1:32" x14ac:dyDescent="0.25">
      <c r="A40" s="87"/>
      <c r="B40" s="87"/>
      <c r="C40" s="87"/>
      <c r="D40" s="87"/>
      <c r="E40" s="87"/>
    </row>
    <row r="41" spans="1:32" x14ac:dyDescent="0.25">
      <c r="A41" s="87"/>
      <c r="B41" s="87"/>
      <c r="C41" s="87"/>
      <c r="D41" s="87"/>
      <c r="E41" s="87"/>
    </row>
  </sheetData>
  <mergeCells count="17">
    <mergeCell ref="A1:AM1"/>
    <mergeCell ref="A2:AM2"/>
    <mergeCell ref="A5:A6"/>
    <mergeCell ref="B5:B6"/>
    <mergeCell ref="C5:C6"/>
    <mergeCell ref="D5:D6"/>
    <mergeCell ref="E5:E6"/>
    <mergeCell ref="F5:AJ5"/>
    <mergeCell ref="AK5:AM5"/>
    <mergeCell ref="G36:H36"/>
    <mergeCell ref="I36:J36"/>
    <mergeCell ref="B31:AJ31"/>
    <mergeCell ref="G33:J33"/>
    <mergeCell ref="G34:H34"/>
    <mergeCell ref="I34:J34"/>
    <mergeCell ref="G35:H35"/>
    <mergeCell ref="I35:J35"/>
  </mergeCells>
  <pageMargins left="0.70866141732283472" right="1.5748031496062993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AM39"/>
  <sheetViews>
    <sheetView workbookViewId="0">
      <pane ySplit="6" topLeftCell="A25" activePane="bottomLeft" state="frozen"/>
      <selection pane="bottomLeft" activeCell="AK7" sqref="AK7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2" t="s">
        <v>5</v>
      </c>
      <c r="G7" s="2" t="s">
        <v>6</v>
      </c>
      <c r="H7" s="72"/>
      <c r="I7" s="2"/>
      <c r="J7" s="2"/>
      <c r="K7" s="2" t="s">
        <v>5</v>
      </c>
      <c r="L7" s="2" t="s">
        <v>6</v>
      </c>
      <c r="M7" s="2" t="s">
        <v>4</v>
      </c>
      <c r="N7" s="2" t="s">
        <v>5</v>
      </c>
      <c r="O7" s="72"/>
      <c r="P7" s="2" t="s">
        <v>4</v>
      </c>
      <c r="Q7" s="2" t="s">
        <v>4</v>
      </c>
      <c r="R7" s="2" t="s">
        <v>6</v>
      </c>
      <c r="S7" s="88"/>
      <c r="T7" s="88"/>
      <c r="U7" s="2" t="s">
        <v>6</v>
      </c>
      <c r="V7" s="72"/>
      <c r="W7" s="2" t="s">
        <v>6</v>
      </c>
      <c r="X7" s="2" t="s">
        <v>6</v>
      </c>
      <c r="Y7" s="2"/>
      <c r="Z7" s="2"/>
      <c r="AA7" s="2"/>
      <c r="AB7" s="2"/>
      <c r="AC7" s="72"/>
      <c r="AD7" s="2"/>
      <c r="AE7" s="2"/>
      <c r="AF7" s="2"/>
      <c r="AG7" s="2"/>
      <c r="AH7" s="2"/>
      <c r="AI7" s="2"/>
      <c r="AJ7" s="75"/>
      <c r="AK7" s="46">
        <f>COUNTIF(F7:AJ7,"I")</f>
        <v>6</v>
      </c>
      <c r="AL7" s="52">
        <f>COUNTIF(F7:AJ7,"S")</f>
        <v>3</v>
      </c>
      <c r="AM7" s="58">
        <f>COUNTIF(F7:AJ7,"A")</f>
        <v>3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1"/>
      <c r="G8" s="1"/>
      <c r="H8" s="73"/>
      <c r="I8" s="1"/>
      <c r="J8" s="1"/>
      <c r="K8" s="1"/>
      <c r="L8" s="1"/>
      <c r="M8" s="1"/>
      <c r="N8" s="1"/>
      <c r="O8" s="73"/>
      <c r="P8" s="1" t="s">
        <v>4</v>
      </c>
      <c r="Q8" s="1"/>
      <c r="R8" s="1"/>
      <c r="S8" s="89"/>
      <c r="T8" s="89"/>
      <c r="U8" s="1"/>
      <c r="V8" s="73"/>
      <c r="W8" s="1"/>
      <c r="X8" s="1"/>
      <c r="Y8" s="1"/>
      <c r="Z8" s="1"/>
      <c r="AA8" s="1"/>
      <c r="AB8" s="1"/>
      <c r="AC8" s="73"/>
      <c r="AD8" s="1"/>
      <c r="AE8" s="1"/>
      <c r="AF8" s="1"/>
      <c r="AG8" s="1"/>
      <c r="AH8" s="1" t="s">
        <v>4</v>
      </c>
      <c r="AI8" s="1"/>
      <c r="AJ8" s="76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2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1"/>
      <c r="G9" s="1"/>
      <c r="H9" s="73"/>
      <c r="I9" s="1"/>
      <c r="J9" s="1" t="s">
        <v>4</v>
      </c>
      <c r="K9" s="1" t="s">
        <v>4</v>
      </c>
      <c r="L9" s="1"/>
      <c r="M9" s="1"/>
      <c r="N9" s="1"/>
      <c r="O9" s="73"/>
      <c r="P9" s="1"/>
      <c r="Q9" s="1"/>
      <c r="R9" s="1"/>
      <c r="S9" s="89"/>
      <c r="T9" s="89"/>
      <c r="U9" s="1"/>
      <c r="V9" s="73"/>
      <c r="W9" s="1"/>
      <c r="X9" s="1" t="s">
        <v>4</v>
      </c>
      <c r="Y9" s="1"/>
      <c r="Z9" s="1"/>
      <c r="AA9" s="1"/>
      <c r="AB9" s="1"/>
      <c r="AC9" s="73"/>
      <c r="AD9" s="1" t="s">
        <v>6</v>
      </c>
      <c r="AE9" s="1"/>
      <c r="AF9" s="1"/>
      <c r="AG9" s="1"/>
      <c r="AH9" s="1"/>
      <c r="AI9" s="1"/>
      <c r="AJ9" s="76"/>
      <c r="AK9" s="47">
        <f t="shared" si="0"/>
        <v>1</v>
      </c>
      <c r="AL9" s="53">
        <f t="shared" si="1"/>
        <v>0</v>
      </c>
      <c r="AM9" s="59">
        <f t="shared" si="2"/>
        <v>3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1" t="s">
        <v>5</v>
      </c>
      <c r="G10" s="1" t="s">
        <v>5</v>
      </c>
      <c r="H10" s="73"/>
      <c r="I10" s="1"/>
      <c r="J10" s="1"/>
      <c r="K10" s="1"/>
      <c r="L10" s="1"/>
      <c r="M10" s="1" t="s">
        <v>5</v>
      </c>
      <c r="N10" s="1" t="s">
        <v>5</v>
      </c>
      <c r="O10" s="73"/>
      <c r="P10" s="1"/>
      <c r="Q10" s="1"/>
      <c r="R10" s="1"/>
      <c r="S10" s="89"/>
      <c r="T10" s="89"/>
      <c r="U10" s="1"/>
      <c r="V10" s="73"/>
      <c r="W10" s="1"/>
      <c r="X10" s="1"/>
      <c r="Y10" s="1"/>
      <c r="Z10" s="1"/>
      <c r="AA10" s="1"/>
      <c r="AB10" s="1"/>
      <c r="AC10" s="73"/>
      <c r="AD10" s="1"/>
      <c r="AE10" s="1"/>
      <c r="AF10" s="1"/>
      <c r="AG10" s="1"/>
      <c r="AH10" s="1"/>
      <c r="AI10" s="1"/>
      <c r="AJ10" s="76"/>
      <c r="AK10" s="47">
        <f t="shared" si="0"/>
        <v>0</v>
      </c>
      <c r="AL10" s="53">
        <f t="shared" si="1"/>
        <v>4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1"/>
      <c r="G11" s="1"/>
      <c r="H11" s="73"/>
      <c r="I11" s="1"/>
      <c r="J11" s="1"/>
      <c r="K11" s="1"/>
      <c r="L11" s="1"/>
      <c r="M11" s="1"/>
      <c r="N11" s="1"/>
      <c r="O11" s="73"/>
      <c r="P11" s="1"/>
      <c r="Q11" s="1"/>
      <c r="R11" s="1"/>
      <c r="S11" s="89"/>
      <c r="T11" s="89"/>
      <c r="U11" s="1" t="s">
        <v>4</v>
      </c>
      <c r="V11" s="73"/>
      <c r="W11" s="1"/>
      <c r="X11" s="1"/>
      <c r="Y11" s="1"/>
      <c r="Z11" s="1" t="s">
        <v>4</v>
      </c>
      <c r="AA11" s="1"/>
      <c r="AB11" s="1"/>
      <c r="AC11" s="73"/>
      <c r="AD11" s="1"/>
      <c r="AE11" s="1"/>
      <c r="AF11" s="1"/>
      <c r="AG11" s="1"/>
      <c r="AH11" s="1" t="s">
        <v>4</v>
      </c>
      <c r="AI11" s="1"/>
      <c r="AJ11" s="76"/>
      <c r="AK11" s="47">
        <f t="shared" si="0"/>
        <v>0</v>
      </c>
      <c r="AL11" s="53">
        <f t="shared" si="1"/>
        <v>0</v>
      </c>
      <c r="AM11" s="59">
        <f t="shared" si="2"/>
        <v>3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1"/>
      <c r="G12" s="1"/>
      <c r="H12" s="73"/>
      <c r="I12" s="1"/>
      <c r="J12" s="1" t="s">
        <v>4</v>
      </c>
      <c r="K12" s="1"/>
      <c r="L12" s="1"/>
      <c r="M12" s="1"/>
      <c r="N12" s="1"/>
      <c r="O12" s="73"/>
      <c r="P12" s="1" t="s">
        <v>4</v>
      </c>
      <c r="Q12" s="1"/>
      <c r="R12" s="1"/>
      <c r="S12" s="89"/>
      <c r="T12" s="89"/>
      <c r="U12" s="1"/>
      <c r="V12" s="73"/>
      <c r="W12" s="1"/>
      <c r="X12" s="1"/>
      <c r="Y12" s="1"/>
      <c r="Z12" s="1"/>
      <c r="AA12" s="1"/>
      <c r="AB12" s="1"/>
      <c r="AC12" s="73"/>
      <c r="AD12" s="1"/>
      <c r="AE12" s="1"/>
      <c r="AF12" s="1"/>
      <c r="AG12" s="1"/>
      <c r="AH12" s="1"/>
      <c r="AI12" s="1"/>
      <c r="AJ12" s="76"/>
      <c r="AK12" s="47">
        <f t="shared" si="0"/>
        <v>0</v>
      </c>
      <c r="AL12" s="53">
        <f t="shared" si="1"/>
        <v>0</v>
      </c>
      <c r="AM12" s="59">
        <f t="shared" si="2"/>
        <v>2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1"/>
      <c r="G13" s="1"/>
      <c r="H13" s="73"/>
      <c r="I13" s="1"/>
      <c r="J13" s="1"/>
      <c r="K13" s="1"/>
      <c r="L13" s="1"/>
      <c r="M13" s="1"/>
      <c r="N13" s="1"/>
      <c r="O13" s="73"/>
      <c r="P13" s="1"/>
      <c r="Q13" s="1"/>
      <c r="R13" s="1"/>
      <c r="S13" s="89"/>
      <c r="T13" s="89"/>
      <c r="U13" s="1"/>
      <c r="V13" s="73"/>
      <c r="W13" s="1"/>
      <c r="X13" s="1"/>
      <c r="Y13" s="1"/>
      <c r="Z13" s="1"/>
      <c r="AA13" s="1"/>
      <c r="AB13" s="1"/>
      <c r="AC13" s="73"/>
      <c r="AD13" s="1"/>
      <c r="AE13" s="1"/>
      <c r="AF13" s="1"/>
      <c r="AG13" s="1"/>
      <c r="AH13" s="1"/>
      <c r="AI13" s="1"/>
      <c r="AJ13" s="76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1"/>
      <c r="G14" s="1"/>
      <c r="H14" s="73"/>
      <c r="I14" s="1"/>
      <c r="J14" s="1"/>
      <c r="K14" s="1"/>
      <c r="L14" s="1"/>
      <c r="M14" s="1"/>
      <c r="N14" s="1"/>
      <c r="O14" s="73"/>
      <c r="P14" s="1"/>
      <c r="Q14" s="1"/>
      <c r="R14" s="1"/>
      <c r="S14" s="89"/>
      <c r="T14" s="89"/>
      <c r="U14" s="1"/>
      <c r="V14" s="73"/>
      <c r="W14" s="1"/>
      <c r="X14" s="1"/>
      <c r="Y14" s="1"/>
      <c r="Z14" s="1"/>
      <c r="AA14" s="1"/>
      <c r="AB14" s="1"/>
      <c r="AC14" s="73"/>
      <c r="AD14" s="1"/>
      <c r="AE14" s="1"/>
      <c r="AF14" s="1"/>
      <c r="AG14" s="1"/>
      <c r="AH14" s="1"/>
      <c r="AI14" s="1"/>
      <c r="AJ14" s="76"/>
      <c r="AK14" s="47">
        <f t="shared" si="0"/>
        <v>0</v>
      </c>
      <c r="AL14" s="53">
        <f t="shared" si="1"/>
        <v>0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1"/>
      <c r="G15" s="1"/>
      <c r="H15" s="73"/>
      <c r="I15" s="1"/>
      <c r="J15" s="1"/>
      <c r="K15" s="1"/>
      <c r="L15" s="1"/>
      <c r="M15" s="1"/>
      <c r="N15" s="1"/>
      <c r="O15" s="73"/>
      <c r="P15" s="1"/>
      <c r="Q15" s="1" t="s">
        <v>6</v>
      </c>
      <c r="R15" s="1"/>
      <c r="S15" s="89"/>
      <c r="T15" s="89"/>
      <c r="U15" s="1"/>
      <c r="V15" s="73"/>
      <c r="W15" s="1"/>
      <c r="X15" s="1"/>
      <c r="Y15" s="1"/>
      <c r="Z15" s="1"/>
      <c r="AA15" s="1" t="s">
        <v>4</v>
      </c>
      <c r="AB15" s="1"/>
      <c r="AC15" s="73"/>
      <c r="AD15" s="1" t="s">
        <v>6</v>
      </c>
      <c r="AE15" s="1"/>
      <c r="AF15" s="1"/>
      <c r="AG15" s="1"/>
      <c r="AH15" s="1"/>
      <c r="AI15" s="1"/>
      <c r="AJ15" s="76"/>
      <c r="AK15" s="47">
        <f t="shared" si="0"/>
        <v>2</v>
      </c>
      <c r="AL15" s="53">
        <f t="shared" si="1"/>
        <v>0</v>
      </c>
      <c r="AM15" s="59">
        <f t="shared" si="2"/>
        <v>1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1"/>
      <c r="G16" s="1" t="s">
        <v>4</v>
      </c>
      <c r="H16" s="73"/>
      <c r="I16" s="1"/>
      <c r="J16" s="1"/>
      <c r="K16" s="1"/>
      <c r="L16" s="1"/>
      <c r="M16" s="1" t="s">
        <v>4</v>
      </c>
      <c r="N16" s="1"/>
      <c r="O16" s="73"/>
      <c r="P16" s="1"/>
      <c r="Q16" s="1"/>
      <c r="R16" s="1"/>
      <c r="S16" s="89"/>
      <c r="T16" s="89"/>
      <c r="U16" s="1"/>
      <c r="V16" s="73"/>
      <c r="W16" s="1"/>
      <c r="X16" s="1"/>
      <c r="Y16" s="1" t="s">
        <v>6</v>
      </c>
      <c r="Z16" s="1"/>
      <c r="AA16" s="1"/>
      <c r="AB16" s="1"/>
      <c r="AC16" s="73"/>
      <c r="AD16" s="1"/>
      <c r="AE16" s="1"/>
      <c r="AF16" s="1"/>
      <c r="AG16" s="1"/>
      <c r="AH16" s="1"/>
      <c r="AI16" s="1"/>
      <c r="AJ16" s="76"/>
      <c r="AK16" s="47">
        <f t="shared" si="0"/>
        <v>1</v>
      </c>
      <c r="AL16" s="53">
        <f t="shared" si="1"/>
        <v>0</v>
      </c>
      <c r="AM16" s="59">
        <f t="shared" si="2"/>
        <v>2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1"/>
      <c r="G17" s="1"/>
      <c r="H17" s="73"/>
      <c r="I17" s="1"/>
      <c r="J17" s="1"/>
      <c r="K17" s="1"/>
      <c r="L17" s="1"/>
      <c r="M17" s="1"/>
      <c r="N17" s="1"/>
      <c r="O17" s="73"/>
      <c r="P17" s="1"/>
      <c r="Q17" s="1"/>
      <c r="R17" s="1"/>
      <c r="S17" s="89"/>
      <c r="T17" s="89"/>
      <c r="U17" s="1"/>
      <c r="V17" s="73"/>
      <c r="W17" s="1"/>
      <c r="X17" s="1"/>
      <c r="Y17" s="1"/>
      <c r="Z17" s="1"/>
      <c r="AA17" s="1"/>
      <c r="AB17" s="1"/>
      <c r="AC17" s="73"/>
      <c r="AD17" s="1"/>
      <c r="AE17" s="1"/>
      <c r="AF17" s="1"/>
      <c r="AG17" s="1"/>
      <c r="AH17" s="1"/>
      <c r="AI17" s="1"/>
      <c r="AJ17" s="76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1"/>
      <c r="G18" s="1"/>
      <c r="H18" s="73"/>
      <c r="I18" s="1"/>
      <c r="J18" s="1"/>
      <c r="K18" s="1"/>
      <c r="L18" s="1"/>
      <c r="M18" s="1"/>
      <c r="N18" s="1"/>
      <c r="O18" s="73"/>
      <c r="P18" s="1"/>
      <c r="Q18" s="1"/>
      <c r="R18" s="1"/>
      <c r="S18" s="89"/>
      <c r="T18" s="89"/>
      <c r="U18" s="1"/>
      <c r="V18" s="73"/>
      <c r="W18" s="1"/>
      <c r="X18" s="1"/>
      <c r="Y18" s="1"/>
      <c r="Z18" s="1"/>
      <c r="AA18" s="1"/>
      <c r="AB18" s="1"/>
      <c r="AC18" s="73"/>
      <c r="AD18" s="1"/>
      <c r="AE18" s="1"/>
      <c r="AF18" s="1"/>
      <c r="AG18" s="1"/>
      <c r="AH18" s="1"/>
      <c r="AI18" s="1"/>
      <c r="AJ18" s="76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1"/>
      <c r="G19" s="1"/>
      <c r="H19" s="73"/>
      <c r="I19" s="1"/>
      <c r="J19" s="1"/>
      <c r="K19" s="1"/>
      <c r="L19" s="1"/>
      <c r="M19" s="1"/>
      <c r="N19" s="1"/>
      <c r="O19" s="73"/>
      <c r="P19" s="1"/>
      <c r="Q19" s="1"/>
      <c r="R19" s="1"/>
      <c r="S19" s="89"/>
      <c r="T19" s="89"/>
      <c r="U19" s="1"/>
      <c r="V19" s="73"/>
      <c r="W19" s="1"/>
      <c r="X19" s="1"/>
      <c r="Y19" s="1"/>
      <c r="Z19" s="1"/>
      <c r="AA19" s="1"/>
      <c r="AB19" s="1"/>
      <c r="AC19" s="73"/>
      <c r="AD19" s="1"/>
      <c r="AE19" s="1"/>
      <c r="AF19" s="1"/>
      <c r="AG19" s="1"/>
      <c r="AH19" s="1"/>
      <c r="AI19" s="1"/>
      <c r="AJ19" s="76"/>
      <c r="AK19" s="47">
        <f t="shared" si="0"/>
        <v>0</v>
      </c>
      <c r="AL19" s="53">
        <f t="shared" si="1"/>
        <v>0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1"/>
      <c r="G20" s="1"/>
      <c r="H20" s="73"/>
      <c r="I20" s="1"/>
      <c r="J20" s="1"/>
      <c r="K20" s="1"/>
      <c r="L20" s="1"/>
      <c r="M20" s="1"/>
      <c r="N20" s="1"/>
      <c r="O20" s="73"/>
      <c r="P20" s="1"/>
      <c r="Q20" s="1"/>
      <c r="R20" s="1"/>
      <c r="S20" s="89"/>
      <c r="T20" s="89"/>
      <c r="U20" s="1"/>
      <c r="V20" s="73"/>
      <c r="W20" s="1"/>
      <c r="X20" s="1"/>
      <c r="Y20" s="1"/>
      <c r="Z20" s="1"/>
      <c r="AA20" s="1"/>
      <c r="AB20" s="1"/>
      <c r="AC20" s="73"/>
      <c r="AD20" s="1"/>
      <c r="AE20" s="1"/>
      <c r="AF20" s="1"/>
      <c r="AG20" s="1"/>
      <c r="AH20" s="1"/>
      <c r="AI20" s="1"/>
      <c r="AJ20" s="76"/>
      <c r="AK20" s="47">
        <f t="shared" si="0"/>
        <v>0</v>
      </c>
      <c r="AL20" s="53">
        <f t="shared" si="1"/>
        <v>0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1"/>
      <c r="G21" s="1"/>
      <c r="H21" s="73"/>
      <c r="I21" s="1"/>
      <c r="J21" s="1"/>
      <c r="K21" s="1"/>
      <c r="L21" s="1"/>
      <c r="M21" s="1"/>
      <c r="N21" s="1"/>
      <c r="O21" s="73"/>
      <c r="P21" s="1"/>
      <c r="Q21" s="1"/>
      <c r="R21" s="1"/>
      <c r="S21" s="89"/>
      <c r="T21" s="89"/>
      <c r="U21" s="1"/>
      <c r="V21" s="73"/>
      <c r="W21" s="1"/>
      <c r="X21" s="1"/>
      <c r="Y21" s="1"/>
      <c r="Z21" s="1"/>
      <c r="AA21" s="1"/>
      <c r="AB21" s="1"/>
      <c r="AC21" s="73"/>
      <c r="AD21" s="1"/>
      <c r="AE21" s="1"/>
      <c r="AF21" s="1"/>
      <c r="AG21" s="1"/>
      <c r="AH21" s="1"/>
      <c r="AI21" s="1"/>
      <c r="AJ21" s="76"/>
      <c r="AK21" s="47">
        <f t="shared" si="0"/>
        <v>0</v>
      </c>
      <c r="AL21" s="53">
        <f t="shared" si="1"/>
        <v>0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1"/>
      <c r="G22" s="1"/>
      <c r="H22" s="73"/>
      <c r="I22" s="1"/>
      <c r="J22" s="1"/>
      <c r="K22" s="1"/>
      <c r="L22" s="1"/>
      <c r="M22" s="1"/>
      <c r="N22" s="1"/>
      <c r="O22" s="73"/>
      <c r="P22" s="1"/>
      <c r="Q22" s="1"/>
      <c r="R22" s="1"/>
      <c r="S22" s="89"/>
      <c r="T22" s="89"/>
      <c r="U22" s="1"/>
      <c r="V22" s="73"/>
      <c r="W22" s="1"/>
      <c r="X22" s="1"/>
      <c r="Y22" s="1"/>
      <c r="Z22" s="1"/>
      <c r="AA22" s="1"/>
      <c r="AB22" s="1"/>
      <c r="AC22" s="73"/>
      <c r="AD22" s="1"/>
      <c r="AE22" s="1"/>
      <c r="AF22" s="1"/>
      <c r="AG22" s="1"/>
      <c r="AH22" s="1"/>
      <c r="AI22" s="1"/>
      <c r="AJ22" s="76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1"/>
      <c r="G23" s="1"/>
      <c r="H23" s="73"/>
      <c r="I23" s="1"/>
      <c r="J23" s="1"/>
      <c r="K23" s="1"/>
      <c r="L23" s="1"/>
      <c r="M23" s="1"/>
      <c r="N23" s="1"/>
      <c r="O23" s="73"/>
      <c r="P23" s="1"/>
      <c r="Q23" s="1"/>
      <c r="R23" s="1"/>
      <c r="S23" s="89"/>
      <c r="T23" s="89"/>
      <c r="U23" s="1"/>
      <c r="V23" s="73"/>
      <c r="W23" s="1"/>
      <c r="X23" s="1"/>
      <c r="Y23" s="1"/>
      <c r="Z23" s="1"/>
      <c r="AA23" s="1"/>
      <c r="AB23" s="1"/>
      <c r="AC23" s="73"/>
      <c r="AD23" s="1"/>
      <c r="AE23" s="1"/>
      <c r="AF23" s="1"/>
      <c r="AG23" s="1"/>
      <c r="AH23" s="1"/>
      <c r="AI23" s="1"/>
      <c r="AJ23" s="76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1"/>
      <c r="G24" s="1"/>
      <c r="H24" s="73"/>
      <c r="I24" s="1"/>
      <c r="J24" s="1"/>
      <c r="K24" s="1"/>
      <c r="L24" s="1"/>
      <c r="M24" s="1"/>
      <c r="N24" s="1"/>
      <c r="O24" s="73"/>
      <c r="P24" s="1"/>
      <c r="Q24" s="1"/>
      <c r="R24" s="1"/>
      <c r="S24" s="89"/>
      <c r="T24" s="89"/>
      <c r="U24" s="1"/>
      <c r="V24" s="73"/>
      <c r="W24" s="1"/>
      <c r="X24" s="1"/>
      <c r="Y24" s="1"/>
      <c r="Z24" s="1"/>
      <c r="AA24" s="1"/>
      <c r="AB24" s="1"/>
      <c r="AC24" s="73"/>
      <c r="AD24" s="1"/>
      <c r="AE24" s="1"/>
      <c r="AF24" s="1"/>
      <c r="AG24" s="1"/>
      <c r="AH24" s="1"/>
      <c r="AI24" s="1"/>
      <c r="AJ24" s="76"/>
      <c r="AK24" s="47">
        <f t="shared" si="0"/>
        <v>0</v>
      </c>
      <c r="AL24" s="53">
        <f t="shared" si="1"/>
        <v>0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1"/>
      <c r="G25" s="1"/>
      <c r="H25" s="73"/>
      <c r="I25" s="1"/>
      <c r="J25" s="1"/>
      <c r="K25" s="1"/>
      <c r="L25" s="1"/>
      <c r="M25" s="1"/>
      <c r="N25" s="1"/>
      <c r="O25" s="73"/>
      <c r="P25" s="1"/>
      <c r="Q25" s="1"/>
      <c r="R25" s="1"/>
      <c r="S25" s="89"/>
      <c r="T25" s="89"/>
      <c r="U25" s="1"/>
      <c r="V25" s="73"/>
      <c r="W25" s="1"/>
      <c r="X25" s="1"/>
      <c r="Y25" s="1"/>
      <c r="Z25" s="1"/>
      <c r="AA25" s="1"/>
      <c r="AB25" s="1"/>
      <c r="AC25" s="73"/>
      <c r="AD25" s="1"/>
      <c r="AE25" s="1"/>
      <c r="AF25" s="1"/>
      <c r="AG25" s="1"/>
      <c r="AH25" s="1"/>
      <c r="AI25" s="1"/>
      <c r="AJ25" s="76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1"/>
      <c r="G26" s="1"/>
      <c r="H26" s="73"/>
      <c r="I26" s="1"/>
      <c r="J26" s="1"/>
      <c r="K26" s="1"/>
      <c r="L26" s="1"/>
      <c r="M26" s="1"/>
      <c r="N26" s="1"/>
      <c r="O26" s="73"/>
      <c r="P26" s="1"/>
      <c r="Q26" s="1"/>
      <c r="R26" s="1"/>
      <c r="S26" s="89"/>
      <c r="T26" s="89"/>
      <c r="U26" s="1"/>
      <c r="V26" s="73"/>
      <c r="W26" s="1"/>
      <c r="X26" s="1"/>
      <c r="Y26" s="1"/>
      <c r="Z26" s="1"/>
      <c r="AA26" s="1"/>
      <c r="AB26" s="1"/>
      <c r="AC26" s="73"/>
      <c r="AD26" s="1"/>
      <c r="AE26" s="1"/>
      <c r="AF26" s="1"/>
      <c r="AG26" s="1"/>
      <c r="AH26" s="1"/>
      <c r="AI26" s="1"/>
      <c r="AJ26" s="76"/>
      <c r="AK26" s="47">
        <f t="shared" si="0"/>
        <v>0</v>
      </c>
      <c r="AL26" s="53">
        <f t="shared" si="1"/>
        <v>0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1"/>
      <c r="G27" s="1"/>
      <c r="H27" s="73"/>
      <c r="I27" s="1"/>
      <c r="J27" s="1"/>
      <c r="K27" s="1"/>
      <c r="L27" s="1"/>
      <c r="M27" s="1"/>
      <c r="N27" s="1"/>
      <c r="O27" s="73"/>
      <c r="P27" s="1"/>
      <c r="Q27" s="1"/>
      <c r="R27" s="1"/>
      <c r="S27" s="89"/>
      <c r="T27" s="89"/>
      <c r="U27" s="1"/>
      <c r="V27" s="73"/>
      <c r="W27" s="1"/>
      <c r="X27" s="1"/>
      <c r="Y27" s="1"/>
      <c r="Z27" s="1"/>
      <c r="AA27" s="1"/>
      <c r="AB27" s="1"/>
      <c r="AC27" s="73"/>
      <c r="AD27" s="1"/>
      <c r="AE27" s="1"/>
      <c r="AF27" s="1"/>
      <c r="AG27" s="1"/>
      <c r="AH27" s="1"/>
      <c r="AI27" s="1"/>
      <c r="AJ27" s="76"/>
      <c r="AK27" s="47">
        <f t="shared" si="0"/>
        <v>0</v>
      </c>
      <c r="AL27" s="53">
        <f t="shared" si="1"/>
        <v>0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1"/>
      <c r="G28" s="1"/>
      <c r="H28" s="73"/>
      <c r="I28" s="1"/>
      <c r="J28" s="1"/>
      <c r="K28" s="1"/>
      <c r="L28" s="1"/>
      <c r="M28" s="1"/>
      <c r="N28" s="1"/>
      <c r="O28" s="73"/>
      <c r="P28" s="1"/>
      <c r="Q28" s="1"/>
      <c r="R28" s="1"/>
      <c r="S28" s="89"/>
      <c r="T28" s="89"/>
      <c r="U28" s="1"/>
      <c r="V28" s="73"/>
      <c r="W28" s="1"/>
      <c r="X28" s="1"/>
      <c r="Y28" s="1"/>
      <c r="Z28" s="1"/>
      <c r="AA28" s="1"/>
      <c r="AB28" s="1"/>
      <c r="AC28" s="73"/>
      <c r="AD28" s="1"/>
      <c r="AE28" s="1"/>
      <c r="AF28" s="1"/>
      <c r="AG28" s="1"/>
      <c r="AH28" s="1"/>
      <c r="AI28" s="1"/>
      <c r="AJ28" s="76"/>
      <c r="AK28" s="47">
        <f t="shared" si="0"/>
        <v>0</v>
      </c>
      <c r="AL28" s="53">
        <f t="shared" si="1"/>
        <v>0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1"/>
      <c r="G29" s="1"/>
      <c r="H29" s="73"/>
      <c r="I29" s="1"/>
      <c r="J29" s="1"/>
      <c r="K29" s="1"/>
      <c r="L29" s="1"/>
      <c r="M29" s="1"/>
      <c r="N29" s="1"/>
      <c r="O29" s="73"/>
      <c r="P29" s="1"/>
      <c r="Q29" s="1"/>
      <c r="R29" s="1"/>
      <c r="S29" s="89"/>
      <c r="T29" s="89"/>
      <c r="U29" s="1"/>
      <c r="V29" s="73"/>
      <c r="W29" s="1"/>
      <c r="X29" s="1"/>
      <c r="Y29" s="1"/>
      <c r="Z29" s="1"/>
      <c r="AA29" s="1"/>
      <c r="AB29" s="1"/>
      <c r="AC29" s="73"/>
      <c r="AD29" s="1"/>
      <c r="AE29" s="1"/>
      <c r="AF29" s="1"/>
      <c r="AG29" s="1"/>
      <c r="AH29" s="1"/>
      <c r="AI29" s="1"/>
      <c r="AJ29" s="76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3"/>
      <c r="G30" s="3"/>
      <c r="H30" s="74"/>
      <c r="I30" s="3"/>
      <c r="J30" s="3"/>
      <c r="K30" s="3"/>
      <c r="L30" s="3"/>
      <c r="M30" s="3"/>
      <c r="N30" s="3"/>
      <c r="O30" s="74"/>
      <c r="P30" s="3"/>
      <c r="Q30" s="3"/>
      <c r="R30" s="3"/>
      <c r="S30" s="90"/>
      <c r="T30" s="90"/>
      <c r="U30" s="3"/>
      <c r="V30" s="74"/>
      <c r="W30" s="3"/>
      <c r="X30" s="3"/>
      <c r="Y30" s="3"/>
      <c r="Z30" s="3"/>
      <c r="AA30" s="3"/>
      <c r="AB30" s="3"/>
      <c r="AC30" s="74"/>
      <c r="AD30" s="3"/>
      <c r="AE30" s="3"/>
      <c r="AF30" s="3"/>
      <c r="AG30" s="3"/>
      <c r="AH30" s="3"/>
      <c r="AI30" s="3"/>
      <c r="AJ30" s="77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10</v>
      </c>
      <c r="AL31" s="45">
        <f t="shared" ref="AL31:AM31" si="3">SUM(AL7:AL30)</f>
        <v>7</v>
      </c>
      <c r="AM31" s="45">
        <f t="shared" si="3"/>
        <v>16</v>
      </c>
    </row>
    <row r="32" spans="1:39" x14ac:dyDescent="0.25">
      <c r="A32" s="44" t="s">
        <v>155</v>
      </c>
    </row>
    <row r="33" spans="1:32" x14ac:dyDescent="0.25">
      <c r="A33" s="87" t="s">
        <v>170</v>
      </c>
      <c r="B33" s="87"/>
      <c r="C33" s="87" t="s">
        <v>171</v>
      </c>
      <c r="D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87" t="s">
        <v>172</v>
      </c>
      <c r="B34" s="87"/>
      <c r="C34" s="87" t="s">
        <v>173</v>
      </c>
      <c r="D34" s="87"/>
      <c r="G34" s="121" t="s">
        <v>6</v>
      </c>
      <c r="H34" s="121"/>
      <c r="I34" s="120">
        <f>SUM((AK31/(24*24)))</f>
        <v>1.7361111111111112E-2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G35" s="121" t="s">
        <v>5</v>
      </c>
      <c r="H35" s="121"/>
      <c r="I35" s="120">
        <f>SUM((AL31/(24*24)))</f>
        <v>1.2152777777777778E-2</v>
      </c>
      <c r="J35" s="120"/>
    </row>
    <row r="36" spans="1:32" x14ac:dyDescent="0.25">
      <c r="A36" s="87"/>
      <c r="B36" s="87"/>
      <c r="C36" s="87"/>
      <c r="D36" s="87"/>
      <c r="G36" s="121" t="s">
        <v>4</v>
      </c>
      <c r="H36" s="121"/>
      <c r="I36" s="120">
        <f>SUM((AM31/(24*24)))</f>
        <v>2.7777777777777776E-2</v>
      </c>
      <c r="J36" s="120"/>
    </row>
    <row r="37" spans="1:32" x14ac:dyDescent="0.25">
      <c r="A37" s="87"/>
      <c r="B37" s="87"/>
      <c r="C37" s="87"/>
      <c r="D37" s="87"/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A38" s="87"/>
      <c r="B38" s="87"/>
      <c r="C38" s="87"/>
      <c r="D38" s="87"/>
      <c r="R38" t="str">
        <f>'Data Siswa'!D37</f>
        <v>19620705 198201 2 024</v>
      </c>
      <c r="AF38" t="str">
        <f>'Data Siswa'!M37</f>
        <v>19760824 200501 2 007</v>
      </c>
    </row>
    <row r="39" spans="1:32" x14ac:dyDescent="0.25">
      <c r="A39" s="87"/>
      <c r="B39" s="87"/>
      <c r="C39" s="87"/>
      <c r="D39" s="87"/>
    </row>
  </sheetData>
  <mergeCells count="17">
    <mergeCell ref="A1:AM1"/>
    <mergeCell ref="A2:AM2"/>
    <mergeCell ref="A5:A6"/>
    <mergeCell ref="B5:B6"/>
    <mergeCell ref="C5:C6"/>
    <mergeCell ref="D5:D6"/>
    <mergeCell ref="E5:E6"/>
    <mergeCell ref="F5:AJ5"/>
    <mergeCell ref="AK5:AM5"/>
    <mergeCell ref="G36:H36"/>
    <mergeCell ref="I36:J36"/>
    <mergeCell ref="B31:AJ31"/>
    <mergeCell ref="G33:J33"/>
    <mergeCell ref="G34:H34"/>
    <mergeCell ref="I34:J34"/>
    <mergeCell ref="G35:H35"/>
    <mergeCell ref="I35:J35"/>
  </mergeCells>
  <pageMargins left="0.70866141732283472" right="1.5748031496062993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AM39"/>
  <sheetViews>
    <sheetView workbookViewId="0">
      <pane ySplit="6" topLeftCell="A7" activePane="bottomLeft" state="frozen"/>
      <selection pane="bottomLeft" sqref="A1:AM1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36" width="3.140625" customWidth="1"/>
    <col min="37" max="39" width="3.7109375" customWidth="1"/>
  </cols>
  <sheetData>
    <row r="1" spans="1:39" ht="23.25" x14ac:dyDescent="0.35">
      <c r="A1" s="123" t="s">
        <v>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spans="1:39" ht="23.25" x14ac:dyDescent="0.35">
      <c r="A2" s="124" t="s">
        <v>161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</row>
    <row r="3" spans="1:39" ht="12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t="s">
        <v>144</v>
      </c>
      <c r="C4" t="str">
        <f>'Data Siswa'!C3</f>
        <v>VI (ENAM)</v>
      </c>
      <c r="AC4" t="s">
        <v>145</v>
      </c>
      <c r="AI4" t="str">
        <f>'Data Siswa'!N3</f>
        <v>2017/2018</v>
      </c>
    </row>
    <row r="5" spans="1:39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8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 t="s">
        <v>9</v>
      </c>
      <c r="AL5" s="128"/>
      <c r="AM5" s="128"/>
    </row>
    <row r="6" spans="1:39" x14ac:dyDescent="0.25">
      <c r="A6" s="128"/>
      <c r="B6" s="128"/>
      <c r="C6" s="128"/>
      <c r="D6" s="130"/>
      <c r="E6" s="128"/>
      <c r="F6" s="43">
        <v>1</v>
      </c>
      <c r="G6" s="43">
        <v>2</v>
      </c>
      <c r="H6" s="43">
        <v>3</v>
      </c>
      <c r="I6" s="43">
        <v>4</v>
      </c>
      <c r="J6" s="43">
        <v>5</v>
      </c>
      <c r="K6" s="43">
        <v>6</v>
      </c>
      <c r="L6" s="43">
        <v>7</v>
      </c>
      <c r="M6" s="43">
        <v>8</v>
      </c>
      <c r="N6" s="43">
        <v>9</v>
      </c>
      <c r="O6" s="43">
        <v>10</v>
      </c>
      <c r="P6" s="43">
        <v>11</v>
      </c>
      <c r="Q6" s="43">
        <v>12</v>
      </c>
      <c r="R6" s="43">
        <v>13</v>
      </c>
      <c r="S6" s="43">
        <v>14</v>
      </c>
      <c r="T6" s="43">
        <v>15</v>
      </c>
      <c r="U6" s="43">
        <v>16</v>
      </c>
      <c r="V6" s="43">
        <v>17</v>
      </c>
      <c r="W6" s="43">
        <v>18</v>
      </c>
      <c r="X6" s="43">
        <v>19</v>
      </c>
      <c r="Y6" s="43">
        <v>20</v>
      </c>
      <c r="Z6" s="43">
        <v>21</v>
      </c>
      <c r="AA6" s="43">
        <v>22</v>
      </c>
      <c r="AB6" s="43">
        <v>23</v>
      </c>
      <c r="AC6" s="43">
        <v>24</v>
      </c>
      <c r="AD6" s="43">
        <v>25</v>
      </c>
      <c r="AE6" s="43">
        <v>26</v>
      </c>
      <c r="AF6" s="43">
        <v>27</v>
      </c>
      <c r="AG6" s="43">
        <v>28</v>
      </c>
      <c r="AH6" s="43">
        <v>29</v>
      </c>
      <c r="AI6" s="43">
        <v>30</v>
      </c>
      <c r="AJ6" s="43">
        <v>31</v>
      </c>
      <c r="AK6" s="43" t="s">
        <v>6</v>
      </c>
      <c r="AL6" s="43" t="s">
        <v>5</v>
      </c>
      <c r="AM6" s="43" t="s">
        <v>4</v>
      </c>
    </row>
    <row r="7" spans="1:39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2" t="s">
        <v>5</v>
      </c>
      <c r="G7" s="2" t="s">
        <v>6</v>
      </c>
      <c r="H7" s="2" t="s">
        <v>4</v>
      </c>
      <c r="I7" s="2"/>
      <c r="J7" s="2"/>
      <c r="K7" s="2" t="s">
        <v>5</v>
      </c>
      <c r="L7" s="72"/>
      <c r="M7" s="2" t="s">
        <v>4</v>
      </c>
      <c r="N7" s="2" t="s">
        <v>5</v>
      </c>
      <c r="O7" s="2" t="s">
        <v>6</v>
      </c>
      <c r="P7" s="2" t="s">
        <v>4</v>
      </c>
      <c r="Q7" s="2" t="s">
        <v>4</v>
      </c>
      <c r="R7" s="2" t="s">
        <v>6</v>
      </c>
      <c r="S7" s="72"/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/>
      <c r="Z7" s="72"/>
      <c r="AA7" s="92"/>
      <c r="AB7" s="92"/>
      <c r="AC7" s="92"/>
      <c r="AD7" s="92"/>
      <c r="AE7" s="92"/>
      <c r="AF7" s="92"/>
      <c r="AG7" s="72"/>
      <c r="AH7" s="92"/>
      <c r="AI7" s="92"/>
      <c r="AJ7" s="75"/>
      <c r="AK7" s="46">
        <f>COUNTIF(F7:AJ7,"I")</f>
        <v>8</v>
      </c>
      <c r="AL7" s="52">
        <f>COUNTIF(F7:AJ7,"S")</f>
        <v>3</v>
      </c>
      <c r="AM7" s="58">
        <f>COUNTIF(F7:AJ7,"A")</f>
        <v>4</v>
      </c>
    </row>
    <row r="8" spans="1:39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1"/>
      <c r="G8" s="1"/>
      <c r="H8" s="1"/>
      <c r="I8" s="1"/>
      <c r="J8" s="1"/>
      <c r="K8" s="1"/>
      <c r="L8" s="73"/>
      <c r="M8" s="1"/>
      <c r="N8" s="1"/>
      <c r="O8" s="1"/>
      <c r="P8" s="1" t="s">
        <v>4</v>
      </c>
      <c r="Q8" s="1"/>
      <c r="R8" s="1"/>
      <c r="S8" s="73"/>
      <c r="T8" s="1"/>
      <c r="U8" s="1"/>
      <c r="V8" s="1"/>
      <c r="W8" s="1"/>
      <c r="X8" s="1"/>
      <c r="Y8" s="1"/>
      <c r="Z8" s="73"/>
      <c r="AA8" s="93"/>
      <c r="AB8" s="93"/>
      <c r="AC8" s="93"/>
      <c r="AD8" s="93"/>
      <c r="AE8" s="93"/>
      <c r="AF8" s="93"/>
      <c r="AG8" s="73"/>
      <c r="AH8" s="93"/>
      <c r="AI8" s="93"/>
      <c r="AJ8" s="76"/>
      <c r="AK8" s="47">
        <f t="shared" ref="AK8:AK30" si="0">COUNTIF(F8:AJ8,"I")</f>
        <v>0</v>
      </c>
      <c r="AL8" s="53">
        <f t="shared" ref="AL8:AL30" si="1">COUNTIF(F8:AJ8,"S")</f>
        <v>0</v>
      </c>
      <c r="AM8" s="59">
        <f t="shared" ref="AM8:AM30" si="2">COUNTIF(F8:AJ8,"A")</f>
        <v>1</v>
      </c>
    </row>
    <row r="9" spans="1:39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1"/>
      <c r="G9" s="1"/>
      <c r="H9" s="1"/>
      <c r="I9" s="1"/>
      <c r="J9" s="1" t="s">
        <v>4</v>
      </c>
      <c r="K9" s="1" t="s">
        <v>4</v>
      </c>
      <c r="L9" s="73"/>
      <c r="M9" s="1"/>
      <c r="N9" s="1"/>
      <c r="O9" s="1"/>
      <c r="P9" s="1"/>
      <c r="Q9" s="1"/>
      <c r="R9" s="1"/>
      <c r="S9" s="73"/>
      <c r="T9" s="1"/>
      <c r="U9" s="1"/>
      <c r="V9" s="1"/>
      <c r="W9" s="1"/>
      <c r="X9" s="1" t="s">
        <v>4</v>
      </c>
      <c r="Y9" s="1"/>
      <c r="Z9" s="73"/>
      <c r="AA9" s="93"/>
      <c r="AB9" s="93"/>
      <c r="AC9" s="93"/>
      <c r="AD9" s="93"/>
      <c r="AE9" s="93"/>
      <c r="AF9" s="93"/>
      <c r="AG9" s="73"/>
      <c r="AH9" s="93"/>
      <c r="AI9" s="93"/>
      <c r="AJ9" s="76"/>
      <c r="AK9" s="47">
        <f t="shared" si="0"/>
        <v>0</v>
      </c>
      <c r="AL9" s="53">
        <f t="shared" si="1"/>
        <v>0</v>
      </c>
      <c r="AM9" s="59">
        <f t="shared" si="2"/>
        <v>3</v>
      </c>
    </row>
    <row r="10" spans="1:39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1" t="s">
        <v>5</v>
      </c>
      <c r="G10" s="1" t="s">
        <v>5</v>
      </c>
      <c r="H10" s="1" t="s">
        <v>5</v>
      </c>
      <c r="I10" s="1"/>
      <c r="J10" s="1"/>
      <c r="K10" s="1"/>
      <c r="L10" s="73"/>
      <c r="M10" s="1" t="s">
        <v>5</v>
      </c>
      <c r="N10" s="1" t="s">
        <v>5</v>
      </c>
      <c r="O10" s="1" t="s">
        <v>5</v>
      </c>
      <c r="P10" s="1"/>
      <c r="Q10" s="1"/>
      <c r="R10" s="1"/>
      <c r="S10" s="73"/>
      <c r="T10" s="1"/>
      <c r="U10" s="1"/>
      <c r="V10" s="1"/>
      <c r="W10" s="1"/>
      <c r="X10" s="1"/>
      <c r="Y10" s="1"/>
      <c r="Z10" s="73"/>
      <c r="AA10" s="93"/>
      <c r="AB10" s="93"/>
      <c r="AC10" s="93"/>
      <c r="AD10" s="93"/>
      <c r="AE10" s="93"/>
      <c r="AF10" s="93"/>
      <c r="AG10" s="73"/>
      <c r="AH10" s="93"/>
      <c r="AI10" s="93"/>
      <c r="AJ10" s="76"/>
      <c r="AK10" s="47">
        <f t="shared" si="0"/>
        <v>0</v>
      </c>
      <c r="AL10" s="53">
        <f t="shared" si="1"/>
        <v>6</v>
      </c>
      <c r="AM10" s="59">
        <f t="shared" si="2"/>
        <v>0</v>
      </c>
    </row>
    <row r="11" spans="1:39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1"/>
      <c r="G11" s="1"/>
      <c r="H11" s="1"/>
      <c r="I11" s="1"/>
      <c r="J11" s="1"/>
      <c r="K11" s="1"/>
      <c r="L11" s="73"/>
      <c r="M11" s="1"/>
      <c r="N11" s="1"/>
      <c r="O11" s="1"/>
      <c r="P11" s="1"/>
      <c r="Q11" s="1"/>
      <c r="R11" s="1"/>
      <c r="S11" s="73"/>
      <c r="T11" s="1"/>
      <c r="U11" s="1" t="s">
        <v>4</v>
      </c>
      <c r="V11" s="1"/>
      <c r="W11" s="1"/>
      <c r="X11" s="1"/>
      <c r="Y11" s="1"/>
      <c r="Z11" s="73"/>
      <c r="AA11" s="93"/>
      <c r="AB11" s="93"/>
      <c r="AC11" s="93"/>
      <c r="AD11" s="93"/>
      <c r="AE11" s="93"/>
      <c r="AF11" s="93"/>
      <c r="AG11" s="73"/>
      <c r="AH11" s="93"/>
      <c r="AI11" s="93"/>
      <c r="AJ11" s="76"/>
      <c r="AK11" s="47">
        <f t="shared" si="0"/>
        <v>0</v>
      </c>
      <c r="AL11" s="53">
        <f t="shared" si="1"/>
        <v>0</v>
      </c>
      <c r="AM11" s="59">
        <f t="shared" si="2"/>
        <v>1</v>
      </c>
    </row>
    <row r="12" spans="1:39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1"/>
      <c r="G12" s="1"/>
      <c r="H12" s="1"/>
      <c r="I12" s="1"/>
      <c r="J12" s="1" t="s">
        <v>4</v>
      </c>
      <c r="K12" s="1"/>
      <c r="L12" s="73"/>
      <c r="M12" s="1"/>
      <c r="N12" s="1"/>
      <c r="O12" s="1"/>
      <c r="P12" s="1" t="s">
        <v>4</v>
      </c>
      <c r="Q12" s="1"/>
      <c r="R12" s="1"/>
      <c r="S12" s="73"/>
      <c r="T12" s="1"/>
      <c r="U12" s="1"/>
      <c r="V12" s="1"/>
      <c r="W12" s="1"/>
      <c r="X12" s="1"/>
      <c r="Y12" s="1"/>
      <c r="Z12" s="73"/>
      <c r="AA12" s="93"/>
      <c r="AB12" s="93"/>
      <c r="AC12" s="93"/>
      <c r="AD12" s="93"/>
      <c r="AE12" s="93"/>
      <c r="AF12" s="93"/>
      <c r="AG12" s="73"/>
      <c r="AH12" s="93"/>
      <c r="AI12" s="93"/>
      <c r="AJ12" s="76"/>
      <c r="AK12" s="47">
        <f t="shared" si="0"/>
        <v>0</v>
      </c>
      <c r="AL12" s="53">
        <f t="shared" si="1"/>
        <v>0</v>
      </c>
      <c r="AM12" s="59">
        <f t="shared" si="2"/>
        <v>2</v>
      </c>
    </row>
    <row r="13" spans="1:39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1"/>
      <c r="G13" s="1"/>
      <c r="H13" s="1"/>
      <c r="I13" s="1"/>
      <c r="J13" s="1"/>
      <c r="K13" s="1"/>
      <c r="L13" s="73"/>
      <c r="M13" s="1"/>
      <c r="N13" s="1"/>
      <c r="O13" s="1"/>
      <c r="P13" s="1"/>
      <c r="Q13" s="1"/>
      <c r="R13" s="1"/>
      <c r="S13" s="73"/>
      <c r="T13" s="1"/>
      <c r="U13" s="1"/>
      <c r="V13" s="1"/>
      <c r="W13" s="1"/>
      <c r="X13" s="1"/>
      <c r="Y13" s="1"/>
      <c r="Z13" s="73"/>
      <c r="AA13" s="93"/>
      <c r="AB13" s="93"/>
      <c r="AC13" s="93"/>
      <c r="AD13" s="93"/>
      <c r="AE13" s="93"/>
      <c r="AF13" s="93"/>
      <c r="AG13" s="73"/>
      <c r="AH13" s="93"/>
      <c r="AI13" s="93"/>
      <c r="AJ13" s="76"/>
      <c r="AK13" s="47">
        <f t="shared" si="0"/>
        <v>0</v>
      </c>
      <c r="AL13" s="53">
        <f t="shared" si="1"/>
        <v>0</v>
      </c>
      <c r="AM13" s="59">
        <f t="shared" si="2"/>
        <v>0</v>
      </c>
    </row>
    <row r="14" spans="1:39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1"/>
      <c r="G14" s="1"/>
      <c r="H14" s="1"/>
      <c r="I14" s="1"/>
      <c r="J14" s="1"/>
      <c r="K14" s="1"/>
      <c r="L14" s="73"/>
      <c r="M14" s="1"/>
      <c r="N14" s="1"/>
      <c r="O14" s="1"/>
      <c r="P14" s="1"/>
      <c r="Q14" s="1"/>
      <c r="R14" s="1"/>
      <c r="S14" s="73"/>
      <c r="T14" s="1"/>
      <c r="U14" s="1"/>
      <c r="V14" s="1" t="s">
        <v>6</v>
      </c>
      <c r="W14" s="1"/>
      <c r="X14" s="1"/>
      <c r="Y14" s="1"/>
      <c r="Z14" s="73"/>
      <c r="AA14" s="93"/>
      <c r="AB14" s="93"/>
      <c r="AC14" s="93"/>
      <c r="AD14" s="93"/>
      <c r="AE14" s="93"/>
      <c r="AF14" s="93"/>
      <c r="AG14" s="73"/>
      <c r="AH14" s="93"/>
      <c r="AI14" s="93"/>
      <c r="AJ14" s="76"/>
      <c r="AK14" s="47">
        <f t="shared" si="0"/>
        <v>1</v>
      </c>
      <c r="AL14" s="53">
        <f t="shared" si="1"/>
        <v>0</v>
      </c>
      <c r="AM14" s="59">
        <f t="shared" si="2"/>
        <v>0</v>
      </c>
    </row>
    <row r="15" spans="1:39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1"/>
      <c r="G15" s="1"/>
      <c r="H15" s="1"/>
      <c r="I15" s="1"/>
      <c r="J15" s="1"/>
      <c r="K15" s="1"/>
      <c r="L15" s="73"/>
      <c r="M15" s="1"/>
      <c r="N15" s="1"/>
      <c r="O15" s="1"/>
      <c r="P15" s="1"/>
      <c r="Q15" s="1" t="s">
        <v>6</v>
      </c>
      <c r="R15" s="1"/>
      <c r="S15" s="73"/>
      <c r="T15" s="1"/>
      <c r="U15" s="1"/>
      <c r="V15" s="1"/>
      <c r="W15" s="1"/>
      <c r="X15" s="1"/>
      <c r="Y15" s="1"/>
      <c r="Z15" s="73"/>
      <c r="AA15" s="93"/>
      <c r="AB15" s="93"/>
      <c r="AC15" s="93"/>
      <c r="AD15" s="93"/>
      <c r="AE15" s="93"/>
      <c r="AF15" s="93"/>
      <c r="AG15" s="73"/>
      <c r="AH15" s="93"/>
      <c r="AI15" s="93"/>
      <c r="AJ15" s="76"/>
      <c r="AK15" s="47">
        <f t="shared" si="0"/>
        <v>1</v>
      </c>
      <c r="AL15" s="53">
        <f t="shared" si="1"/>
        <v>0</v>
      </c>
      <c r="AM15" s="59">
        <f t="shared" si="2"/>
        <v>0</v>
      </c>
    </row>
    <row r="16" spans="1:39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1"/>
      <c r="G16" s="1" t="s">
        <v>4</v>
      </c>
      <c r="H16" s="1"/>
      <c r="I16" s="1"/>
      <c r="J16" s="1"/>
      <c r="K16" s="1"/>
      <c r="L16" s="73"/>
      <c r="M16" s="1" t="s">
        <v>4</v>
      </c>
      <c r="N16" s="1"/>
      <c r="O16" s="1"/>
      <c r="P16" s="1"/>
      <c r="Q16" s="1"/>
      <c r="R16" s="1"/>
      <c r="S16" s="73"/>
      <c r="T16" s="1"/>
      <c r="U16" s="1"/>
      <c r="V16" s="1"/>
      <c r="W16" s="1"/>
      <c r="X16" s="1"/>
      <c r="Y16" s="1" t="s">
        <v>6</v>
      </c>
      <c r="Z16" s="73"/>
      <c r="AA16" s="93"/>
      <c r="AB16" s="93"/>
      <c r="AC16" s="93"/>
      <c r="AD16" s="93"/>
      <c r="AE16" s="93"/>
      <c r="AF16" s="93"/>
      <c r="AG16" s="73"/>
      <c r="AH16" s="93"/>
      <c r="AI16" s="93"/>
      <c r="AJ16" s="76"/>
      <c r="AK16" s="47">
        <f t="shared" si="0"/>
        <v>1</v>
      </c>
      <c r="AL16" s="53">
        <f t="shared" si="1"/>
        <v>0</v>
      </c>
      <c r="AM16" s="59">
        <f t="shared" si="2"/>
        <v>2</v>
      </c>
    </row>
    <row r="17" spans="1:39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1"/>
      <c r="G17" s="1"/>
      <c r="H17" s="1"/>
      <c r="I17" s="1"/>
      <c r="J17" s="1"/>
      <c r="K17" s="1"/>
      <c r="L17" s="73"/>
      <c r="M17" s="1"/>
      <c r="N17" s="1"/>
      <c r="O17" s="1"/>
      <c r="P17" s="1"/>
      <c r="Q17" s="1"/>
      <c r="R17" s="1"/>
      <c r="S17" s="73"/>
      <c r="T17" s="1"/>
      <c r="U17" s="1"/>
      <c r="V17" s="1"/>
      <c r="W17" s="1"/>
      <c r="X17" s="1"/>
      <c r="Y17" s="1"/>
      <c r="Z17" s="73"/>
      <c r="AA17" s="93"/>
      <c r="AB17" s="93"/>
      <c r="AC17" s="93"/>
      <c r="AD17" s="93"/>
      <c r="AE17" s="93"/>
      <c r="AF17" s="93"/>
      <c r="AG17" s="73"/>
      <c r="AH17" s="93"/>
      <c r="AI17" s="93"/>
      <c r="AJ17" s="76"/>
      <c r="AK17" s="47">
        <f t="shared" si="0"/>
        <v>0</v>
      </c>
      <c r="AL17" s="53">
        <f t="shared" si="1"/>
        <v>0</v>
      </c>
      <c r="AM17" s="59">
        <f t="shared" si="2"/>
        <v>0</v>
      </c>
    </row>
    <row r="18" spans="1:39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1"/>
      <c r="G18" s="1"/>
      <c r="H18" s="1"/>
      <c r="I18" s="1"/>
      <c r="J18" s="1"/>
      <c r="K18" s="1"/>
      <c r="L18" s="73"/>
      <c r="M18" s="1"/>
      <c r="N18" s="1"/>
      <c r="O18" s="1"/>
      <c r="P18" s="1"/>
      <c r="Q18" s="1"/>
      <c r="R18" s="1"/>
      <c r="S18" s="73"/>
      <c r="T18" s="1"/>
      <c r="U18" s="1"/>
      <c r="V18" s="1"/>
      <c r="W18" s="1"/>
      <c r="X18" s="1"/>
      <c r="Y18" s="1"/>
      <c r="Z18" s="73"/>
      <c r="AA18" s="93"/>
      <c r="AB18" s="93"/>
      <c r="AC18" s="93"/>
      <c r="AD18" s="93"/>
      <c r="AE18" s="93"/>
      <c r="AF18" s="93"/>
      <c r="AG18" s="73"/>
      <c r="AH18" s="93"/>
      <c r="AI18" s="93"/>
      <c r="AJ18" s="76"/>
      <c r="AK18" s="47">
        <f t="shared" si="0"/>
        <v>0</v>
      </c>
      <c r="AL18" s="53">
        <f t="shared" si="1"/>
        <v>0</v>
      </c>
      <c r="AM18" s="59">
        <f t="shared" si="2"/>
        <v>0</v>
      </c>
    </row>
    <row r="19" spans="1:39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1"/>
      <c r="G19" s="1"/>
      <c r="H19" s="1"/>
      <c r="I19" s="1"/>
      <c r="J19" s="1"/>
      <c r="K19" s="1"/>
      <c r="L19" s="73"/>
      <c r="M19" s="1"/>
      <c r="N19" s="1"/>
      <c r="O19" s="1"/>
      <c r="P19" s="1"/>
      <c r="Q19" s="1"/>
      <c r="R19" s="1"/>
      <c r="S19" s="73"/>
      <c r="T19" s="1"/>
      <c r="U19" s="1"/>
      <c r="V19" s="1"/>
      <c r="W19" s="1"/>
      <c r="X19" s="1"/>
      <c r="Y19" s="1"/>
      <c r="Z19" s="73"/>
      <c r="AA19" s="93"/>
      <c r="AB19" s="93"/>
      <c r="AC19" s="93"/>
      <c r="AD19" s="93"/>
      <c r="AE19" s="93"/>
      <c r="AF19" s="93"/>
      <c r="AG19" s="73"/>
      <c r="AH19" s="93"/>
      <c r="AI19" s="93"/>
      <c r="AJ19" s="76"/>
      <c r="AK19" s="47">
        <f t="shared" si="0"/>
        <v>0</v>
      </c>
      <c r="AL19" s="53">
        <f t="shared" si="1"/>
        <v>0</v>
      </c>
      <c r="AM19" s="59">
        <f t="shared" si="2"/>
        <v>0</v>
      </c>
    </row>
    <row r="20" spans="1:39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1"/>
      <c r="G20" s="1"/>
      <c r="H20" s="1"/>
      <c r="I20" s="1"/>
      <c r="J20" s="1"/>
      <c r="K20" s="1"/>
      <c r="L20" s="73"/>
      <c r="M20" s="1"/>
      <c r="N20" s="1"/>
      <c r="O20" s="1"/>
      <c r="P20" s="1"/>
      <c r="Q20" s="1"/>
      <c r="R20" s="1"/>
      <c r="S20" s="73"/>
      <c r="T20" s="1"/>
      <c r="U20" s="1"/>
      <c r="V20" s="1"/>
      <c r="W20" s="1"/>
      <c r="X20" s="1"/>
      <c r="Y20" s="1"/>
      <c r="Z20" s="73"/>
      <c r="AA20" s="93"/>
      <c r="AB20" s="93"/>
      <c r="AC20" s="93"/>
      <c r="AD20" s="93"/>
      <c r="AE20" s="93"/>
      <c r="AF20" s="93"/>
      <c r="AG20" s="73"/>
      <c r="AH20" s="93"/>
      <c r="AI20" s="93"/>
      <c r="AJ20" s="76"/>
      <c r="AK20" s="47">
        <f t="shared" si="0"/>
        <v>0</v>
      </c>
      <c r="AL20" s="53">
        <f t="shared" si="1"/>
        <v>0</v>
      </c>
      <c r="AM20" s="59">
        <f t="shared" si="2"/>
        <v>0</v>
      </c>
    </row>
    <row r="21" spans="1:39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1"/>
      <c r="G21" s="1"/>
      <c r="H21" s="1"/>
      <c r="I21" s="1"/>
      <c r="J21" s="1"/>
      <c r="K21" s="1"/>
      <c r="L21" s="73"/>
      <c r="M21" s="1"/>
      <c r="N21" s="1"/>
      <c r="O21" s="1"/>
      <c r="P21" s="1"/>
      <c r="Q21" s="1"/>
      <c r="R21" s="1"/>
      <c r="S21" s="73"/>
      <c r="T21" s="1"/>
      <c r="U21" s="1"/>
      <c r="V21" s="1"/>
      <c r="W21" s="1"/>
      <c r="X21" s="1"/>
      <c r="Y21" s="1"/>
      <c r="Z21" s="73"/>
      <c r="AA21" s="93"/>
      <c r="AB21" s="93"/>
      <c r="AC21" s="93"/>
      <c r="AD21" s="93"/>
      <c r="AE21" s="93"/>
      <c r="AF21" s="93"/>
      <c r="AG21" s="73"/>
      <c r="AH21" s="93"/>
      <c r="AI21" s="93"/>
      <c r="AJ21" s="76"/>
      <c r="AK21" s="47">
        <f t="shared" si="0"/>
        <v>0</v>
      </c>
      <c r="AL21" s="53">
        <f t="shared" si="1"/>
        <v>0</v>
      </c>
      <c r="AM21" s="59">
        <f t="shared" si="2"/>
        <v>0</v>
      </c>
    </row>
    <row r="22" spans="1:39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1"/>
      <c r="G22" s="1"/>
      <c r="H22" s="1"/>
      <c r="I22" s="1"/>
      <c r="J22" s="1"/>
      <c r="K22" s="1"/>
      <c r="L22" s="73"/>
      <c r="M22" s="1"/>
      <c r="N22" s="1"/>
      <c r="O22" s="1"/>
      <c r="P22" s="1"/>
      <c r="Q22" s="1"/>
      <c r="R22" s="1"/>
      <c r="S22" s="73"/>
      <c r="T22" s="1"/>
      <c r="U22" s="1"/>
      <c r="V22" s="1"/>
      <c r="W22" s="1"/>
      <c r="X22" s="1"/>
      <c r="Y22" s="1"/>
      <c r="Z22" s="73"/>
      <c r="AA22" s="93"/>
      <c r="AB22" s="93"/>
      <c r="AC22" s="93"/>
      <c r="AD22" s="93"/>
      <c r="AE22" s="93"/>
      <c r="AF22" s="93"/>
      <c r="AG22" s="73"/>
      <c r="AH22" s="93"/>
      <c r="AI22" s="93"/>
      <c r="AJ22" s="76"/>
      <c r="AK22" s="47">
        <f t="shared" si="0"/>
        <v>0</v>
      </c>
      <c r="AL22" s="53">
        <f t="shared" si="1"/>
        <v>0</v>
      </c>
      <c r="AM22" s="59">
        <f t="shared" si="2"/>
        <v>0</v>
      </c>
    </row>
    <row r="23" spans="1:39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1"/>
      <c r="G23" s="1"/>
      <c r="H23" s="1"/>
      <c r="I23" s="1"/>
      <c r="J23" s="1"/>
      <c r="K23" s="1"/>
      <c r="L23" s="73"/>
      <c r="M23" s="1"/>
      <c r="N23" s="1"/>
      <c r="O23" s="1"/>
      <c r="P23" s="1"/>
      <c r="Q23" s="1"/>
      <c r="R23" s="1"/>
      <c r="S23" s="73"/>
      <c r="T23" s="1"/>
      <c r="U23" s="1"/>
      <c r="V23" s="1"/>
      <c r="W23" s="1"/>
      <c r="X23" s="1"/>
      <c r="Y23" s="1"/>
      <c r="Z23" s="73"/>
      <c r="AA23" s="93"/>
      <c r="AB23" s="93"/>
      <c r="AC23" s="93"/>
      <c r="AD23" s="93"/>
      <c r="AE23" s="93"/>
      <c r="AF23" s="93"/>
      <c r="AG23" s="73"/>
      <c r="AH23" s="93"/>
      <c r="AI23" s="93"/>
      <c r="AJ23" s="76"/>
      <c r="AK23" s="47">
        <f t="shared" si="0"/>
        <v>0</v>
      </c>
      <c r="AL23" s="53">
        <f t="shared" si="1"/>
        <v>0</v>
      </c>
      <c r="AM23" s="59">
        <f t="shared" si="2"/>
        <v>0</v>
      </c>
    </row>
    <row r="24" spans="1:39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1"/>
      <c r="G24" s="1"/>
      <c r="H24" s="1"/>
      <c r="I24" s="1"/>
      <c r="J24" s="1"/>
      <c r="K24" s="1"/>
      <c r="L24" s="73"/>
      <c r="M24" s="1"/>
      <c r="N24" s="1"/>
      <c r="O24" s="1"/>
      <c r="P24" s="1"/>
      <c r="Q24" s="1"/>
      <c r="R24" s="1"/>
      <c r="S24" s="73"/>
      <c r="T24" s="1"/>
      <c r="U24" s="1"/>
      <c r="V24" s="1"/>
      <c r="W24" s="1"/>
      <c r="X24" s="1"/>
      <c r="Y24" s="1"/>
      <c r="Z24" s="73"/>
      <c r="AA24" s="93"/>
      <c r="AB24" s="93"/>
      <c r="AC24" s="93"/>
      <c r="AD24" s="93"/>
      <c r="AE24" s="93"/>
      <c r="AF24" s="93"/>
      <c r="AG24" s="73"/>
      <c r="AH24" s="93"/>
      <c r="AI24" s="93"/>
      <c r="AJ24" s="76"/>
      <c r="AK24" s="47">
        <f t="shared" si="0"/>
        <v>0</v>
      </c>
      <c r="AL24" s="53">
        <f t="shared" si="1"/>
        <v>0</v>
      </c>
      <c r="AM24" s="59">
        <f t="shared" si="2"/>
        <v>0</v>
      </c>
    </row>
    <row r="25" spans="1:39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1"/>
      <c r="G25" s="1"/>
      <c r="H25" s="1"/>
      <c r="I25" s="1"/>
      <c r="J25" s="1"/>
      <c r="K25" s="1"/>
      <c r="L25" s="73"/>
      <c r="M25" s="1"/>
      <c r="N25" s="1"/>
      <c r="O25" s="1"/>
      <c r="P25" s="1"/>
      <c r="Q25" s="1"/>
      <c r="R25" s="1"/>
      <c r="S25" s="73"/>
      <c r="T25" s="1"/>
      <c r="U25" s="1"/>
      <c r="V25" s="1"/>
      <c r="W25" s="1"/>
      <c r="X25" s="1"/>
      <c r="Y25" s="1"/>
      <c r="Z25" s="73"/>
      <c r="AA25" s="93"/>
      <c r="AB25" s="93"/>
      <c r="AC25" s="93"/>
      <c r="AD25" s="93"/>
      <c r="AE25" s="93"/>
      <c r="AF25" s="93"/>
      <c r="AG25" s="73"/>
      <c r="AH25" s="93"/>
      <c r="AI25" s="93"/>
      <c r="AJ25" s="76"/>
      <c r="AK25" s="47">
        <f t="shared" si="0"/>
        <v>0</v>
      </c>
      <c r="AL25" s="53">
        <f t="shared" si="1"/>
        <v>0</v>
      </c>
      <c r="AM25" s="59">
        <f t="shared" si="2"/>
        <v>0</v>
      </c>
    </row>
    <row r="26" spans="1:39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1"/>
      <c r="G26" s="1"/>
      <c r="H26" s="1"/>
      <c r="I26" s="1"/>
      <c r="J26" s="1"/>
      <c r="K26" s="1"/>
      <c r="L26" s="73"/>
      <c r="M26" s="1"/>
      <c r="N26" s="1"/>
      <c r="O26" s="1"/>
      <c r="P26" s="1"/>
      <c r="Q26" s="1"/>
      <c r="R26" s="1"/>
      <c r="S26" s="73"/>
      <c r="T26" s="1"/>
      <c r="U26" s="1"/>
      <c r="V26" s="1"/>
      <c r="W26" s="1"/>
      <c r="X26" s="1"/>
      <c r="Y26" s="1"/>
      <c r="Z26" s="73"/>
      <c r="AA26" s="93"/>
      <c r="AB26" s="93"/>
      <c r="AC26" s="93"/>
      <c r="AD26" s="93"/>
      <c r="AE26" s="93"/>
      <c r="AF26" s="93"/>
      <c r="AG26" s="73"/>
      <c r="AH26" s="93"/>
      <c r="AI26" s="93"/>
      <c r="AJ26" s="76"/>
      <c r="AK26" s="47">
        <f t="shared" si="0"/>
        <v>0</v>
      </c>
      <c r="AL26" s="53">
        <f t="shared" si="1"/>
        <v>0</v>
      </c>
      <c r="AM26" s="59">
        <f t="shared" si="2"/>
        <v>0</v>
      </c>
    </row>
    <row r="27" spans="1:39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1"/>
      <c r="G27" s="1"/>
      <c r="H27" s="1"/>
      <c r="I27" s="1"/>
      <c r="J27" s="1"/>
      <c r="K27" s="1"/>
      <c r="L27" s="73"/>
      <c r="M27" s="1"/>
      <c r="N27" s="1"/>
      <c r="O27" s="1"/>
      <c r="P27" s="1"/>
      <c r="Q27" s="1"/>
      <c r="R27" s="1"/>
      <c r="S27" s="73"/>
      <c r="T27" s="1"/>
      <c r="U27" s="1"/>
      <c r="V27" s="1"/>
      <c r="W27" s="1"/>
      <c r="X27" s="1"/>
      <c r="Y27" s="1"/>
      <c r="Z27" s="73"/>
      <c r="AA27" s="93"/>
      <c r="AB27" s="93"/>
      <c r="AC27" s="93"/>
      <c r="AD27" s="93"/>
      <c r="AE27" s="93"/>
      <c r="AF27" s="93"/>
      <c r="AG27" s="73"/>
      <c r="AH27" s="93"/>
      <c r="AI27" s="93"/>
      <c r="AJ27" s="76"/>
      <c r="AK27" s="47">
        <f t="shared" si="0"/>
        <v>0</v>
      </c>
      <c r="AL27" s="53">
        <f t="shared" si="1"/>
        <v>0</v>
      </c>
      <c r="AM27" s="59">
        <f t="shared" si="2"/>
        <v>0</v>
      </c>
    </row>
    <row r="28" spans="1:39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1"/>
      <c r="G28" s="1"/>
      <c r="H28" s="1"/>
      <c r="I28" s="1"/>
      <c r="J28" s="1"/>
      <c r="K28" s="1"/>
      <c r="L28" s="73"/>
      <c r="M28" s="1"/>
      <c r="N28" s="1"/>
      <c r="O28" s="1"/>
      <c r="P28" s="1"/>
      <c r="Q28" s="1"/>
      <c r="R28" s="1"/>
      <c r="S28" s="73"/>
      <c r="T28" s="1"/>
      <c r="U28" s="1"/>
      <c r="V28" s="1"/>
      <c r="W28" s="1"/>
      <c r="X28" s="1"/>
      <c r="Y28" s="1"/>
      <c r="Z28" s="73"/>
      <c r="AA28" s="93"/>
      <c r="AB28" s="93"/>
      <c r="AC28" s="93"/>
      <c r="AD28" s="93"/>
      <c r="AE28" s="93"/>
      <c r="AF28" s="93"/>
      <c r="AG28" s="73"/>
      <c r="AH28" s="93"/>
      <c r="AI28" s="93"/>
      <c r="AJ28" s="76"/>
      <c r="AK28" s="47">
        <f t="shared" si="0"/>
        <v>0</v>
      </c>
      <c r="AL28" s="53">
        <f t="shared" si="1"/>
        <v>0</v>
      </c>
      <c r="AM28" s="59">
        <f t="shared" si="2"/>
        <v>0</v>
      </c>
    </row>
    <row r="29" spans="1:39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1"/>
      <c r="G29" s="1"/>
      <c r="H29" s="1"/>
      <c r="I29" s="1"/>
      <c r="J29" s="1"/>
      <c r="K29" s="1"/>
      <c r="L29" s="73"/>
      <c r="M29" s="1"/>
      <c r="N29" s="1"/>
      <c r="O29" s="1"/>
      <c r="P29" s="1"/>
      <c r="Q29" s="1"/>
      <c r="R29" s="1"/>
      <c r="S29" s="73"/>
      <c r="T29" s="1"/>
      <c r="U29" s="1"/>
      <c r="V29" s="1"/>
      <c r="W29" s="1"/>
      <c r="X29" s="1"/>
      <c r="Y29" s="1"/>
      <c r="Z29" s="73"/>
      <c r="AA29" s="93"/>
      <c r="AB29" s="93"/>
      <c r="AC29" s="93"/>
      <c r="AD29" s="93"/>
      <c r="AE29" s="93"/>
      <c r="AF29" s="93"/>
      <c r="AG29" s="73"/>
      <c r="AH29" s="93"/>
      <c r="AI29" s="93"/>
      <c r="AJ29" s="76"/>
      <c r="AK29" s="47">
        <f t="shared" si="0"/>
        <v>0</v>
      </c>
      <c r="AL29" s="53">
        <f t="shared" si="1"/>
        <v>0</v>
      </c>
      <c r="AM29" s="59">
        <f t="shared" si="2"/>
        <v>0</v>
      </c>
    </row>
    <row r="30" spans="1:39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3"/>
      <c r="G30" s="3"/>
      <c r="H30" s="3"/>
      <c r="I30" s="3"/>
      <c r="J30" s="3"/>
      <c r="K30" s="3"/>
      <c r="L30" s="74"/>
      <c r="M30" s="3"/>
      <c r="N30" s="3"/>
      <c r="O30" s="3"/>
      <c r="P30" s="3"/>
      <c r="Q30" s="3"/>
      <c r="R30" s="3"/>
      <c r="S30" s="74"/>
      <c r="T30" s="3"/>
      <c r="U30" s="3"/>
      <c r="V30" s="3"/>
      <c r="W30" s="3"/>
      <c r="X30" s="3"/>
      <c r="Y30" s="3"/>
      <c r="Z30" s="74"/>
      <c r="AA30" s="94"/>
      <c r="AB30" s="94"/>
      <c r="AC30" s="94"/>
      <c r="AD30" s="94"/>
      <c r="AE30" s="94"/>
      <c r="AF30" s="94"/>
      <c r="AG30" s="74"/>
      <c r="AH30" s="94"/>
      <c r="AI30" s="94"/>
      <c r="AJ30" s="77"/>
      <c r="AK30" s="47">
        <f t="shared" si="0"/>
        <v>0</v>
      </c>
      <c r="AL30" s="53">
        <f t="shared" si="1"/>
        <v>0</v>
      </c>
      <c r="AM30" s="59">
        <f t="shared" si="2"/>
        <v>0</v>
      </c>
    </row>
    <row r="31" spans="1:39" x14ac:dyDescent="0.25">
      <c r="A31" s="45"/>
      <c r="B31" s="125" t="s">
        <v>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  <c r="AK31" s="45">
        <f>SUM(AK7:AK30)</f>
        <v>11</v>
      </c>
      <c r="AL31" s="45">
        <f t="shared" ref="AL31:AM31" si="3">SUM(AL7:AL30)</f>
        <v>9</v>
      </c>
      <c r="AM31" s="45">
        <f t="shared" si="3"/>
        <v>13</v>
      </c>
    </row>
    <row r="32" spans="1:39" x14ac:dyDescent="0.25">
      <c r="A32" s="44" t="s">
        <v>155</v>
      </c>
    </row>
    <row r="33" spans="1:32" x14ac:dyDescent="0.25">
      <c r="A33" s="87" t="s">
        <v>174</v>
      </c>
      <c r="B33" s="87"/>
      <c r="C33" s="87" t="s">
        <v>175</v>
      </c>
      <c r="D33" s="87"/>
      <c r="G33" s="122" t="s">
        <v>184</v>
      </c>
      <c r="H33" s="122"/>
      <c r="I33" s="122"/>
      <c r="J33" s="122"/>
      <c r="R33" t="s">
        <v>150</v>
      </c>
      <c r="AF33" t="s">
        <v>156</v>
      </c>
    </row>
    <row r="34" spans="1:32" x14ac:dyDescent="0.25">
      <c r="A34" s="87"/>
      <c r="B34" s="87"/>
      <c r="C34" s="87"/>
      <c r="D34" s="87"/>
      <c r="G34" s="121" t="s">
        <v>6</v>
      </c>
      <c r="H34" s="121"/>
      <c r="I34" s="120">
        <f>SUM((AK31/(24*18)))</f>
        <v>2.5462962962962962E-2</v>
      </c>
      <c r="J34" s="120"/>
      <c r="R34" t="s">
        <v>151</v>
      </c>
      <c r="AF34" t="s">
        <v>153</v>
      </c>
    </row>
    <row r="35" spans="1:32" x14ac:dyDescent="0.25">
      <c r="A35" s="87"/>
      <c r="B35" s="87"/>
      <c r="C35" s="87"/>
      <c r="D35" s="87"/>
      <c r="G35" s="121" t="s">
        <v>5</v>
      </c>
      <c r="H35" s="121"/>
      <c r="I35" s="120">
        <f>SUM((AL31/(24*18)))</f>
        <v>2.0833333333333332E-2</v>
      </c>
      <c r="J35" s="120"/>
    </row>
    <row r="36" spans="1:32" x14ac:dyDescent="0.25">
      <c r="A36" s="87"/>
      <c r="B36" s="87"/>
      <c r="C36" s="87"/>
      <c r="D36" s="87"/>
      <c r="G36" s="121" t="s">
        <v>4</v>
      </c>
      <c r="H36" s="121"/>
      <c r="I36" s="120">
        <f>SUM((AM31/(24*18)))</f>
        <v>3.0092592592592591E-2</v>
      </c>
      <c r="J36" s="120"/>
    </row>
    <row r="37" spans="1:32" x14ac:dyDescent="0.25">
      <c r="A37" s="87"/>
      <c r="B37" s="87"/>
      <c r="C37" s="87"/>
      <c r="D37" s="87"/>
      <c r="R37" s="42" t="str">
        <f>'Data Siswa'!D36</f>
        <v>TITANG GUNAWAN, S.Pd.</v>
      </c>
      <c r="AF37" s="42" t="str">
        <f>'Data Siswa'!M36</f>
        <v>MARWAH NUR</v>
      </c>
    </row>
    <row r="38" spans="1:32" x14ac:dyDescent="0.25">
      <c r="A38" s="87"/>
      <c r="B38" s="87"/>
      <c r="C38" s="87"/>
      <c r="D38" s="87"/>
      <c r="R38" t="str">
        <f>'Data Siswa'!D37</f>
        <v>19620705 198201 2 024</v>
      </c>
      <c r="AF38" t="str">
        <f>'Data Siswa'!M37</f>
        <v>19760824 200501 2 007</v>
      </c>
    </row>
    <row r="39" spans="1:32" x14ac:dyDescent="0.25">
      <c r="A39" s="87"/>
      <c r="B39" s="87"/>
      <c r="C39" s="87"/>
      <c r="D39" s="87"/>
    </row>
  </sheetData>
  <mergeCells count="17">
    <mergeCell ref="A1:AM1"/>
    <mergeCell ref="A2:AM2"/>
    <mergeCell ref="A5:A6"/>
    <mergeCell ref="B5:B6"/>
    <mergeCell ref="C5:C6"/>
    <mergeCell ref="D5:D6"/>
    <mergeCell ref="E5:E6"/>
    <mergeCell ref="F5:AJ5"/>
    <mergeCell ref="AK5:AM5"/>
    <mergeCell ref="G36:H36"/>
    <mergeCell ref="I36:J36"/>
    <mergeCell ref="B31:AJ31"/>
    <mergeCell ref="G33:J33"/>
    <mergeCell ref="G34:H34"/>
    <mergeCell ref="I34:J34"/>
    <mergeCell ref="G35:H35"/>
    <mergeCell ref="I35:J35"/>
  </mergeCells>
  <pageMargins left="0.70866141732283472" right="1.1811023622047245" top="0.59055118110236227" bottom="0.59055118110236227" header="0.31496062992125984" footer="0.31496062992125984"/>
  <pageSetup paperSize="5" scale="90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I39"/>
  <sheetViews>
    <sheetView workbookViewId="0">
      <pane ySplit="6" topLeftCell="A7" activePane="bottomLeft" state="frozen"/>
      <selection pane="bottomLeft" activeCell="K13" sqref="K13"/>
    </sheetView>
  </sheetViews>
  <sheetFormatPr defaultRowHeight="15" x14ac:dyDescent="0.25"/>
  <cols>
    <col min="1" max="1" width="4.42578125" customWidth="1"/>
    <col min="2" max="2" width="6.5703125" customWidth="1"/>
    <col min="3" max="3" width="11.5703125" customWidth="1"/>
    <col min="4" max="4" width="29.7109375" customWidth="1"/>
    <col min="5" max="5" width="4.5703125" customWidth="1"/>
    <col min="6" max="8" width="10.7109375" customWidth="1"/>
  </cols>
  <sheetData>
    <row r="1" spans="1:8" ht="23.25" x14ac:dyDescent="0.35">
      <c r="A1" s="123" t="s">
        <v>176</v>
      </c>
      <c r="B1" s="123"/>
      <c r="C1" s="123"/>
      <c r="D1" s="123"/>
      <c r="E1" s="123"/>
      <c r="F1" s="123"/>
      <c r="G1" s="123"/>
      <c r="H1" s="123"/>
    </row>
    <row r="2" spans="1:8" ht="23.25" x14ac:dyDescent="0.35">
      <c r="A2" s="124" t="s">
        <v>177</v>
      </c>
      <c r="B2" s="124"/>
      <c r="C2" s="124"/>
      <c r="D2" s="124"/>
      <c r="E2" s="124"/>
      <c r="F2" s="124"/>
      <c r="G2" s="124"/>
      <c r="H2" s="124"/>
    </row>
    <row r="3" spans="1:8" ht="12.75" customHeight="1" x14ac:dyDescent="0.35">
      <c r="A3" s="4"/>
      <c r="B3" s="4"/>
      <c r="C3" s="4"/>
      <c r="D3" s="4"/>
      <c r="E3" s="4"/>
      <c r="F3" s="4"/>
      <c r="G3" s="4"/>
      <c r="H3" s="4"/>
    </row>
    <row r="4" spans="1:8" x14ac:dyDescent="0.25">
      <c r="A4" t="s">
        <v>144</v>
      </c>
      <c r="C4" t="str">
        <f>'Data Siswa'!C3</f>
        <v>VI (ENAM)</v>
      </c>
      <c r="E4" t="s">
        <v>145</v>
      </c>
      <c r="H4" t="str">
        <f>'Data Siswa'!N3</f>
        <v>2017/2018</v>
      </c>
    </row>
    <row r="5" spans="1:8" x14ac:dyDescent="0.25">
      <c r="A5" s="128" t="s">
        <v>0</v>
      </c>
      <c r="B5" s="128" t="s">
        <v>1</v>
      </c>
      <c r="C5" s="128" t="s">
        <v>2</v>
      </c>
      <c r="D5" s="129" t="s">
        <v>3</v>
      </c>
      <c r="E5" s="128" t="s">
        <v>60</v>
      </c>
      <c r="F5" s="128" t="s">
        <v>9</v>
      </c>
      <c r="G5" s="128"/>
      <c r="H5" s="128"/>
    </row>
    <row r="6" spans="1:8" x14ac:dyDescent="0.25">
      <c r="A6" s="128"/>
      <c r="B6" s="128"/>
      <c r="C6" s="128"/>
      <c r="D6" s="130"/>
      <c r="E6" s="128"/>
      <c r="F6" s="43" t="s">
        <v>6</v>
      </c>
      <c r="G6" s="43" t="s">
        <v>5</v>
      </c>
      <c r="H6" s="43" t="s">
        <v>4</v>
      </c>
    </row>
    <row r="7" spans="1:8" x14ac:dyDescent="0.25">
      <c r="A7" s="49">
        <v>1</v>
      </c>
      <c r="B7" s="52">
        <f>'Data Siswa'!B7</f>
        <v>0</v>
      </c>
      <c r="C7" s="66" t="str">
        <f>'Data Siswa'!C7</f>
        <v>0026570086</v>
      </c>
      <c r="D7" s="63" t="str">
        <f>'Data Siswa'!D7</f>
        <v>DHEA ARINI PUTRI</v>
      </c>
      <c r="E7" s="60" t="s">
        <v>12</v>
      </c>
      <c r="F7" s="46">
        <f>SUM(Januari!AK7+Februari!AK7+Maret!AK7+April!AK7+Mei!AK7+Juni!AK7)</f>
        <v>42</v>
      </c>
      <c r="G7" s="81">
        <f>SUM(Januari!AL7+Februari!AL7+Maret!AL7+April!AL7+Mei!AL7+Juni!AL7)</f>
        <v>14</v>
      </c>
      <c r="H7" s="55">
        <f>SUM(Januari!AM7+Februari!AM7+Maret!AM7+April!AM7+Mei!AM7+Juni!AM7)</f>
        <v>18</v>
      </c>
    </row>
    <row r="8" spans="1:8" x14ac:dyDescent="0.25">
      <c r="A8" s="50">
        <v>2</v>
      </c>
      <c r="B8" s="53">
        <f>'Data Siswa'!B8</f>
        <v>0</v>
      </c>
      <c r="C8" s="67" t="str">
        <f>'Data Siswa'!C8</f>
        <v>0026570081</v>
      </c>
      <c r="D8" s="64" t="str">
        <f>'Data Siswa'!D8</f>
        <v>DIAH AYU NURHAZANNAH</v>
      </c>
      <c r="E8" s="61" t="s">
        <v>12</v>
      </c>
      <c r="F8" s="47">
        <f>SUM(Januari!AK8+Februari!AK8+Maret!AK8+April!AK8+Mei!AK8+Juni!AK8)</f>
        <v>0</v>
      </c>
      <c r="G8" s="82">
        <f>SUM(Januari!AL8+Februari!AL8+Maret!AL8+April!AL8+Mei!AL8+Juni!AL8)</f>
        <v>0</v>
      </c>
      <c r="H8" s="56">
        <f>SUM(Januari!AM8+Februari!AM8+Maret!AM8+April!AM8+Mei!AM8+Juni!AM8)</f>
        <v>10</v>
      </c>
    </row>
    <row r="9" spans="1:8" x14ac:dyDescent="0.25">
      <c r="A9" s="50">
        <v>3</v>
      </c>
      <c r="B9" s="53">
        <f>'Data Siswa'!B9</f>
        <v>0</v>
      </c>
      <c r="C9" s="67" t="str">
        <f>'Data Siswa'!C9</f>
        <v>0026570080</v>
      </c>
      <c r="D9" s="64" t="str">
        <f>'Data Siswa'!D9</f>
        <v>DIANA AYU FAJRIYAH</v>
      </c>
      <c r="E9" s="61" t="s">
        <v>12</v>
      </c>
      <c r="F9" s="47">
        <f>SUM(Januari!AK9+Februari!AK9+Maret!AK9+April!AK9+Mei!AK9+Juni!AK9)</f>
        <v>4</v>
      </c>
      <c r="G9" s="82">
        <f>SUM(Januari!AL9+Februari!AL9+Maret!AL9+April!AL9+Mei!AL9+Juni!AL9)</f>
        <v>0</v>
      </c>
      <c r="H9" s="56">
        <f>SUM(Januari!AM9+Februari!AM9+Maret!AM9+April!AM9+Mei!AM9+Juni!AM9)</f>
        <v>14</v>
      </c>
    </row>
    <row r="10" spans="1:8" x14ac:dyDescent="0.25">
      <c r="A10" s="50">
        <v>4</v>
      </c>
      <c r="B10" s="53">
        <f>'Data Siswa'!B10</f>
        <v>0</v>
      </c>
      <c r="C10" s="67" t="str">
        <f>'Data Siswa'!C10</f>
        <v>0033117372</v>
      </c>
      <c r="D10" s="64" t="str">
        <f>'Data Siswa'!D10</f>
        <v>EKA WAHYUDIAN SAPUTRA</v>
      </c>
      <c r="E10" s="61" t="s">
        <v>19</v>
      </c>
      <c r="F10" s="47">
        <f>SUM(Januari!AK10+Februari!AK10+Maret!AK10+April!AK10+Mei!AK10+Juni!AK10)</f>
        <v>3</v>
      </c>
      <c r="G10" s="82">
        <f>SUM(Januari!AL10+Februari!AL10+Maret!AL10+April!AL10+Mei!AL10+Juni!AL10)</f>
        <v>25</v>
      </c>
      <c r="H10" s="56">
        <f>SUM(Januari!AM10+Februari!AM10+Maret!AM10+April!AM10+Mei!AM10+Juni!AM10)</f>
        <v>0</v>
      </c>
    </row>
    <row r="11" spans="1:8" x14ac:dyDescent="0.25">
      <c r="A11" s="50">
        <v>5</v>
      </c>
      <c r="B11" s="53">
        <f>'Data Siswa'!B11</f>
        <v>0</v>
      </c>
      <c r="C11" s="67" t="str">
        <f>'Data Siswa'!C11</f>
        <v>0026570085</v>
      </c>
      <c r="D11" s="64" t="str">
        <f>'Data Siswa'!D11</f>
        <v>ERSALYA FIRDHA KARISMA</v>
      </c>
      <c r="E11" s="61" t="s">
        <v>12</v>
      </c>
      <c r="F11" s="47">
        <f>SUM(Januari!AK11+Februari!AK11+Maret!AK11+April!AK11+Mei!AK11+Juni!AK11)</f>
        <v>0</v>
      </c>
      <c r="G11" s="82">
        <f>SUM(Januari!AL11+Februari!AL11+Maret!AL11+April!AL11+Mei!AL11+Juni!AL11)</f>
        <v>0</v>
      </c>
      <c r="H11" s="56">
        <f>SUM(Januari!AM11+Februari!AM11+Maret!AM11+April!AM11+Mei!AM11+Juni!AM11)</f>
        <v>10</v>
      </c>
    </row>
    <row r="12" spans="1:8" x14ac:dyDescent="0.25">
      <c r="A12" s="50">
        <v>6</v>
      </c>
      <c r="B12" s="53">
        <f>'Data Siswa'!B12</f>
        <v>0</v>
      </c>
      <c r="C12" s="67" t="str">
        <f>'Data Siswa'!C12</f>
        <v>0026570087</v>
      </c>
      <c r="D12" s="64" t="str">
        <f>'Data Siswa'!D12</f>
        <v>HAMDAN MUZAKI</v>
      </c>
      <c r="E12" s="61" t="s">
        <v>19</v>
      </c>
      <c r="F12" s="47">
        <f>SUM(Januari!AK12+Februari!AK12+Maret!AK12+April!AK12+Mei!AK12+Juni!AK12)</f>
        <v>0</v>
      </c>
      <c r="G12" s="82">
        <f>SUM(Januari!AL12+Februari!AL12+Maret!AL12+April!AL12+Mei!AL12+Juni!AL12)</f>
        <v>0</v>
      </c>
      <c r="H12" s="56">
        <f>SUM(Januari!AM12+Februari!AM12+Maret!AM12+April!AM12+Mei!AM12+Juni!AM12)</f>
        <v>9</v>
      </c>
    </row>
    <row r="13" spans="1:8" x14ac:dyDescent="0.25">
      <c r="A13" s="50">
        <v>7</v>
      </c>
      <c r="B13" s="53">
        <f>'Data Siswa'!B13</f>
        <v>0</v>
      </c>
      <c r="C13" s="67" t="str">
        <f>'Data Siswa'!C13</f>
        <v>0029840318</v>
      </c>
      <c r="D13" s="64" t="str">
        <f>'Data Siswa'!D13</f>
        <v>HANIKA AMALIA SANTOSA</v>
      </c>
      <c r="E13" s="61" t="s">
        <v>12</v>
      </c>
      <c r="F13" s="47">
        <f>SUM(Januari!AK13+Februari!AK13+Maret!AK13+April!AK13+Mei!AK13+Juni!AK13)</f>
        <v>0</v>
      </c>
      <c r="G13" s="82">
        <f>SUM(Januari!AL13+Februari!AL13+Maret!AL13+April!AL13+Mei!AL13+Juni!AL13)</f>
        <v>0</v>
      </c>
      <c r="H13" s="56">
        <f>SUM(Januari!AM13+Februari!AM13+Maret!AM13+April!AM13+Mei!AM13+Juni!AM13)</f>
        <v>0</v>
      </c>
    </row>
    <row r="14" spans="1:8" x14ac:dyDescent="0.25">
      <c r="A14" s="50">
        <v>8</v>
      </c>
      <c r="B14" s="53">
        <f>'Data Siswa'!B14</f>
        <v>0</v>
      </c>
      <c r="C14" s="67" t="str">
        <f>'Data Siswa'!C14</f>
        <v>0033117370</v>
      </c>
      <c r="D14" s="64" t="str">
        <f>'Data Siswa'!D14</f>
        <v>INES NUR FITRIA INDRANATA</v>
      </c>
      <c r="E14" s="61" t="s">
        <v>12</v>
      </c>
      <c r="F14" s="47">
        <f>SUM(Januari!AK14+Februari!AK14+Maret!AK14+April!AK14+Mei!AK14+Juni!AK14)</f>
        <v>5</v>
      </c>
      <c r="G14" s="82">
        <f>SUM(Januari!AL14+Februari!AL14+Maret!AL14+April!AL14+Mei!AL14+Juni!AL14)</f>
        <v>1</v>
      </c>
      <c r="H14" s="56">
        <f>SUM(Januari!AM14+Februari!AM14+Maret!AM14+April!AM14+Mei!AM14+Juni!AM14)</f>
        <v>0</v>
      </c>
    </row>
    <row r="15" spans="1:8" x14ac:dyDescent="0.25">
      <c r="A15" s="50">
        <v>9</v>
      </c>
      <c r="B15" s="53">
        <f>'Data Siswa'!B15</f>
        <v>0</v>
      </c>
      <c r="C15" s="67" t="str">
        <f>'Data Siswa'!C15</f>
        <v>0013864775</v>
      </c>
      <c r="D15" s="64" t="str">
        <f>'Data Siswa'!D15</f>
        <v>LAILATUL KHASANAH</v>
      </c>
      <c r="E15" s="61" t="s">
        <v>12</v>
      </c>
      <c r="F15" s="47">
        <f>SUM(Januari!AK15+Februari!AK15+Maret!AK15+April!AK15+Mei!AK15+Juni!AK15)</f>
        <v>9</v>
      </c>
      <c r="G15" s="82">
        <f>SUM(Januari!AL15+Februari!AL15+Maret!AL15+April!AL15+Mei!AL15+Juni!AL15)</f>
        <v>0</v>
      </c>
      <c r="H15" s="56">
        <f>SUM(Januari!AM15+Februari!AM15+Maret!AM15+April!AM15+Mei!AM15+Juni!AM15)</f>
        <v>2</v>
      </c>
    </row>
    <row r="16" spans="1:8" x14ac:dyDescent="0.25">
      <c r="A16" s="50">
        <v>10</v>
      </c>
      <c r="B16" s="53">
        <f>'Data Siswa'!B16</f>
        <v>0</v>
      </c>
      <c r="C16" s="67" t="str">
        <f>'Data Siswa'!C16</f>
        <v>0023492835</v>
      </c>
      <c r="D16" s="64" t="str">
        <f>'Data Siswa'!D16</f>
        <v>LIGO FREDATAMA SAHARA SAKTI</v>
      </c>
      <c r="E16" s="61" t="s">
        <v>19</v>
      </c>
      <c r="F16" s="47">
        <f>SUM(Januari!AK16+Februari!AK16+Maret!AK16+April!AK16+Mei!AK16+Juni!AK16)</f>
        <v>6</v>
      </c>
      <c r="G16" s="82">
        <f>SUM(Januari!AL16+Februari!AL16+Maret!AL16+April!AL16+Mei!AL16+Juni!AL16)</f>
        <v>0</v>
      </c>
      <c r="H16" s="56">
        <f>SUM(Januari!AM16+Februari!AM16+Maret!AM16+April!AM16+Mei!AM16+Juni!AM16)</f>
        <v>8</v>
      </c>
    </row>
    <row r="17" spans="1:8" x14ac:dyDescent="0.25">
      <c r="A17" s="50">
        <v>11</v>
      </c>
      <c r="B17" s="53">
        <f>'Data Siswa'!B17</f>
        <v>0</v>
      </c>
      <c r="C17" s="67" t="str">
        <f>'Data Siswa'!C17</f>
        <v>0025658891</v>
      </c>
      <c r="D17" s="64" t="str">
        <f>'Data Siswa'!D17</f>
        <v>LISTY SABRINA AYU POLING</v>
      </c>
      <c r="E17" s="61" t="s">
        <v>12</v>
      </c>
      <c r="F17" s="47">
        <f>SUM(Januari!AK17+Februari!AK17+Maret!AK17+April!AK17+Mei!AK17+Juni!AK17)</f>
        <v>0</v>
      </c>
      <c r="G17" s="82">
        <f>SUM(Januari!AL17+Februari!AL17+Maret!AL17+April!AL17+Mei!AL17+Juni!AL17)</f>
        <v>0</v>
      </c>
      <c r="H17" s="56">
        <f>SUM(Januari!AM17+Februari!AM17+Maret!AM17+April!AM17+Mei!AM17+Juni!AM17)</f>
        <v>0</v>
      </c>
    </row>
    <row r="18" spans="1:8" x14ac:dyDescent="0.25">
      <c r="A18" s="50">
        <v>12</v>
      </c>
      <c r="B18" s="53">
        <f>'Data Siswa'!B18</f>
        <v>0</v>
      </c>
      <c r="C18" s="67" t="str">
        <f>'Data Siswa'!C18</f>
        <v>0026570084</v>
      </c>
      <c r="D18" s="64" t="str">
        <f>'Data Siswa'!D18</f>
        <v>MISBAHUL MUNIR</v>
      </c>
      <c r="E18" s="61" t="s">
        <v>19</v>
      </c>
      <c r="F18" s="47">
        <f>SUM(Januari!AK18+Februari!AK18+Maret!AK18+April!AK18+Mei!AK18+Juni!AK18)</f>
        <v>0</v>
      </c>
      <c r="G18" s="82">
        <f>SUM(Januari!AL18+Februari!AL18+Maret!AL18+April!AL18+Mei!AL18+Juni!AL18)</f>
        <v>0</v>
      </c>
      <c r="H18" s="56">
        <f>SUM(Januari!AM18+Februari!AM18+Maret!AM18+April!AM18+Mei!AM18+Juni!AM18)</f>
        <v>0</v>
      </c>
    </row>
    <row r="19" spans="1:8" x14ac:dyDescent="0.25">
      <c r="A19" s="50">
        <v>13</v>
      </c>
      <c r="B19" s="53">
        <f>'Data Siswa'!B19</f>
        <v>0</v>
      </c>
      <c r="C19" s="67" t="str">
        <f>'Data Siswa'!C19</f>
        <v>0026573152</v>
      </c>
      <c r="D19" s="64" t="str">
        <f>'Data Siswa'!D19</f>
        <v>MUHCAMAT RISKI PERMANA</v>
      </c>
      <c r="E19" s="61" t="s">
        <v>19</v>
      </c>
      <c r="F19" s="47">
        <f>SUM(Januari!AK19+Februari!AK19+Maret!AK19+April!AK19+Mei!AK19+Juni!AK19)</f>
        <v>0</v>
      </c>
      <c r="G19" s="82">
        <f>SUM(Januari!AL19+Februari!AL19+Maret!AL19+April!AL19+Mei!AL19+Juni!AL19)</f>
        <v>1</v>
      </c>
      <c r="H19" s="56">
        <f>SUM(Januari!AM19+Februari!AM19+Maret!AM19+April!AM19+Mei!AM19+Juni!AM19)</f>
        <v>0</v>
      </c>
    </row>
    <row r="20" spans="1:8" x14ac:dyDescent="0.25">
      <c r="A20" s="50">
        <v>14</v>
      </c>
      <c r="B20" s="53">
        <f>'Data Siswa'!B20</f>
        <v>0</v>
      </c>
      <c r="C20" s="67" t="str">
        <f>'Data Siswa'!C20</f>
        <v>0033117368</v>
      </c>
      <c r="D20" s="64" t="str">
        <f>'Data Siswa'!D20</f>
        <v>MUNA SINTA MAS ULLAH</v>
      </c>
      <c r="E20" s="61" t="s">
        <v>12</v>
      </c>
      <c r="F20" s="47">
        <f>SUM(Januari!AK20+Februari!AK20+Maret!AK20+April!AK20+Mei!AK20+Juni!AK20)</f>
        <v>0</v>
      </c>
      <c r="G20" s="82">
        <f>SUM(Januari!AL20+Februari!AL20+Maret!AL20+April!AL20+Mei!AL20+Juni!AL20)</f>
        <v>2</v>
      </c>
      <c r="H20" s="56">
        <f>SUM(Januari!AM20+Februari!AM20+Maret!AM20+April!AM20+Mei!AM20+Juni!AM20)</f>
        <v>0</v>
      </c>
    </row>
    <row r="21" spans="1:8" x14ac:dyDescent="0.25">
      <c r="A21" s="50">
        <v>15</v>
      </c>
      <c r="B21" s="53">
        <f>'Data Siswa'!B21</f>
        <v>0</v>
      </c>
      <c r="C21" s="67" t="str">
        <f>'Data Siswa'!C21</f>
        <v>0026570082</v>
      </c>
      <c r="D21" s="64" t="str">
        <f>'Data Siswa'!D21</f>
        <v>NAWANG AMRILIA</v>
      </c>
      <c r="E21" s="61" t="s">
        <v>12</v>
      </c>
      <c r="F21" s="47">
        <f>SUM(Januari!AK21+Februari!AK21+Maret!AK21+April!AK21+Mei!AK21+Juni!AK21)</f>
        <v>0</v>
      </c>
      <c r="G21" s="82">
        <f>SUM(Januari!AL21+Februari!AL21+Maret!AL21+April!AL21+Mei!AL21+Juni!AL21)</f>
        <v>1</v>
      </c>
      <c r="H21" s="56">
        <f>SUM(Januari!AM21+Februari!AM21+Maret!AM21+April!AM21+Mei!AM21+Juni!AM21)</f>
        <v>0</v>
      </c>
    </row>
    <row r="22" spans="1:8" x14ac:dyDescent="0.25">
      <c r="A22" s="50">
        <v>16</v>
      </c>
      <c r="B22" s="53">
        <f>'Data Siswa'!B22</f>
        <v>0</v>
      </c>
      <c r="C22" s="67" t="str">
        <f>'Data Siswa'!C22</f>
        <v>0023492842</v>
      </c>
      <c r="D22" s="64" t="str">
        <f>'Data Siswa'!D22</f>
        <v>RAFIDA AQILA SEKAR BALQIS</v>
      </c>
      <c r="E22" s="61" t="s">
        <v>12</v>
      </c>
      <c r="F22" s="47">
        <f>SUM(Januari!AK22+Februari!AK22+Maret!AK22+April!AK22+Mei!AK22+Juni!AK22)</f>
        <v>0</v>
      </c>
      <c r="G22" s="82">
        <f>SUM(Januari!AL22+Februari!AL22+Maret!AL22+April!AL22+Mei!AL22+Juni!AL22)</f>
        <v>0</v>
      </c>
      <c r="H22" s="56">
        <f>SUM(Januari!AM22+Februari!AM22+Maret!AM22+April!AM22+Mei!AM22+Juni!AM22)</f>
        <v>0</v>
      </c>
    </row>
    <row r="23" spans="1:8" x14ac:dyDescent="0.25">
      <c r="A23" s="50">
        <v>17</v>
      </c>
      <c r="B23" s="53">
        <f>'Data Siswa'!B23</f>
        <v>0</v>
      </c>
      <c r="C23" s="67" t="str">
        <f>'Data Siswa'!C23</f>
        <v>0026570079</v>
      </c>
      <c r="D23" s="64" t="str">
        <f>'Data Siswa'!D23</f>
        <v>RENDI JIHANTORO</v>
      </c>
      <c r="E23" s="61" t="s">
        <v>19</v>
      </c>
      <c r="F23" s="47">
        <f>SUM(Januari!AK23+Februari!AK23+Maret!AK23+April!AK23+Mei!AK23+Juni!AK23)</f>
        <v>0</v>
      </c>
      <c r="G23" s="82">
        <f>SUM(Januari!AL23+Februari!AL23+Maret!AL23+April!AL23+Mei!AL23+Juni!AL23)</f>
        <v>0</v>
      </c>
      <c r="H23" s="56">
        <f>SUM(Januari!AM23+Februari!AM23+Maret!AM23+April!AM23+Mei!AM23+Juni!AM23)</f>
        <v>0</v>
      </c>
    </row>
    <row r="24" spans="1:8" x14ac:dyDescent="0.25">
      <c r="A24" s="50">
        <v>18</v>
      </c>
      <c r="B24" s="53">
        <f>'Data Siswa'!B24</f>
        <v>0</v>
      </c>
      <c r="C24" s="67" t="str">
        <f>'Data Siswa'!C24</f>
        <v>0033117367</v>
      </c>
      <c r="D24" s="64" t="str">
        <f>'Data Siswa'!D24</f>
        <v>SASTI SEKAR ASRI</v>
      </c>
      <c r="E24" s="61" t="s">
        <v>12</v>
      </c>
      <c r="F24" s="47">
        <f>SUM(Januari!AK24+Februari!AK24+Maret!AK24+April!AK24+Mei!AK24+Juni!AK24)</f>
        <v>0</v>
      </c>
      <c r="G24" s="82">
        <f>SUM(Januari!AL24+Februari!AL24+Maret!AL24+April!AL24+Mei!AL24+Juni!AL24)</f>
        <v>1</v>
      </c>
      <c r="H24" s="56">
        <f>SUM(Januari!AM24+Februari!AM24+Maret!AM24+April!AM24+Mei!AM24+Juni!AM24)</f>
        <v>0</v>
      </c>
    </row>
    <row r="25" spans="1:8" x14ac:dyDescent="0.25">
      <c r="A25" s="50">
        <v>19</v>
      </c>
      <c r="B25" s="53">
        <f>'Data Siswa'!B25</f>
        <v>0</v>
      </c>
      <c r="C25" s="67" t="str">
        <f>'Data Siswa'!C25</f>
        <v>0033117369</v>
      </c>
      <c r="D25" s="64" t="str">
        <f>'Data Siswa'!D25</f>
        <v>SHINTA DEWI PUTRI HARSOYO</v>
      </c>
      <c r="E25" s="61" t="s">
        <v>12</v>
      </c>
      <c r="F25" s="47">
        <f>SUM(Januari!AK25+Februari!AK25+Maret!AK25+April!AK25+Mei!AK25+Juni!AK25)</f>
        <v>0</v>
      </c>
      <c r="G25" s="82">
        <f>SUM(Januari!AL25+Februari!AL25+Maret!AL25+April!AL25+Mei!AL25+Juni!AL25)</f>
        <v>0</v>
      </c>
      <c r="H25" s="56">
        <f>SUM(Januari!AM25+Februari!AM25+Maret!AM25+April!AM25+Mei!AM25+Juni!AM25)</f>
        <v>0</v>
      </c>
    </row>
    <row r="26" spans="1:8" x14ac:dyDescent="0.25">
      <c r="A26" s="50">
        <v>20</v>
      </c>
      <c r="B26" s="53">
        <f>'Data Siswa'!B26</f>
        <v>0</v>
      </c>
      <c r="C26" s="67" t="str">
        <f>'Data Siswa'!C26</f>
        <v>0033117366</v>
      </c>
      <c r="D26" s="64" t="str">
        <f>'Data Siswa'!D26</f>
        <v>SYAMSU ARIF</v>
      </c>
      <c r="E26" s="61" t="s">
        <v>19</v>
      </c>
      <c r="F26" s="47">
        <f>SUM(Januari!AK26+Februari!AK26+Maret!AK26+April!AK26+Mei!AK26+Juni!AK26)</f>
        <v>0</v>
      </c>
      <c r="G26" s="82">
        <f>SUM(Januari!AL26+Februari!AL26+Maret!AL26+April!AL26+Mei!AL26+Juni!AL26)</f>
        <v>1</v>
      </c>
      <c r="H26" s="56">
        <f>SUM(Januari!AM26+Februari!AM26+Maret!AM26+April!AM26+Mei!AM26+Juni!AM26)</f>
        <v>0</v>
      </c>
    </row>
    <row r="27" spans="1:8" x14ac:dyDescent="0.25">
      <c r="A27" s="50">
        <v>21</v>
      </c>
      <c r="B27" s="53">
        <f>'Data Siswa'!B27</f>
        <v>0</v>
      </c>
      <c r="C27" s="67" t="str">
        <f>'Data Siswa'!C27</f>
        <v>0026570077</v>
      </c>
      <c r="D27" s="64" t="str">
        <f>'Data Siswa'!D27</f>
        <v>UMI NAFILATI APREMA RUSDA</v>
      </c>
      <c r="E27" s="61" t="s">
        <v>12</v>
      </c>
      <c r="F27" s="47">
        <f>SUM(Januari!AK27+Februari!AK27+Maret!AK27+April!AK27+Mei!AK27+Juni!AK27)</f>
        <v>0</v>
      </c>
      <c r="G27" s="82">
        <f>SUM(Januari!AL27+Februari!AL27+Maret!AL27+April!AL27+Mei!AL27+Juni!AL27)</f>
        <v>1</v>
      </c>
      <c r="H27" s="56">
        <f>SUM(Januari!AM27+Februari!AM27+Maret!AM27+April!AM27+Mei!AM27+Juni!AM27)</f>
        <v>0</v>
      </c>
    </row>
    <row r="28" spans="1:8" x14ac:dyDescent="0.25">
      <c r="A28" s="50">
        <v>22</v>
      </c>
      <c r="B28" s="53">
        <f>'Data Siswa'!B28</f>
        <v>0</v>
      </c>
      <c r="C28" s="67" t="str">
        <f>'Data Siswa'!C28</f>
        <v>0030275883</v>
      </c>
      <c r="D28" s="64" t="str">
        <f>'Data Siswa'!D28</f>
        <v>VINA AGUSTIN</v>
      </c>
      <c r="E28" s="61" t="s">
        <v>12</v>
      </c>
      <c r="F28" s="47">
        <f>SUM(Januari!AK28+Februari!AK28+Maret!AK28+April!AK28+Mei!AK28+Juni!AK28)</f>
        <v>0</v>
      </c>
      <c r="G28" s="82">
        <f>SUM(Januari!AL28+Februari!AL28+Maret!AL28+April!AL28+Mei!AL28+Juni!AL28)</f>
        <v>1</v>
      </c>
      <c r="H28" s="56">
        <f>SUM(Januari!AM28+Februari!AM28+Maret!AM28+April!AM28+Mei!AM28+Juni!AM28)</f>
        <v>0</v>
      </c>
    </row>
    <row r="29" spans="1:8" x14ac:dyDescent="0.25">
      <c r="A29" s="50">
        <v>23</v>
      </c>
      <c r="B29" s="53">
        <f>'Data Siswa'!B29</f>
        <v>0</v>
      </c>
      <c r="C29" s="67" t="str">
        <f>'Data Siswa'!C29</f>
        <v>0020092685</v>
      </c>
      <c r="D29" s="64" t="str">
        <f>'Data Siswa'!D29</f>
        <v>VITO GUSINDARWANTO</v>
      </c>
      <c r="E29" s="61" t="s">
        <v>19</v>
      </c>
      <c r="F29" s="47">
        <f>SUM(Januari!AK29+Februari!AK29+Maret!AK29+April!AK29+Mei!AK29+Juni!AK29)</f>
        <v>0</v>
      </c>
      <c r="G29" s="82">
        <f>SUM(Januari!AL29+Februari!AL29+Maret!AL29+April!AL29+Mei!AL29+Juni!AL29)</f>
        <v>0</v>
      </c>
      <c r="H29" s="56">
        <f>SUM(Januari!AM29+Februari!AM29+Maret!AM29+April!AM29+Mei!AM29+Juni!AM29)</f>
        <v>0</v>
      </c>
    </row>
    <row r="30" spans="1:8" x14ac:dyDescent="0.25">
      <c r="A30" s="51">
        <v>24</v>
      </c>
      <c r="B30" s="54">
        <f>'Data Siswa'!B30</f>
        <v>0</v>
      </c>
      <c r="C30" s="68" t="str">
        <f>'Data Siswa'!C30</f>
        <v>0040214850</v>
      </c>
      <c r="D30" s="65" t="str">
        <f>'Data Siswa'!D30</f>
        <v>YUNITA PRASTIWI</v>
      </c>
      <c r="E30" s="62" t="s">
        <v>12</v>
      </c>
      <c r="F30" s="48">
        <f>SUM(Januari!AK30+Februari!AK30+Maret!AK30+April!AK30+Mei!AK30+Juni!AK30)</f>
        <v>0</v>
      </c>
      <c r="G30" s="83">
        <f>SUM(Januari!AL30+Februari!AL30+Maret!AL30+April!AL30+Mei!AL30+Juni!AL30)</f>
        <v>0</v>
      </c>
      <c r="H30" s="57">
        <f>SUM(Januari!AM30+Februari!AM30+Maret!AM30+April!AM30+Mei!AM30+Juni!AM30)</f>
        <v>0</v>
      </c>
    </row>
    <row r="31" spans="1:8" x14ac:dyDescent="0.25">
      <c r="A31" s="45"/>
      <c r="B31" s="125" t="s">
        <v>9</v>
      </c>
      <c r="C31" s="126"/>
      <c r="D31" s="126"/>
      <c r="E31" s="126"/>
      <c r="F31" s="45">
        <f>SUM(F7:F30)</f>
        <v>69</v>
      </c>
      <c r="G31" s="45">
        <f t="shared" ref="G31:H31" si="0">SUM(G7:G30)</f>
        <v>48</v>
      </c>
      <c r="H31" s="45">
        <f t="shared" si="0"/>
        <v>71</v>
      </c>
    </row>
    <row r="32" spans="1:8" x14ac:dyDescent="0.25">
      <c r="A32" s="44"/>
    </row>
    <row r="33" spans="1:9" x14ac:dyDescent="0.25">
      <c r="A33" s="87"/>
      <c r="B33" s="87"/>
      <c r="C33" s="95" t="s">
        <v>150</v>
      </c>
      <c r="D33" s="95"/>
      <c r="E33" s="96" t="s">
        <v>178</v>
      </c>
      <c r="F33" s="95"/>
      <c r="G33" s="95"/>
      <c r="H33" s="95"/>
      <c r="I33" s="95"/>
    </row>
    <row r="34" spans="1:9" x14ac:dyDescent="0.25">
      <c r="A34" s="87"/>
      <c r="B34" s="87"/>
      <c r="C34" s="95" t="s">
        <v>151</v>
      </c>
      <c r="D34" s="95"/>
      <c r="E34" s="96" t="s">
        <v>153</v>
      </c>
      <c r="F34" s="95"/>
      <c r="G34" s="95"/>
      <c r="H34" s="95"/>
      <c r="I34" s="95"/>
    </row>
    <row r="35" spans="1:9" x14ac:dyDescent="0.25">
      <c r="A35" s="87"/>
      <c r="B35" s="87"/>
      <c r="C35" s="95"/>
      <c r="D35" s="95"/>
      <c r="E35" s="95"/>
      <c r="F35" s="95"/>
      <c r="G35" s="95"/>
      <c r="H35" s="95"/>
      <c r="I35" s="95"/>
    </row>
    <row r="36" spans="1:9" x14ac:dyDescent="0.25">
      <c r="A36" s="87"/>
      <c r="B36" s="87"/>
      <c r="C36" s="95"/>
      <c r="D36" s="95"/>
      <c r="E36" s="95"/>
      <c r="F36" s="95"/>
      <c r="G36" s="95"/>
      <c r="H36" s="95"/>
      <c r="I36" s="95"/>
    </row>
    <row r="37" spans="1:9" x14ac:dyDescent="0.25">
      <c r="A37" s="87"/>
      <c r="B37" s="87"/>
      <c r="C37" s="95"/>
      <c r="D37" s="95"/>
      <c r="E37" s="95"/>
      <c r="F37" s="95"/>
      <c r="G37" s="95"/>
      <c r="H37" s="95"/>
      <c r="I37" s="95"/>
    </row>
    <row r="38" spans="1:9" x14ac:dyDescent="0.25">
      <c r="A38" s="87"/>
      <c r="B38" s="87"/>
      <c r="C38" s="97" t="str">
        <f>'Data Siswa'!D36</f>
        <v>TITANG GUNAWAN, S.Pd.</v>
      </c>
      <c r="D38" s="95"/>
      <c r="E38" s="97" t="str">
        <f>'Data Siswa'!M36</f>
        <v>MARWAH NUR</v>
      </c>
      <c r="F38" s="95"/>
      <c r="G38" s="95"/>
      <c r="H38" s="95"/>
      <c r="I38" s="95"/>
    </row>
    <row r="39" spans="1:9" x14ac:dyDescent="0.25">
      <c r="A39" s="87"/>
      <c r="B39" s="87"/>
      <c r="C39" s="95" t="str">
        <f>'Data Siswa'!D37</f>
        <v>19620705 198201 2 024</v>
      </c>
      <c r="D39" s="95"/>
      <c r="E39" s="95" t="str">
        <f>'Data Siswa'!M37</f>
        <v>19760824 200501 2 007</v>
      </c>
      <c r="F39" s="95"/>
      <c r="G39" s="95"/>
      <c r="H39" s="95"/>
      <c r="I39" s="95"/>
    </row>
  </sheetData>
  <mergeCells count="9">
    <mergeCell ref="B31:E31"/>
    <mergeCell ref="A1:H1"/>
    <mergeCell ref="A2:H2"/>
    <mergeCell ref="A5:A6"/>
    <mergeCell ref="B5:B6"/>
    <mergeCell ref="C5:C6"/>
    <mergeCell ref="D5:D6"/>
    <mergeCell ref="E5:E6"/>
    <mergeCell ref="F5:H5"/>
  </mergeCells>
  <pageMargins left="0.70866141732283472" right="1.1811023622047245" top="0.59055118110236227" bottom="0.59055118110236227" header="0.31496062992125984" footer="0.31496062992125984"/>
  <pageSetup paperSize="5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HOME</vt:lpstr>
      <vt:lpstr>Data Siswa</vt:lpstr>
      <vt:lpstr>Januari</vt:lpstr>
      <vt:lpstr>Februari</vt:lpstr>
      <vt:lpstr>Maret</vt:lpstr>
      <vt:lpstr>April</vt:lpstr>
      <vt:lpstr>Mei</vt:lpstr>
      <vt:lpstr>Juni</vt:lpstr>
      <vt:lpstr>Rekap Absen</vt:lpstr>
      <vt:lpstr>GRAFIK ABSENSI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Nurhayati Mualif</dc:creator>
  <cp:lastModifiedBy>ARIF KURNIAWAN</cp:lastModifiedBy>
  <dcterms:created xsi:type="dcterms:W3CDTF">2014-12-20T16:47:33Z</dcterms:created>
  <dcterms:modified xsi:type="dcterms:W3CDTF">2017-07-27T13:04:16Z</dcterms:modified>
</cp:coreProperties>
</file>