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065" windowHeight="9300" tabRatio="326" activeTab="0"/>
  </bookViews>
  <sheets>
    <sheet name="Nennung" sheetId="1" r:id="rId1"/>
    <sheet name="Strecke" sheetId="2" r:id="rId2"/>
    <sheet name="Fahrzeit" sheetId="3" r:id="rId3"/>
  </sheets>
  <definedNames>
    <definedName name="_xlnm.Print_Area" localSheetId="0">'Nennung'!$A$1:$M$15</definedName>
    <definedName name="_xlnm.Print_Area" localSheetId="1">'Strecke'!$A$1:$AF$25</definedName>
  </definedNames>
  <calcPr fullCalcOnLoad="1"/>
</workbook>
</file>

<file path=xl/comments2.xml><?xml version="1.0" encoding="utf-8"?>
<comments xmlns="http://schemas.openxmlformats.org/spreadsheetml/2006/main">
  <authors>
    <author>Holger Spelsberg</author>
  </authors>
  <commentList>
    <comment ref="H14" authorId="0">
      <text>
        <r>
          <rPr>
            <b/>
            <sz val="8"/>
            <rFont val="Tahoma"/>
            <family val="0"/>
          </rPr>
          <t>Der TR4 muß sauhart sein: man kann keinen Kommentar lesen.</t>
        </r>
      </text>
    </comment>
    <comment ref="F6" authorId="0">
      <text>
        <r>
          <rPr>
            <b/>
            <sz val="8"/>
            <rFont val="Tahoma"/>
            <family val="0"/>
          </rPr>
          <t>HEYY!!</t>
        </r>
      </text>
    </comment>
    <comment ref="F9" authorId="0">
      <text>
        <r>
          <rPr>
            <b/>
            <sz val="8"/>
            <rFont val="Tahoma"/>
            <family val="0"/>
          </rPr>
          <t>Noch Eins!</t>
        </r>
      </text>
    </comment>
    <comment ref="J8" authorId="0">
      <text>
        <r>
          <rPr>
            <b/>
            <sz val="8"/>
            <rFont val="Tahoma"/>
            <family val="0"/>
          </rPr>
          <t>GRRRRRR!</t>
        </r>
      </text>
    </comment>
    <comment ref="L19" authorId="0">
      <text>
        <r>
          <rPr>
            <b/>
            <sz val="8"/>
            <rFont val="Tahoma"/>
            <family val="0"/>
          </rPr>
          <t>Geile Strecke!!</t>
        </r>
      </text>
    </comment>
    <comment ref="L7" authorId="0">
      <text>
        <r>
          <rPr>
            <b/>
            <sz val="8"/>
            <rFont val="Tahoma"/>
            <family val="0"/>
          </rPr>
          <t>Kadett, Volvo, TR</t>
        </r>
      </text>
    </comment>
    <comment ref="L4" authorId="0">
      <text>
        <r>
          <rPr>
            <b/>
            <sz val="8"/>
            <rFont val="Tahoma"/>
            <family val="0"/>
          </rPr>
          <t>Nebel</t>
        </r>
      </text>
    </comment>
    <comment ref="N5" authorId="0">
      <text>
        <r>
          <rPr>
            <b/>
            <sz val="8"/>
            <rFont val="Tahoma"/>
            <family val="0"/>
          </rPr>
          <t>Wohnklo</t>
        </r>
      </text>
    </comment>
    <comment ref="N14" authorId="0">
      <text>
        <r>
          <rPr>
            <b/>
            <sz val="8"/>
            <rFont val="Tahoma"/>
            <family val="0"/>
          </rPr>
          <t>Tier!</t>
        </r>
      </text>
    </comment>
    <comment ref="N16" authorId="0">
      <text>
        <r>
          <rPr>
            <b/>
            <sz val="8"/>
            <rFont val="Tahoma"/>
            <family val="0"/>
          </rPr>
          <t>S...-Straße</t>
        </r>
      </text>
    </comment>
  </commentList>
</comments>
</file>

<file path=xl/sharedStrings.xml><?xml version="1.0" encoding="utf-8"?>
<sst xmlns="http://schemas.openxmlformats.org/spreadsheetml/2006/main" count="183" uniqueCount="116">
  <si>
    <t>Fahrer</t>
  </si>
  <si>
    <t>Beifahrer</t>
  </si>
  <si>
    <t>Fahrzeug</t>
  </si>
  <si>
    <t>Baujahr</t>
  </si>
  <si>
    <t>Hubraum</t>
  </si>
  <si>
    <t>Leistung</t>
  </si>
  <si>
    <t xml:space="preserve">bei </t>
  </si>
  <si>
    <t>Leergew.</t>
  </si>
  <si>
    <t>Tankinhalt</t>
  </si>
  <si>
    <t>Start-</t>
  </si>
  <si>
    <t>folge</t>
  </si>
  <si>
    <t>StartNr.</t>
  </si>
  <si>
    <t>6000</t>
  </si>
  <si>
    <t>Thorsten</t>
  </si>
  <si>
    <t>1100</t>
  </si>
  <si>
    <t>Knut</t>
  </si>
  <si>
    <t>65</t>
  </si>
  <si>
    <t>Bernd</t>
  </si>
  <si>
    <t>Rainer</t>
  </si>
  <si>
    <t>Winfried</t>
  </si>
  <si>
    <t xml:space="preserve">Nennung </t>
  </si>
  <si>
    <t>erhalten</t>
  </si>
  <si>
    <t>Geld</t>
  </si>
  <si>
    <t>ü</t>
  </si>
  <si>
    <t>[ccm]</t>
  </si>
  <si>
    <t>[PS]</t>
  </si>
  <si>
    <t>[U/min]</t>
  </si>
  <si>
    <t>[kg]</t>
  </si>
  <si>
    <t>[l]</t>
  </si>
  <si>
    <t>[kg/PS]</t>
  </si>
  <si>
    <t>Leist.-Gew.</t>
  </si>
  <si>
    <t>Sven</t>
  </si>
  <si>
    <t>Volvo Amazon Kombi</t>
  </si>
  <si>
    <t>Team</t>
  </si>
  <si>
    <t>Uhrzeit</t>
  </si>
  <si>
    <t>in Crottorf passendes Symbol ankreuzen:</t>
  </si>
  <si>
    <t>Ringe</t>
  </si>
  <si>
    <t>Michael</t>
  </si>
  <si>
    <t>km</t>
  </si>
  <si>
    <t>Platzierung</t>
  </si>
  <si>
    <t>Durchfahrtszeit/km-Stand</t>
  </si>
  <si>
    <t>Etappenzeit</t>
  </si>
  <si>
    <t>Bestzeiten</t>
  </si>
  <si>
    <t>Fahrzeit</t>
  </si>
  <si>
    <r>
      <t>Schnitt [km/h]</t>
    </r>
    <r>
      <rPr>
        <sz val="10"/>
        <rFont val="Arial"/>
        <family val="2"/>
      </rPr>
      <t xml:space="preserve"> (bezogen auf gef. km)</t>
    </r>
  </si>
  <si>
    <t>Thilo</t>
  </si>
  <si>
    <t>Volvo 1800E</t>
  </si>
  <si>
    <t>1969</t>
  </si>
  <si>
    <t>1985</t>
  </si>
  <si>
    <t>123</t>
  </si>
  <si>
    <t>1135</t>
  </si>
  <si>
    <t>45</t>
  </si>
  <si>
    <t>Tim</t>
  </si>
  <si>
    <t>Nikolaus</t>
  </si>
  <si>
    <t>Triumph TR4</t>
  </si>
  <si>
    <t>1962</t>
  </si>
  <si>
    <t>2138</t>
  </si>
  <si>
    <t>100</t>
  </si>
  <si>
    <t>115</t>
  </si>
  <si>
    <t>Udo</t>
  </si>
  <si>
    <t>Wolfgang</t>
  </si>
  <si>
    <t>Porsche 914/6</t>
  </si>
  <si>
    <t>1971</t>
  </si>
  <si>
    <t>2200</t>
  </si>
  <si>
    <t>125</t>
  </si>
  <si>
    <t>5800</t>
  </si>
  <si>
    <t>1050</t>
  </si>
  <si>
    <t>75</t>
  </si>
  <si>
    <t>Dirk</t>
  </si>
  <si>
    <t>Volvo 122S</t>
  </si>
  <si>
    <t>2153</t>
  </si>
  <si>
    <t>Opel Kadett B Coupe</t>
  </si>
  <si>
    <t>1970</t>
  </si>
  <si>
    <t>1900</t>
  </si>
  <si>
    <t>900</t>
  </si>
  <si>
    <t>Dag</t>
  </si>
  <si>
    <t>Martin</t>
  </si>
  <si>
    <t>Rover Mini</t>
  </si>
  <si>
    <t>1991</t>
  </si>
  <si>
    <t>1275</t>
  </si>
  <si>
    <t>60</t>
  </si>
  <si>
    <t>800</t>
  </si>
  <si>
    <t>30</t>
  </si>
  <si>
    <t>Opel</t>
  </si>
  <si>
    <r>
      <t>Start:</t>
    </r>
    <r>
      <rPr>
        <sz val="10"/>
        <rFont val="Arial"/>
        <family val="2"/>
      </rPr>
      <t xml:space="preserve"> Verseparkplatz</t>
    </r>
  </si>
  <si>
    <t>Hardenberg</t>
  </si>
  <si>
    <t>Wörde</t>
  </si>
  <si>
    <t>Husten</t>
  </si>
  <si>
    <t>Hilchenbach</t>
  </si>
  <si>
    <t>Freudenberg</t>
  </si>
  <si>
    <t>Elben</t>
  </si>
  <si>
    <t>Rhonard</t>
  </si>
  <si>
    <t>Neuenkleusheim</t>
  </si>
  <si>
    <t>Repe</t>
  </si>
  <si>
    <t>Lenhausen</t>
  </si>
  <si>
    <t>Amecke</t>
  </si>
  <si>
    <t>Garbeck</t>
  </si>
  <si>
    <t>Altena</t>
  </si>
  <si>
    <t>Rölvede</t>
  </si>
  <si>
    <r>
      <t>Ziel:</t>
    </r>
    <r>
      <rPr>
        <sz val="10"/>
        <rFont val="Arial"/>
        <family val="2"/>
      </rPr>
      <t xml:space="preserve"> Breckerfeld</t>
    </r>
  </si>
  <si>
    <t>Fahrerlager Halver</t>
  </si>
  <si>
    <t>1965</t>
  </si>
  <si>
    <t>1200</t>
  </si>
  <si>
    <t>76</t>
  </si>
  <si>
    <t>80</t>
  </si>
  <si>
    <t>690</t>
  </si>
  <si>
    <t>Farbe</t>
  </si>
  <si>
    <t>gelb</t>
  </si>
  <si>
    <t>grün</t>
  </si>
  <si>
    <t>dnf.</t>
  </si>
  <si>
    <t>Opel Kadett A</t>
  </si>
  <si>
    <t>Gesamt-Fahrzeit / km:</t>
  </si>
  <si>
    <t>Strafzeiten (Ringe)</t>
  </si>
  <si>
    <t>Gesamtzeit</t>
  </si>
  <si>
    <t>Nennungsliste  SDR - 2005  Sauerland</t>
  </si>
  <si>
    <t>Führung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</si>
</sst>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#,##0&quot;DM&quot;_);\(#,##0&quot;DM&quot;\)"/>
    <numFmt numFmtId="189" formatCode="#,##0&quot;DM&quot;_);[Red]\(#,##0&quot;DM&quot;\)"/>
    <numFmt numFmtId="190" formatCode="#,##0.00&quot;DM&quot;_);\(#,##0.00&quot;DM&quot;\)"/>
    <numFmt numFmtId="191" formatCode="#,##0.00&quot;DM&quot;_);[Red]\(#,##0.00&quot;DM&quot;\)"/>
    <numFmt numFmtId="192" formatCode="_ * #,##0_)&quot;DM&quot;_ ;_ * \(#,##0\)&quot;DM&quot;_ ;_ * &quot;-&quot;_)&quot;DM&quot;_ ;_ @_ "/>
    <numFmt numFmtId="193" formatCode="_ * #,##0_)_D_M_ ;_ * \(#,##0\)_D_M_ ;_ * &quot;-&quot;_)_D_M_ ;_ @_ "/>
    <numFmt numFmtId="194" formatCode="_ * #,##0.00_)&quot;DM&quot;_ ;_ * \(#,##0.00\)&quot;DM&quot;_ ;_ * &quot;-&quot;??_)&quot;DM&quot;_ ;_ @_ "/>
    <numFmt numFmtId="195" formatCode="_ * #,##0.00_)_D_M_ ;_ * \(#,##0.00\)_D_M_ ;_ * &quot;-&quot;??_)_D_M_ ;_ @_ "/>
    <numFmt numFmtId="196" formatCode="0.000"/>
    <numFmt numFmtId="197" formatCode="0.0"/>
    <numFmt numFmtId="198" formatCode="h:mm"/>
    <numFmt numFmtId="199" formatCode="d/\ mmm"/>
    <numFmt numFmtId="200" formatCode="#,##0.0"/>
  </numFmts>
  <fonts count="13">
    <font>
      <sz val="10"/>
      <name val="Arial"/>
      <family val="0"/>
    </font>
    <font>
      <sz val="9"/>
      <name val="Arial"/>
      <family val="0"/>
    </font>
    <font>
      <b/>
      <sz val="16"/>
      <name val="Arial"/>
      <family val="0"/>
    </font>
    <font>
      <sz val="16"/>
      <name val="Arial"/>
      <family val="2"/>
    </font>
    <font>
      <b/>
      <sz val="12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12"/>
      <name val="Times New Roman"/>
      <family val="0"/>
    </font>
    <font>
      <b/>
      <sz val="18"/>
      <name val="Wingdings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 applyAlignment="1" quotePrefix="1">
      <alignment horizontal="left"/>
      <protection/>
    </xf>
    <xf numFmtId="15" fontId="3" fillId="0" borderId="0" xfId="19" applyNumberFormat="1" applyFont="1">
      <alignment/>
      <protection/>
    </xf>
    <xf numFmtId="0" fontId="3" fillId="0" borderId="0" xfId="19" applyFont="1">
      <alignment/>
      <protection/>
    </xf>
    <xf numFmtId="0" fontId="5" fillId="0" borderId="1" xfId="19" applyFont="1" applyBorder="1">
      <alignment/>
      <protection/>
    </xf>
    <xf numFmtId="0" fontId="5" fillId="0" borderId="1" xfId="19" applyFont="1" applyBorder="1" applyAlignment="1">
      <alignment horizontal="center"/>
      <protection/>
    </xf>
    <xf numFmtId="0" fontId="5" fillId="0" borderId="1" xfId="19" applyFont="1" applyBorder="1" applyAlignment="1" quotePrefix="1">
      <alignment horizontal="center"/>
      <protection/>
    </xf>
    <xf numFmtId="0" fontId="6" fillId="0" borderId="0" xfId="19" applyFont="1">
      <alignment/>
      <protection/>
    </xf>
    <xf numFmtId="0" fontId="5" fillId="0" borderId="2" xfId="19" applyFont="1" applyBorder="1" applyAlignment="1">
      <alignment horizontal="center"/>
      <protection/>
    </xf>
    <xf numFmtId="0" fontId="5" fillId="0" borderId="3" xfId="19" applyFont="1" applyBorder="1" applyAlignment="1">
      <alignment horizontal="center"/>
      <protection/>
    </xf>
    <xf numFmtId="0" fontId="6" fillId="0" borderId="0" xfId="19" applyFont="1" applyAlignment="1">
      <alignment horizontal="center"/>
      <protection/>
    </xf>
    <xf numFmtId="49" fontId="5" fillId="0" borderId="4" xfId="19" applyNumberFormat="1" applyFont="1" applyBorder="1" applyAlignment="1">
      <alignment horizontal="left" vertical="top" wrapText="1"/>
      <protection/>
    </xf>
    <xf numFmtId="49" fontId="5" fillId="0" borderId="0" xfId="19" applyNumberFormat="1" applyFont="1" applyAlignment="1">
      <alignment vertical="top" wrapText="1"/>
      <protection/>
    </xf>
    <xf numFmtId="49" fontId="5" fillId="0" borderId="4" xfId="19" applyNumberFormat="1" applyFont="1" applyBorder="1" applyAlignment="1">
      <alignment vertical="top" wrapText="1"/>
      <protection/>
    </xf>
    <xf numFmtId="0" fontId="1" fillId="0" borderId="0" xfId="19" applyAlignment="1">
      <alignment horizontal="center"/>
      <protection/>
    </xf>
    <xf numFmtId="15" fontId="3" fillId="0" borderId="0" xfId="19" applyNumberFormat="1" applyFont="1" applyAlignment="1">
      <alignment horizontal="center"/>
      <protection/>
    </xf>
    <xf numFmtId="49" fontId="5" fillId="0" borderId="4" xfId="19" applyNumberFormat="1" applyFont="1" applyBorder="1" applyAlignment="1">
      <alignment horizontal="center" vertical="top" wrapText="1"/>
      <protection/>
    </xf>
    <xf numFmtId="0" fontId="5" fillId="0" borderId="5" xfId="19" applyFont="1" applyBorder="1" applyAlignment="1">
      <alignment horizontal="center"/>
      <protection/>
    </xf>
    <xf numFmtId="1" fontId="5" fillId="0" borderId="6" xfId="19" applyNumberFormat="1" applyFont="1" applyBorder="1" applyAlignment="1">
      <alignment horizontal="center" vertical="top" wrapText="1"/>
      <protection/>
    </xf>
    <xf numFmtId="15" fontId="4" fillId="0" borderId="0" xfId="19" applyNumberFormat="1" applyFont="1" applyAlignment="1">
      <alignment horizontal="center"/>
      <protection/>
    </xf>
    <xf numFmtId="2" fontId="5" fillId="0" borderId="4" xfId="19" applyNumberFormat="1" applyFont="1" applyBorder="1" applyAlignment="1">
      <alignment horizontal="center" vertical="top" wrapText="1"/>
      <protection/>
    </xf>
    <xf numFmtId="0" fontId="5" fillId="0" borderId="7" xfId="19" applyFont="1" applyBorder="1">
      <alignment/>
      <protection/>
    </xf>
    <xf numFmtId="0" fontId="5" fillId="0" borderId="7" xfId="19" applyFont="1" applyBorder="1" applyAlignment="1">
      <alignment horizontal="center"/>
      <protection/>
    </xf>
    <xf numFmtId="0" fontId="5" fillId="0" borderId="8" xfId="19" applyFont="1" applyBorder="1" applyAlignment="1">
      <alignment horizontal="center"/>
      <protection/>
    </xf>
    <xf numFmtId="0" fontId="1" fillId="0" borderId="0" xfId="19" applyFont="1">
      <alignment/>
      <protection/>
    </xf>
    <xf numFmtId="0" fontId="8" fillId="0" borderId="9" xfId="17" applyFont="1" applyFill="1" applyBorder="1" applyAlignment="1">
      <alignment horizontal="center"/>
      <protection/>
    </xf>
    <xf numFmtId="0" fontId="9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5" fillId="0" borderId="10" xfId="19" applyNumberFormat="1" applyFont="1" applyBorder="1" applyAlignment="1">
      <alignment horizontal="center" vertical="top" wrapText="1"/>
      <protection/>
    </xf>
    <xf numFmtId="0" fontId="0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20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49" fontId="4" fillId="0" borderId="14" xfId="19" applyNumberFormat="1" applyFont="1" applyBorder="1" applyAlignment="1">
      <alignment horizontal="center" vertical="top" wrapText="1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2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 horizontal="center"/>
    </xf>
    <xf numFmtId="20" fontId="0" fillId="0" borderId="14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49" fontId="5" fillId="0" borderId="15" xfId="19" applyNumberFormat="1" applyFont="1" applyBorder="1" applyAlignment="1">
      <alignment horizontal="center" vertical="top" wrapText="1"/>
      <protection/>
    </xf>
    <xf numFmtId="1" fontId="0" fillId="0" borderId="15" xfId="0" applyNumberFormat="1" applyFont="1" applyBorder="1" applyAlignment="1">
      <alignment horizontal="center"/>
    </xf>
    <xf numFmtId="20" fontId="0" fillId="2" borderId="10" xfId="0" applyNumberFormat="1" applyFont="1" applyFill="1" applyBorder="1" applyAlignment="1">
      <alignment horizontal="center"/>
    </xf>
    <xf numFmtId="20" fontId="0" fillId="0" borderId="10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14" fontId="4" fillId="0" borderId="0" xfId="19" applyNumberFormat="1" applyFont="1" applyAlignment="1">
      <alignment horizontal="center"/>
      <protection/>
    </xf>
    <xf numFmtId="197" fontId="9" fillId="0" borderId="13" xfId="0" applyNumberFormat="1" applyFont="1" applyBorder="1" applyAlignment="1">
      <alignment horizontal="center"/>
    </xf>
    <xf numFmtId="197" fontId="9" fillId="0" borderId="16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9" xfId="0" applyFont="1" applyFill="1" applyBorder="1" applyAlignment="1">
      <alignment/>
    </xf>
    <xf numFmtId="0" fontId="0" fillId="0" borderId="0" xfId="0" applyFont="1" applyBorder="1" applyAlignment="1">
      <alignment/>
    </xf>
    <xf numFmtId="200" fontId="0" fillId="0" borderId="0" xfId="0" applyNumberFormat="1" applyFont="1" applyBorder="1" applyAlignment="1">
      <alignment/>
    </xf>
    <xf numFmtId="49" fontId="4" fillId="0" borderId="13" xfId="19" applyNumberFormat="1" applyFont="1" applyBorder="1" applyAlignment="1">
      <alignment horizontal="center" vertical="top" wrapText="1"/>
      <protection/>
    </xf>
    <xf numFmtId="49" fontId="4" fillId="0" borderId="16" xfId="19" applyNumberFormat="1" applyFont="1" applyBorder="1" applyAlignment="1">
      <alignment horizontal="center" vertical="top" wrapText="1"/>
      <protection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0" fontId="10" fillId="0" borderId="10" xfId="0" applyNumberFormat="1" applyFont="1" applyFill="1" applyBorder="1" applyAlignment="1">
      <alignment horizontal="center"/>
    </xf>
    <xf numFmtId="20" fontId="0" fillId="0" borderId="14" xfId="0" applyNumberFormat="1" applyFont="1" applyFill="1" applyBorder="1" applyAlignment="1">
      <alignment horizontal="center"/>
    </xf>
    <xf numFmtId="197" fontId="9" fillId="0" borderId="17" xfId="0" applyNumberFormat="1" applyFont="1" applyBorder="1" applyAlignment="1">
      <alignment horizontal="center"/>
    </xf>
    <xf numFmtId="20" fontId="9" fillId="0" borderId="13" xfId="0" applyNumberFormat="1" applyFont="1" applyBorder="1" applyAlignment="1">
      <alignment horizontal="center"/>
    </xf>
    <xf numFmtId="20" fontId="0" fillId="0" borderId="16" xfId="0" applyNumberFormat="1" applyBorder="1" applyAlignment="1">
      <alignment horizontal="center"/>
    </xf>
    <xf numFmtId="0" fontId="4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200" fontId="0" fillId="0" borderId="20" xfId="0" applyNumberFormat="1" applyFont="1" applyBorder="1" applyAlignment="1">
      <alignment/>
    </xf>
    <xf numFmtId="0" fontId="9" fillId="0" borderId="21" xfId="0" applyFont="1" applyBorder="1" applyAlignment="1">
      <alignment/>
    </xf>
    <xf numFmtId="200" fontId="4" fillId="0" borderId="22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200" fontId="5" fillId="0" borderId="3" xfId="0" applyNumberFormat="1" applyFont="1" applyBorder="1" applyAlignment="1">
      <alignment horizontal="center"/>
    </xf>
    <xf numFmtId="0" fontId="9" fillId="0" borderId="24" xfId="0" applyFont="1" applyBorder="1" applyAlignment="1">
      <alignment/>
    </xf>
    <xf numFmtId="200" fontId="0" fillId="0" borderId="22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9" fillId="0" borderId="25" xfId="0" applyFont="1" applyBorder="1" applyAlignment="1">
      <alignment horizontal="right"/>
    </xf>
    <xf numFmtId="200" fontId="9" fillId="0" borderId="26" xfId="0" applyNumberFormat="1" applyFont="1" applyBorder="1" applyAlignment="1">
      <alignment/>
    </xf>
    <xf numFmtId="0" fontId="9" fillId="0" borderId="27" xfId="0" applyFont="1" applyBorder="1" applyAlignment="1">
      <alignment horizontal="right"/>
    </xf>
    <xf numFmtId="200" fontId="9" fillId="0" borderId="28" xfId="0" applyNumberFormat="1" applyFont="1" applyBorder="1" applyAlignment="1">
      <alignment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center"/>
    </xf>
    <xf numFmtId="0" fontId="4" fillId="0" borderId="30" xfId="0" applyFont="1" applyBorder="1" applyAlignment="1">
      <alignment/>
    </xf>
    <xf numFmtId="200" fontId="4" fillId="0" borderId="31" xfId="0" applyNumberFormat="1" applyFont="1" applyBorder="1" applyAlignment="1">
      <alignment/>
    </xf>
    <xf numFmtId="0" fontId="9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9" fontId="4" fillId="0" borderId="25" xfId="19" applyNumberFormat="1" applyFont="1" applyBorder="1" applyAlignment="1">
      <alignment horizontal="center" vertical="top" wrapText="1"/>
      <protection/>
    </xf>
    <xf numFmtId="49" fontId="4" fillId="0" borderId="26" xfId="19" applyNumberFormat="1" applyFont="1" applyBorder="1" applyAlignment="1">
      <alignment horizontal="center" vertical="top" wrapText="1"/>
      <protection/>
    </xf>
    <xf numFmtId="49" fontId="5" fillId="0" borderId="32" xfId="19" applyNumberFormat="1" applyFont="1" applyBorder="1" applyAlignment="1">
      <alignment horizontal="center" vertical="top" wrapText="1"/>
      <protection/>
    </xf>
    <xf numFmtId="49" fontId="5" fillId="0" borderId="33" xfId="19" applyNumberFormat="1" applyFont="1" applyBorder="1" applyAlignment="1">
      <alignment horizontal="center" vertical="top" wrapText="1"/>
      <protection/>
    </xf>
    <xf numFmtId="20" fontId="0" fillId="0" borderId="32" xfId="0" applyNumberFormat="1" applyFont="1" applyBorder="1" applyAlignment="1">
      <alignment horizontal="center"/>
    </xf>
    <xf numFmtId="1" fontId="0" fillId="0" borderId="33" xfId="0" applyNumberFormat="1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20" fontId="0" fillId="0" borderId="27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20" fontId="9" fillId="0" borderId="25" xfId="0" applyNumberFormat="1" applyFont="1" applyBorder="1" applyAlignment="1">
      <alignment horizontal="center"/>
    </xf>
    <xf numFmtId="1" fontId="9" fillId="0" borderId="28" xfId="0" applyNumberFormat="1" applyFont="1" applyFill="1" applyBorder="1" applyAlignment="1">
      <alignment horizontal="center"/>
    </xf>
    <xf numFmtId="197" fontId="9" fillId="0" borderId="25" xfId="0" applyNumberFormat="1" applyFont="1" applyBorder="1" applyAlignment="1">
      <alignment horizontal="center"/>
    </xf>
    <xf numFmtId="197" fontId="9" fillId="0" borderId="26" xfId="0" applyNumberFormat="1" applyFont="1" applyBorder="1" applyAlignment="1">
      <alignment horizontal="center"/>
    </xf>
    <xf numFmtId="197" fontId="9" fillId="0" borderId="28" xfId="0" applyNumberFormat="1" applyFont="1" applyBorder="1" applyAlignment="1">
      <alignment horizontal="center"/>
    </xf>
    <xf numFmtId="20" fontId="9" fillId="0" borderId="25" xfId="0" applyNumberFormat="1" applyFont="1" applyBorder="1" applyAlignment="1">
      <alignment horizontal="center"/>
    </xf>
    <xf numFmtId="20" fontId="0" fillId="0" borderId="26" xfId="0" applyNumberForma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1" fontId="4" fillId="0" borderId="34" xfId="0" applyNumberFormat="1" applyFont="1" applyBorder="1" applyAlignment="1">
      <alignment horizontal="center"/>
    </xf>
    <xf numFmtId="1" fontId="4" fillId="0" borderId="35" xfId="0" applyNumberFormat="1" applyFont="1" applyBorder="1" applyAlignment="1">
      <alignment horizontal="center"/>
    </xf>
    <xf numFmtId="1" fontId="4" fillId="2" borderId="35" xfId="0" applyNumberFormat="1" applyFont="1" applyFill="1" applyBorder="1" applyAlignment="1">
      <alignment horizontal="center"/>
    </xf>
    <xf numFmtId="1" fontId="4" fillId="2" borderId="34" xfId="0" applyNumberFormat="1" applyFont="1" applyFill="1" applyBorder="1" applyAlignment="1">
      <alignment horizontal="center"/>
    </xf>
    <xf numFmtId="1" fontId="4" fillId="0" borderId="31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9" fontId="4" fillId="0" borderId="27" xfId="19" applyNumberFormat="1" applyFont="1" applyBorder="1" applyAlignment="1">
      <alignment horizontal="center" vertical="top" wrapText="1"/>
      <protection/>
    </xf>
    <xf numFmtId="49" fontId="4" fillId="0" borderId="36" xfId="19" applyNumberFormat="1" applyFont="1" applyBorder="1" applyAlignment="1">
      <alignment horizontal="center" vertical="top" wrapText="1"/>
      <protection/>
    </xf>
    <xf numFmtId="0" fontId="0" fillId="0" borderId="3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20" fontId="0" fillId="0" borderId="32" xfId="0" applyNumberFormat="1" applyFont="1" applyFill="1" applyBorder="1" applyAlignment="1">
      <alignment horizontal="center"/>
    </xf>
    <xf numFmtId="20" fontId="0" fillId="0" borderId="3" xfId="0" applyNumberFormat="1" applyFont="1" applyFill="1" applyBorder="1" applyAlignment="1">
      <alignment horizontal="center"/>
    </xf>
    <xf numFmtId="20" fontId="10" fillId="0" borderId="3" xfId="0" applyNumberFormat="1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20" fontId="0" fillId="0" borderId="36" xfId="0" applyNumberFormat="1" applyFont="1" applyFill="1" applyBorder="1" applyAlignment="1">
      <alignment horizontal="center"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4" fillId="2" borderId="39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4" fillId="3" borderId="38" xfId="0" applyFont="1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20" fontId="0" fillId="3" borderId="10" xfId="0" applyNumberFormat="1" applyFont="1" applyFill="1" applyBorder="1" applyAlignment="1">
      <alignment horizontal="center"/>
    </xf>
    <xf numFmtId="0" fontId="5" fillId="0" borderId="0" xfId="19" applyFont="1" applyBorder="1">
      <alignment/>
      <protection/>
    </xf>
    <xf numFmtId="49" fontId="5" fillId="0" borderId="0" xfId="19" applyNumberFormat="1" applyFont="1" applyBorder="1" applyAlignment="1">
      <alignment vertical="top" wrapText="1"/>
      <protection/>
    </xf>
    <xf numFmtId="0" fontId="5" fillId="0" borderId="18" xfId="19" applyFont="1" applyBorder="1">
      <alignment/>
      <protection/>
    </xf>
    <xf numFmtId="0" fontId="5" fillId="0" borderId="32" xfId="19" applyFont="1" applyBorder="1" applyAlignment="1">
      <alignment horizontal="center"/>
      <protection/>
    </xf>
    <xf numFmtId="0" fontId="6" fillId="0" borderId="0" xfId="19" applyFont="1" applyBorder="1" applyAlignment="1">
      <alignment horizontal="center"/>
      <protection/>
    </xf>
    <xf numFmtId="0" fontId="5" fillId="0" borderId="29" xfId="19" applyFont="1" applyBorder="1">
      <alignment/>
      <protection/>
    </xf>
    <xf numFmtId="49" fontId="5" fillId="0" borderId="18" xfId="19" applyNumberFormat="1" applyFont="1" applyBorder="1" applyAlignment="1">
      <alignment horizontal="left" vertical="top" wrapText="1"/>
      <protection/>
    </xf>
    <xf numFmtId="49" fontId="5" fillId="0" borderId="1" xfId="19" applyNumberFormat="1" applyFont="1" applyBorder="1" applyAlignment="1">
      <alignment horizontal="left" vertical="top" wrapText="1"/>
      <protection/>
    </xf>
    <xf numFmtId="0" fontId="8" fillId="0" borderId="40" xfId="17" applyFont="1" applyFill="1" applyBorder="1" applyAlignment="1">
      <alignment horizontal="center"/>
      <protection/>
    </xf>
    <xf numFmtId="49" fontId="5" fillId="0" borderId="1" xfId="19" applyNumberFormat="1" applyFont="1" applyBorder="1" applyAlignment="1">
      <alignment horizontal="center" vertical="top" wrapText="1"/>
      <protection/>
    </xf>
    <xf numFmtId="2" fontId="5" fillId="0" borderId="1" xfId="19" applyNumberFormat="1" applyFont="1" applyBorder="1" applyAlignment="1">
      <alignment horizontal="center" vertical="top" wrapText="1"/>
      <protection/>
    </xf>
    <xf numFmtId="1" fontId="5" fillId="0" borderId="5" xfId="19" applyNumberFormat="1" applyFont="1" applyBorder="1" applyAlignment="1">
      <alignment horizontal="center" vertical="top" wrapText="1"/>
      <protection/>
    </xf>
    <xf numFmtId="49" fontId="5" fillId="0" borderId="41" xfId="19" applyNumberFormat="1" applyFont="1" applyBorder="1" applyAlignment="1">
      <alignment horizontal="left" vertical="top" wrapText="1"/>
      <protection/>
    </xf>
    <xf numFmtId="49" fontId="5" fillId="0" borderId="42" xfId="19" applyNumberFormat="1" applyFont="1" applyBorder="1" applyAlignment="1">
      <alignment vertical="top" wrapText="1"/>
      <protection/>
    </xf>
    <xf numFmtId="49" fontId="5" fillId="0" borderId="43" xfId="19" applyNumberFormat="1" applyFont="1" applyBorder="1" applyAlignment="1">
      <alignment vertical="top" wrapText="1"/>
      <protection/>
    </xf>
    <xf numFmtId="0" fontId="8" fillId="0" borderId="43" xfId="17" applyFont="1" applyFill="1" applyBorder="1" applyAlignment="1">
      <alignment horizontal="center"/>
      <protection/>
    </xf>
    <xf numFmtId="49" fontId="5" fillId="0" borderId="43" xfId="19" applyNumberFormat="1" applyFont="1" applyBorder="1" applyAlignment="1">
      <alignment horizontal="center" vertical="top" wrapText="1"/>
      <protection/>
    </xf>
    <xf numFmtId="2" fontId="5" fillId="0" borderId="43" xfId="19" applyNumberFormat="1" applyFont="1" applyBorder="1" applyAlignment="1">
      <alignment horizontal="center" vertical="top" wrapText="1"/>
      <protection/>
    </xf>
    <xf numFmtId="1" fontId="5" fillId="0" borderId="44" xfId="19" applyNumberFormat="1" applyFont="1" applyBorder="1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Normal_Sheet1" xfId="17"/>
    <cellStyle name="Percent" xfId="18"/>
    <cellStyle name="Standard_sdr2003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SDR 2005 Fahrzeit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(Fahrzeuge in Wertung)</a:t>
            </a:r>
          </a:p>
        </c:rich>
      </c:tx>
      <c:layout>
        <c:manualLayout>
          <c:xMode val="factor"/>
          <c:yMode val="factor"/>
          <c:x val="-0.0025"/>
          <c:y val="0.04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285"/>
          <c:w val="0.974"/>
          <c:h val="0.95475"/>
        </c:manualLayout>
      </c:layout>
      <c:lineChart>
        <c:grouping val="standard"/>
        <c:varyColors val="0"/>
        <c:ser>
          <c:idx val="0"/>
          <c:order val="0"/>
          <c:tx>
            <c:strRef>
              <c:f>Strecke!$AA$2</c:f>
              <c:strCache>
                <c:ptCount val="1"/>
                <c:pt idx="0">
                  <c:v>Triumph TR4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Strecke!$AA$4:$AA$19</c:f>
              <c:numCache>
                <c:ptCount val="16"/>
                <c:pt idx="0">
                  <c:v>0</c:v>
                </c:pt>
                <c:pt idx="1">
                  <c:v>0.01388888888888884</c:v>
                </c:pt>
                <c:pt idx="2">
                  <c:v>0.032638888888888884</c:v>
                </c:pt>
                <c:pt idx="3">
                  <c:v>0.043055555555555625</c:v>
                </c:pt>
                <c:pt idx="4">
                  <c:v>0.07430555555555551</c:v>
                </c:pt>
                <c:pt idx="5">
                  <c:v>0.095138888888889</c:v>
                </c:pt>
                <c:pt idx="6">
                  <c:v>0.10555555555555551</c:v>
                </c:pt>
                <c:pt idx="7">
                  <c:v>0.11111111111111105</c:v>
                </c:pt>
                <c:pt idx="8">
                  <c:v>0.11597222222222225</c:v>
                </c:pt>
                <c:pt idx="9">
                  <c:v>0.1298611111111111</c:v>
                </c:pt>
                <c:pt idx="10">
                  <c:v>0.14374999999999993</c:v>
                </c:pt>
                <c:pt idx="11">
                  <c:v>0.15208333333333346</c:v>
                </c:pt>
                <c:pt idx="12">
                  <c:v>0.1562499999999999</c:v>
                </c:pt>
                <c:pt idx="13">
                  <c:v>0.17152777777777783</c:v>
                </c:pt>
                <c:pt idx="14">
                  <c:v>0.186111111111111</c:v>
                </c:pt>
                <c:pt idx="15">
                  <c:v>0.19513888888888886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Strecke!$AB$2</c:f>
              <c:strCache>
                <c:ptCount val="1"/>
                <c:pt idx="0">
                  <c:v>Volvo 1800E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Strecke!$AB$4:$AB$19</c:f>
              <c:numCache>
                <c:ptCount val="16"/>
                <c:pt idx="0">
                  <c:v>0</c:v>
                </c:pt>
                <c:pt idx="1">
                  <c:v>0.009722222222222299</c:v>
                </c:pt>
                <c:pt idx="2">
                  <c:v>0.02013888888888893</c:v>
                </c:pt>
                <c:pt idx="3">
                  <c:v>0.030555555555555558</c:v>
                </c:pt>
                <c:pt idx="5">
                  <c:v>0.05625000000000002</c:v>
                </c:pt>
                <c:pt idx="6">
                  <c:v>0.0659722222222221</c:v>
                </c:pt>
                <c:pt idx="7">
                  <c:v>0.07222222222222219</c:v>
                </c:pt>
                <c:pt idx="8">
                  <c:v>0.07708333333333339</c:v>
                </c:pt>
                <c:pt idx="9">
                  <c:v>0.0888888888888888</c:v>
                </c:pt>
                <c:pt idx="10">
                  <c:v>0.09791666666666665</c:v>
                </c:pt>
                <c:pt idx="11">
                  <c:v>0.10694444444444451</c:v>
                </c:pt>
                <c:pt idx="12">
                  <c:v>0.11111111111111116</c:v>
                </c:pt>
                <c:pt idx="13">
                  <c:v>0.1333333333333333</c:v>
                </c:pt>
                <c:pt idx="14">
                  <c:v>0.14722222222222214</c:v>
                </c:pt>
                <c:pt idx="15">
                  <c:v>0.15555555555555567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Strecke!$AC$2</c:f>
              <c:strCache>
                <c:ptCount val="1"/>
                <c:pt idx="0">
                  <c:v>Opel Kadett A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Strecke!$AC$4:$AC$19</c:f>
              <c:numCache>
                <c:ptCount val="16"/>
                <c:pt idx="0">
                  <c:v>0</c:v>
                </c:pt>
                <c:pt idx="1">
                  <c:v>0.009722222222222299</c:v>
                </c:pt>
                <c:pt idx="2">
                  <c:v>0.02083333333333337</c:v>
                </c:pt>
                <c:pt idx="3">
                  <c:v>0.03125</c:v>
                </c:pt>
                <c:pt idx="4">
                  <c:v>0.05555555555555547</c:v>
                </c:pt>
                <c:pt idx="5">
                  <c:v>0.07361111111111107</c:v>
                </c:pt>
                <c:pt idx="6">
                  <c:v>0.08333333333333326</c:v>
                </c:pt>
                <c:pt idx="7">
                  <c:v>0.08819444444444446</c:v>
                </c:pt>
                <c:pt idx="8">
                  <c:v>0.09375</c:v>
                </c:pt>
                <c:pt idx="9">
                  <c:v>0.10486111111111107</c:v>
                </c:pt>
                <c:pt idx="10">
                  <c:v>0.11319444444444438</c:v>
                </c:pt>
                <c:pt idx="11">
                  <c:v>0.12222222222222223</c:v>
                </c:pt>
                <c:pt idx="12">
                  <c:v>0.12777777777777777</c:v>
                </c:pt>
                <c:pt idx="13">
                  <c:v>0.1430555555555555</c:v>
                </c:pt>
                <c:pt idx="14">
                  <c:v>0.15625</c:v>
                </c:pt>
                <c:pt idx="15">
                  <c:v>0.16388888888888897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Strecke!$AD$2</c:f>
              <c:strCache>
                <c:ptCount val="1"/>
                <c:pt idx="0">
                  <c:v>Opel Kadett B Coupe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Strecke!$AD$4:$AD$19</c:f>
              <c:numCache>
                <c:ptCount val="16"/>
                <c:pt idx="0">
                  <c:v>0</c:v>
                </c:pt>
                <c:pt idx="1">
                  <c:v>0.01041666666666663</c:v>
                </c:pt>
                <c:pt idx="2">
                  <c:v>0.02013888888888893</c:v>
                </c:pt>
                <c:pt idx="3">
                  <c:v>0.029166666666666674</c:v>
                </c:pt>
                <c:pt idx="4">
                  <c:v>0.08333333333333337</c:v>
                </c:pt>
                <c:pt idx="5">
                  <c:v>0.09652777777777788</c:v>
                </c:pt>
                <c:pt idx="6">
                  <c:v>0.10625000000000007</c:v>
                </c:pt>
                <c:pt idx="7">
                  <c:v>0.11111111111111105</c:v>
                </c:pt>
                <c:pt idx="8">
                  <c:v>0.11597222222222225</c:v>
                </c:pt>
                <c:pt idx="9">
                  <c:v>0.12708333333333333</c:v>
                </c:pt>
                <c:pt idx="10">
                  <c:v>0.13750000000000007</c:v>
                </c:pt>
                <c:pt idx="11">
                  <c:v>0.14583333333333337</c:v>
                </c:pt>
                <c:pt idx="12">
                  <c:v>0.15069444444444458</c:v>
                </c:pt>
                <c:pt idx="13">
                  <c:v>0.17291666666666672</c:v>
                </c:pt>
                <c:pt idx="14">
                  <c:v>0.1993055555555555</c:v>
                </c:pt>
                <c:pt idx="15">
                  <c:v>0.20833333333333337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Strecke!$AE$2</c:f>
              <c:strCache>
                <c:ptCount val="1"/>
                <c:pt idx="0">
                  <c:v>Porsche 914/6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Strecke!$AE$4:$AE$19</c:f>
              <c:numCache>
                <c:ptCount val="16"/>
                <c:pt idx="0">
                  <c:v>0</c:v>
                </c:pt>
                <c:pt idx="1">
                  <c:v>0.012499999999999956</c:v>
                </c:pt>
                <c:pt idx="2">
                  <c:v>0.02430555555555558</c:v>
                </c:pt>
                <c:pt idx="3">
                  <c:v>0.032638888888888884</c:v>
                </c:pt>
                <c:pt idx="5">
                  <c:v>0.08541666666666659</c:v>
                </c:pt>
                <c:pt idx="6">
                  <c:v>0.09583333333333333</c:v>
                </c:pt>
                <c:pt idx="7">
                  <c:v>0.10069444444444453</c:v>
                </c:pt>
                <c:pt idx="8">
                  <c:v>0.10486111111111118</c:v>
                </c:pt>
                <c:pt idx="9">
                  <c:v>0.11736111111111114</c:v>
                </c:pt>
                <c:pt idx="10">
                  <c:v>0.13124999999999998</c:v>
                </c:pt>
                <c:pt idx="11">
                  <c:v>0.14027777777777783</c:v>
                </c:pt>
                <c:pt idx="12">
                  <c:v>0.1444444444444445</c:v>
                </c:pt>
                <c:pt idx="13">
                  <c:v>0.1611111111111111</c:v>
                </c:pt>
                <c:pt idx="14">
                  <c:v>0.17916666666666659</c:v>
                </c:pt>
                <c:pt idx="15">
                  <c:v>0.18680555555555556</c:v>
                </c:pt>
              </c:numCache>
            </c:numRef>
          </c:val>
          <c:smooth val="0"/>
        </c:ser>
        <c:axId val="28164867"/>
        <c:axId val="52157212"/>
      </c:lineChart>
      <c:catAx>
        <c:axId val="28164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2157212"/>
        <c:crosses val="autoZero"/>
        <c:auto val="1"/>
        <c:lblOffset val="100"/>
        <c:noMultiLvlLbl val="0"/>
      </c:catAx>
      <c:valAx>
        <c:axId val="52157212"/>
        <c:scaling>
          <c:orientation val="minMax"/>
          <c:max val="0.208333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Zeit [h:min]</a:t>
                </a:r>
              </a:p>
            </c:rich>
          </c:tx>
          <c:layout>
            <c:manualLayout>
              <c:xMode val="factor"/>
              <c:yMode val="factor"/>
              <c:x val="0.021"/>
              <c:y val="0.1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164867"/>
        <c:crossesAt val="1"/>
        <c:crossBetween val="midCat"/>
        <c:dispUnits/>
        <c:majorUnit val="0.0416667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75"/>
          <c:y val="0.62125"/>
          <c:w val="0.199"/>
          <c:h val="0.2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53100"/>
    <xdr:graphicFrame>
      <xdr:nvGraphicFramePr>
        <xdr:cNvPr id="1" name="Shape 1025"/>
        <xdr:cNvGraphicFramePr/>
      </xdr:nvGraphicFramePr>
      <xdr:xfrm>
        <a:off x="0" y="0"/>
        <a:ext cx="92011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5"/>
  <sheetViews>
    <sheetView tabSelected="1" zoomScaleSheetLayoutView="10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2" width="11.140625" style="1" customWidth="1"/>
    <col min="3" max="3" width="14.421875" style="1" customWidth="1"/>
    <col min="4" max="5" width="14.421875" style="15" customWidth="1"/>
    <col min="6" max="6" width="8.8515625" style="15" bestFit="1" customWidth="1"/>
    <col min="7" max="7" width="10.28125" style="15" bestFit="1" customWidth="1"/>
    <col min="8" max="8" width="9.7109375" style="15" bestFit="1" customWidth="1"/>
    <col min="9" max="9" width="7.140625" style="15" customWidth="1"/>
    <col min="10" max="10" width="10.57421875" style="15" bestFit="1" customWidth="1"/>
    <col min="11" max="11" width="11.28125" style="15" bestFit="1" customWidth="1"/>
    <col min="12" max="12" width="12.8515625" style="15" bestFit="1" customWidth="1"/>
    <col min="13" max="13" width="8.140625" style="15" customWidth="1"/>
    <col min="14" max="16384" width="11.421875" style="1" customWidth="1"/>
  </cols>
  <sheetData>
    <row r="1" ht="8.25" customHeight="1"/>
    <row r="2" spans="1:13" s="4" customFormat="1" ht="30.75" customHeight="1">
      <c r="A2" s="2" t="s">
        <v>114</v>
      </c>
      <c r="B2" s="3"/>
      <c r="C2" s="3"/>
      <c r="D2" s="16"/>
      <c r="E2" s="16"/>
      <c r="F2" s="16"/>
      <c r="G2" s="20"/>
      <c r="H2" s="15"/>
      <c r="I2" s="20"/>
      <c r="J2" s="53"/>
      <c r="K2" s="53"/>
      <c r="L2" s="15"/>
      <c r="M2" s="15"/>
    </row>
    <row r="3" ht="6.75" customHeight="1" thickBot="1"/>
    <row r="4" spans="1:13" s="8" customFormat="1" ht="18">
      <c r="A4" s="143" t="s">
        <v>0</v>
      </c>
      <c r="B4" s="5" t="s">
        <v>1</v>
      </c>
      <c r="C4" s="5" t="s">
        <v>2</v>
      </c>
      <c r="D4" s="6" t="s">
        <v>20</v>
      </c>
      <c r="E4" s="6" t="s">
        <v>22</v>
      </c>
      <c r="F4" s="6" t="s">
        <v>3</v>
      </c>
      <c r="G4" s="6" t="s">
        <v>4</v>
      </c>
      <c r="H4" s="6" t="s">
        <v>5</v>
      </c>
      <c r="I4" s="7" t="s">
        <v>6</v>
      </c>
      <c r="J4" s="7" t="s">
        <v>7</v>
      </c>
      <c r="K4" s="6" t="s">
        <v>8</v>
      </c>
      <c r="L4" s="7" t="s">
        <v>30</v>
      </c>
      <c r="M4" s="18" t="s">
        <v>9</v>
      </c>
    </row>
    <row r="5" spans="1:13" s="11" customFormat="1" ht="18">
      <c r="A5" s="144"/>
      <c r="B5" s="9"/>
      <c r="C5" s="9"/>
      <c r="D5" s="145"/>
      <c r="E5" s="9" t="s">
        <v>21</v>
      </c>
      <c r="F5" s="9"/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9" t="s">
        <v>29</v>
      </c>
      <c r="M5" s="10" t="s">
        <v>10</v>
      </c>
    </row>
    <row r="6" spans="1:13" s="141" customFormat="1" ht="24" customHeight="1" thickBot="1">
      <c r="A6" s="146"/>
      <c r="B6" s="22"/>
      <c r="C6" s="22"/>
      <c r="D6" s="22"/>
      <c r="E6" s="22"/>
      <c r="F6" s="23"/>
      <c r="G6" s="23"/>
      <c r="H6" s="23"/>
      <c r="I6" s="23"/>
      <c r="J6" s="23"/>
      <c r="K6" s="23"/>
      <c r="L6" s="23"/>
      <c r="M6" s="24" t="s">
        <v>11</v>
      </c>
    </row>
    <row r="7" spans="1:13" s="142" customFormat="1" ht="31.5" customHeight="1">
      <c r="A7" s="147" t="s">
        <v>45</v>
      </c>
      <c r="B7" s="148" t="s">
        <v>15</v>
      </c>
      <c r="C7" s="148" t="s">
        <v>46</v>
      </c>
      <c r="D7" s="149" t="s">
        <v>23</v>
      </c>
      <c r="E7" s="149" t="s">
        <v>23</v>
      </c>
      <c r="F7" s="150" t="s">
        <v>47</v>
      </c>
      <c r="G7" s="150" t="s">
        <v>48</v>
      </c>
      <c r="H7" s="150" t="s">
        <v>49</v>
      </c>
      <c r="I7" s="150" t="s">
        <v>12</v>
      </c>
      <c r="J7" s="150" t="s">
        <v>50</v>
      </c>
      <c r="K7" s="150" t="s">
        <v>51</v>
      </c>
      <c r="L7" s="151">
        <f>J7/H7</f>
        <v>9.227642276422765</v>
      </c>
      <c r="M7" s="152">
        <v>3</v>
      </c>
    </row>
    <row r="8" spans="1:13" s="13" customFormat="1" ht="31.5" customHeight="1">
      <c r="A8" s="153" t="s">
        <v>52</v>
      </c>
      <c r="B8" s="12" t="s">
        <v>53</v>
      </c>
      <c r="C8" s="12" t="s">
        <v>54</v>
      </c>
      <c r="D8" s="26" t="s">
        <v>23</v>
      </c>
      <c r="E8" s="26" t="s">
        <v>23</v>
      </c>
      <c r="F8" s="17" t="s">
        <v>55</v>
      </c>
      <c r="G8" s="17" t="s">
        <v>56</v>
      </c>
      <c r="H8" s="17" t="s">
        <v>57</v>
      </c>
      <c r="I8" s="17"/>
      <c r="J8" s="17" t="s">
        <v>14</v>
      </c>
      <c r="K8" s="17" t="s">
        <v>58</v>
      </c>
      <c r="L8" s="21">
        <f aca="true" t="shared" si="0" ref="L8:L14">J8/H8</f>
        <v>11</v>
      </c>
      <c r="M8" s="19">
        <v>2</v>
      </c>
    </row>
    <row r="9" spans="1:13" s="13" customFormat="1" ht="31.5" customHeight="1">
      <c r="A9" s="153" t="s">
        <v>59</v>
      </c>
      <c r="B9" s="12" t="s">
        <v>60</v>
      </c>
      <c r="C9" s="12" t="s">
        <v>61</v>
      </c>
      <c r="D9" s="26" t="s">
        <v>23</v>
      </c>
      <c r="E9" s="26" t="s">
        <v>23</v>
      </c>
      <c r="F9" s="17" t="s">
        <v>62</v>
      </c>
      <c r="G9" s="17" t="s">
        <v>63</v>
      </c>
      <c r="H9" s="17" t="s">
        <v>64</v>
      </c>
      <c r="I9" s="17" t="s">
        <v>65</v>
      </c>
      <c r="J9" s="17" t="s">
        <v>66</v>
      </c>
      <c r="K9" s="17" t="s">
        <v>67</v>
      </c>
      <c r="L9" s="21">
        <f t="shared" si="0"/>
        <v>8.4</v>
      </c>
      <c r="M9" s="19">
        <v>6</v>
      </c>
    </row>
    <row r="10" spans="1:13" s="13" customFormat="1" ht="31.5" customHeight="1">
      <c r="A10" s="153" t="s">
        <v>68</v>
      </c>
      <c r="B10" s="12" t="s">
        <v>13</v>
      </c>
      <c r="C10" s="12" t="s">
        <v>69</v>
      </c>
      <c r="D10" s="26" t="s">
        <v>23</v>
      </c>
      <c r="E10" s="26" t="s">
        <v>23</v>
      </c>
      <c r="F10" s="17" t="s">
        <v>55</v>
      </c>
      <c r="G10" s="17" t="s">
        <v>70</v>
      </c>
      <c r="H10" s="17" t="s">
        <v>64</v>
      </c>
      <c r="I10" s="17"/>
      <c r="J10" s="17" t="s">
        <v>66</v>
      </c>
      <c r="K10" s="17" t="s">
        <v>67</v>
      </c>
      <c r="L10" s="21">
        <f t="shared" si="0"/>
        <v>8.4</v>
      </c>
      <c r="M10" s="19">
        <v>7</v>
      </c>
    </row>
    <row r="11" spans="1:13" s="13" customFormat="1" ht="31.5" customHeight="1">
      <c r="A11" s="153" t="s">
        <v>37</v>
      </c>
      <c r="B11" s="12" t="s">
        <v>19</v>
      </c>
      <c r="C11" s="12" t="s">
        <v>71</v>
      </c>
      <c r="D11" s="26" t="s">
        <v>23</v>
      </c>
      <c r="E11" s="26" t="s">
        <v>23</v>
      </c>
      <c r="F11" s="17" t="s">
        <v>72</v>
      </c>
      <c r="G11" s="17" t="s">
        <v>73</v>
      </c>
      <c r="H11" s="17" t="s">
        <v>57</v>
      </c>
      <c r="I11" s="17"/>
      <c r="J11" s="17" t="s">
        <v>74</v>
      </c>
      <c r="K11" s="17" t="s">
        <v>16</v>
      </c>
      <c r="L11" s="21">
        <f t="shared" si="0"/>
        <v>9</v>
      </c>
      <c r="M11" s="19">
        <v>5</v>
      </c>
    </row>
    <row r="12" spans="1:13" s="13" customFormat="1" ht="33" customHeight="1">
      <c r="A12" s="153" t="s">
        <v>75</v>
      </c>
      <c r="B12" s="14" t="s">
        <v>76</v>
      </c>
      <c r="C12" s="14" t="s">
        <v>77</v>
      </c>
      <c r="D12" s="26" t="s">
        <v>23</v>
      </c>
      <c r="E12" s="26" t="s">
        <v>23</v>
      </c>
      <c r="F12" s="17" t="s">
        <v>78</v>
      </c>
      <c r="G12" s="17" t="s">
        <v>79</v>
      </c>
      <c r="H12" s="17" t="s">
        <v>80</v>
      </c>
      <c r="I12" s="17"/>
      <c r="J12" s="17" t="s">
        <v>81</v>
      </c>
      <c r="K12" s="17" t="s">
        <v>82</v>
      </c>
      <c r="L12" s="21">
        <f t="shared" si="0"/>
        <v>13.333333333333334</v>
      </c>
      <c r="M12" s="19">
        <v>1</v>
      </c>
    </row>
    <row r="13" spans="1:13" s="13" customFormat="1" ht="45" hidden="1">
      <c r="A13" s="153" t="s">
        <v>31</v>
      </c>
      <c r="B13" s="14"/>
      <c r="C13" s="14" t="s">
        <v>32</v>
      </c>
      <c r="D13" s="26" t="s">
        <v>23</v>
      </c>
      <c r="E13" s="26" t="s">
        <v>23</v>
      </c>
      <c r="F13" s="17"/>
      <c r="G13" s="17"/>
      <c r="H13" s="17"/>
      <c r="I13" s="17"/>
      <c r="J13" s="17"/>
      <c r="K13" s="17"/>
      <c r="L13" s="21" t="e">
        <f t="shared" si="0"/>
        <v>#DIV/0!</v>
      </c>
      <c r="M13" s="19">
        <v>2</v>
      </c>
    </row>
    <row r="14" spans="1:13" s="13" customFormat="1" ht="33" customHeight="1">
      <c r="A14" s="153" t="s">
        <v>17</v>
      </c>
      <c r="B14" s="14" t="s">
        <v>18</v>
      </c>
      <c r="C14" s="14" t="s">
        <v>83</v>
      </c>
      <c r="D14" s="26" t="s">
        <v>23</v>
      </c>
      <c r="E14" s="26" t="s">
        <v>23</v>
      </c>
      <c r="F14" s="17" t="s">
        <v>101</v>
      </c>
      <c r="G14" s="17" t="s">
        <v>102</v>
      </c>
      <c r="H14" s="17" t="s">
        <v>103</v>
      </c>
      <c r="I14" s="17"/>
      <c r="J14" s="17" t="s">
        <v>105</v>
      </c>
      <c r="K14" s="17" t="s">
        <v>104</v>
      </c>
      <c r="L14" s="21">
        <f t="shared" si="0"/>
        <v>9.078947368421053</v>
      </c>
      <c r="M14" s="19">
        <v>4</v>
      </c>
    </row>
    <row r="15" spans="1:13" s="13" customFormat="1" ht="31.5" customHeight="1" thickBot="1">
      <c r="A15" s="154"/>
      <c r="B15" s="155"/>
      <c r="C15" s="155"/>
      <c r="D15" s="156"/>
      <c r="E15" s="156"/>
      <c r="F15" s="157"/>
      <c r="G15" s="157"/>
      <c r="H15" s="157"/>
      <c r="I15" s="157"/>
      <c r="J15" s="157"/>
      <c r="K15" s="157"/>
      <c r="L15" s="158"/>
      <c r="M15" s="159"/>
    </row>
    <row r="18" spans="1:2" ht="12">
      <c r="A18" s="25"/>
      <c r="B18" s="25"/>
    </row>
    <row r="19" ht="12">
      <c r="B19" s="25"/>
    </row>
    <row r="20" ht="12">
      <c r="B20" s="25"/>
    </row>
    <row r="21" ht="12">
      <c r="B21" s="25"/>
    </row>
    <row r="22" ht="12">
      <c r="B22" s="25"/>
    </row>
    <row r="23" ht="12">
      <c r="B23" s="25"/>
    </row>
    <row r="24" ht="12">
      <c r="B24" s="25"/>
    </row>
    <row r="25" ht="12">
      <c r="B25" s="25"/>
    </row>
  </sheetData>
  <mergeCells count="1">
    <mergeCell ref="J2:K2"/>
  </mergeCells>
  <printOptions horizontalCentered="1"/>
  <pageMargins left="0.1968503937007874" right="0.1968503937007874" top="0.7086614173228347" bottom="0.3937007874015748" header="0" footer="0.11811023622047245"/>
  <pageSetup fitToHeight="1" fitToWidth="1" horizontalDpi="300" verticalDpi="300" orientation="landscape" paperSize="9" r:id="rId1"/>
  <headerFooter alignWithMargins="0">
    <oddFooter>&amp;L&amp;8&amp;D&amp;C&amp;8&amp;F&amp;R&amp;8Seite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6"/>
  <sheetViews>
    <sheetView workbookViewId="0" topLeftCell="A1">
      <pane xSplit="4" ySplit="2" topLeftCell="E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35.8515625" style="40" customWidth="1"/>
    <col min="2" max="2" width="11.421875" style="39" hidden="1" customWidth="1"/>
    <col min="3" max="3" width="11.421875" style="40" hidden="1" customWidth="1"/>
    <col min="4" max="4" width="11.421875" style="59" hidden="1" customWidth="1"/>
    <col min="5" max="5" width="8.28125" style="58" customWidth="1"/>
    <col min="6" max="6" width="7.57421875" style="58" customWidth="1"/>
    <col min="7" max="7" width="8.28125" style="58" customWidth="1"/>
    <col min="8" max="8" width="7.57421875" style="58" customWidth="1"/>
    <col min="9" max="9" width="8.28125" style="58" customWidth="1"/>
    <col min="10" max="10" width="7.57421875" style="58" customWidth="1"/>
    <col min="11" max="11" width="8.28125" style="58" customWidth="1"/>
    <col min="12" max="12" width="7.57421875" style="58" customWidth="1"/>
    <col min="13" max="13" width="8.28125" style="58" customWidth="1"/>
    <col min="14" max="14" width="7.57421875" style="40" customWidth="1"/>
    <col min="15" max="15" width="8.28125" style="40" customWidth="1"/>
    <col min="16" max="16" width="7.57421875" style="58" customWidth="1"/>
    <col min="17" max="17" width="8.28125" style="58" customWidth="1"/>
    <col min="18" max="18" width="7.57421875" style="40" customWidth="1"/>
    <col min="19" max="19" width="15.00390625" style="43" customWidth="1"/>
    <col min="20" max="21" width="15.00390625" style="58" customWidth="1"/>
    <col min="22" max="25" width="15.00390625" style="40" customWidth="1"/>
    <col min="26" max="26" width="11.421875" style="43" customWidth="1"/>
    <col min="27" max="29" width="11.421875" style="58" customWidth="1"/>
    <col min="30" max="32" width="11.421875" style="40" customWidth="1"/>
    <col min="33" max="33" width="11.421875" style="43" customWidth="1"/>
    <col min="34" max="16384" width="11.421875" style="40" customWidth="1"/>
  </cols>
  <sheetData>
    <row r="1" spans="1:33" ht="15.75">
      <c r="A1" s="71" t="s">
        <v>33</v>
      </c>
      <c r="B1" s="72"/>
      <c r="C1" s="73"/>
      <c r="D1" s="74"/>
      <c r="E1" s="91" t="s">
        <v>40</v>
      </c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3"/>
      <c r="S1" s="91" t="s">
        <v>41</v>
      </c>
      <c r="T1" s="116"/>
      <c r="U1" s="116"/>
      <c r="V1" s="116"/>
      <c r="W1" s="116"/>
      <c r="X1" s="116"/>
      <c r="Y1" s="93"/>
      <c r="Z1" s="91" t="s">
        <v>43</v>
      </c>
      <c r="AA1" s="116"/>
      <c r="AB1" s="116"/>
      <c r="AC1" s="116"/>
      <c r="AD1" s="116"/>
      <c r="AE1" s="116"/>
      <c r="AF1" s="129"/>
      <c r="AG1" s="58"/>
    </row>
    <row r="2" spans="1:32" s="34" customFormat="1" ht="47.25" customHeight="1">
      <c r="A2" s="75"/>
      <c r="B2" s="37" t="s">
        <v>106</v>
      </c>
      <c r="C2" s="37" t="s">
        <v>36</v>
      </c>
      <c r="D2" s="76" t="s">
        <v>38</v>
      </c>
      <c r="E2" s="94" t="s">
        <v>77</v>
      </c>
      <c r="F2" s="61"/>
      <c r="G2" s="60" t="s">
        <v>54</v>
      </c>
      <c r="H2" s="61"/>
      <c r="I2" s="60" t="s">
        <v>46</v>
      </c>
      <c r="J2" s="61"/>
      <c r="K2" s="60" t="s">
        <v>110</v>
      </c>
      <c r="L2" s="61"/>
      <c r="M2" s="60" t="s">
        <v>71</v>
      </c>
      <c r="N2" s="61"/>
      <c r="O2" s="60" t="s">
        <v>61</v>
      </c>
      <c r="P2" s="61"/>
      <c r="Q2" s="60" t="s">
        <v>69</v>
      </c>
      <c r="R2" s="95"/>
      <c r="S2" s="117" t="s">
        <v>77</v>
      </c>
      <c r="T2" s="38" t="s">
        <v>54</v>
      </c>
      <c r="U2" s="38" t="s">
        <v>46</v>
      </c>
      <c r="V2" s="38" t="s">
        <v>110</v>
      </c>
      <c r="W2" s="38" t="s">
        <v>71</v>
      </c>
      <c r="X2" s="38" t="s">
        <v>61</v>
      </c>
      <c r="Y2" s="118" t="s">
        <v>69</v>
      </c>
      <c r="Z2" s="117" t="s">
        <v>77</v>
      </c>
      <c r="AA2" s="38" t="s">
        <v>54</v>
      </c>
      <c r="AB2" s="38" t="s">
        <v>46</v>
      </c>
      <c r="AC2" s="38" t="s">
        <v>110</v>
      </c>
      <c r="AD2" s="38" t="s">
        <v>71</v>
      </c>
      <c r="AE2" s="38" t="s">
        <v>61</v>
      </c>
      <c r="AF2" s="118" t="s">
        <v>69</v>
      </c>
    </row>
    <row r="3" spans="1:32" s="29" customFormat="1" ht="18" customHeight="1">
      <c r="A3" s="77"/>
      <c r="B3" s="28"/>
      <c r="C3" s="28"/>
      <c r="D3" s="78"/>
      <c r="E3" s="96" t="s">
        <v>34</v>
      </c>
      <c r="F3" s="47" t="s">
        <v>38</v>
      </c>
      <c r="G3" s="30" t="s">
        <v>34</v>
      </c>
      <c r="H3" s="47" t="s">
        <v>38</v>
      </c>
      <c r="I3" s="30" t="s">
        <v>34</v>
      </c>
      <c r="J3" s="47" t="s">
        <v>38</v>
      </c>
      <c r="K3" s="30" t="s">
        <v>34</v>
      </c>
      <c r="L3" s="47" t="s">
        <v>38</v>
      </c>
      <c r="M3" s="30" t="s">
        <v>34</v>
      </c>
      <c r="N3" s="47" t="s">
        <v>38</v>
      </c>
      <c r="O3" s="30" t="s">
        <v>34</v>
      </c>
      <c r="P3" s="47" t="s">
        <v>38</v>
      </c>
      <c r="Q3" s="30" t="s">
        <v>34</v>
      </c>
      <c r="R3" s="97" t="s">
        <v>38</v>
      </c>
      <c r="S3" s="119"/>
      <c r="T3" s="65"/>
      <c r="U3" s="65"/>
      <c r="V3" s="65"/>
      <c r="W3" s="65"/>
      <c r="X3" s="65"/>
      <c r="Y3" s="120"/>
      <c r="Z3" s="130"/>
      <c r="AA3" s="31"/>
      <c r="AB3" s="31"/>
      <c r="AC3" s="31"/>
      <c r="AD3" s="31"/>
      <c r="AE3" s="31"/>
      <c r="AF3" s="131"/>
    </row>
    <row r="4" spans="1:33" ht="12.75">
      <c r="A4" s="79" t="s">
        <v>84</v>
      </c>
      <c r="B4" s="41"/>
      <c r="C4" s="41"/>
      <c r="D4" s="80">
        <v>0</v>
      </c>
      <c r="E4" s="98">
        <v>0.9305555555555555</v>
      </c>
      <c r="F4" s="48">
        <v>25909</v>
      </c>
      <c r="G4" s="42">
        <v>0.9326388888888889</v>
      </c>
      <c r="H4" s="48">
        <v>11</v>
      </c>
      <c r="I4" s="42">
        <v>0.9347222222222222</v>
      </c>
      <c r="J4" s="48">
        <v>72</v>
      </c>
      <c r="K4" s="42">
        <v>0.9375</v>
      </c>
      <c r="L4" s="48">
        <v>557</v>
      </c>
      <c r="M4" s="42">
        <v>0.9395833333333333</v>
      </c>
      <c r="N4" s="48">
        <v>213</v>
      </c>
      <c r="O4" s="42">
        <v>0.9409722222222222</v>
      </c>
      <c r="P4" s="48">
        <v>0</v>
      </c>
      <c r="Q4" s="42">
        <v>0.9430555555555555</v>
      </c>
      <c r="R4" s="99">
        <v>0</v>
      </c>
      <c r="S4" s="119"/>
      <c r="T4" s="65"/>
      <c r="U4" s="65"/>
      <c r="V4" s="65"/>
      <c r="W4" s="65"/>
      <c r="X4" s="65"/>
      <c r="Y4" s="120"/>
      <c r="Z4" s="121">
        <v>0</v>
      </c>
      <c r="AA4" s="50">
        <v>0</v>
      </c>
      <c r="AB4" s="50">
        <v>0</v>
      </c>
      <c r="AC4" s="50">
        <v>0</v>
      </c>
      <c r="AD4" s="50">
        <v>0</v>
      </c>
      <c r="AE4" s="50">
        <v>0</v>
      </c>
      <c r="AF4" s="132"/>
      <c r="AG4" s="58"/>
    </row>
    <row r="5" spans="1:33" ht="12.75">
      <c r="A5" s="81" t="s">
        <v>85</v>
      </c>
      <c r="B5" s="27" t="s">
        <v>107</v>
      </c>
      <c r="C5" s="41">
        <v>3</v>
      </c>
      <c r="D5" s="80">
        <v>15.3</v>
      </c>
      <c r="E5" s="98">
        <v>0.9506944444444444</v>
      </c>
      <c r="F5" s="62">
        <v>26027</v>
      </c>
      <c r="G5" s="42">
        <v>0.9465277777777777</v>
      </c>
      <c r="H5" s="62">
        <v>30</v>
      </c>
      <c r="I5" s="42">
        <v>0.9444444444444445</v>
      </c>
      <c r="J5" s="62">
        <v>90</v>
      </c>
      <c r="K5" s="42">
        <v>0.9472222222222223</v>
      </c>
      <c r="L5" s="62">
        <v>575</v>
      </c>
      <c r="M5" s="42">
        <v>0.95</v>
      </c>
      <c r="N5" s="62">
        <v>228</v>
      </c>
      <c r="O5" s="42">
        <v>0.9534722222222222</v>
      </c>
      <c r="P5" s="62">
        <v>17</v>
      </c>
      <c r="Q5" s="42"/>
      <c r="R5" s="100"/>
      <c r="S5" s="121">
        <f>E5-E4</f>
        <v>0.02013888888888893</v>
      </c>
      <c r="T5" s="50">
        <f>G5-G4</f>
        <v>0.01388888888888884</v>
      </c>
      <c r="U5" s="140">
        <f>I5-I4</f>
        <v>0.009722222222222299</v>
      </c>
      <c r="V5" s="140">
        <f>K5-K4</f>
        <v>0.009722222222222299</v>
      </c>
      <c r="W5" s="50">
        <f>M5-M4</f>
        <v>0.01041666666666663</v>
      </c>
      <c r="X5" s="50">
        <f>O5-O4</f>
        <v>0.012499999999999956</v>
      </c>
      <c r="Y5" s="122"/>
      <c r="Z5" s="121">
        <f>E5-$E$4</f>
        <v>0.02013888888888893</v>
      </c>
      <c r="AA5" s="50">
        <f>G5-$G$4</f>
        <v>0.01388888888888884</v>
      </c>
      <c r="AB5" s="49">
        <f>I5-$I$4</f>
        <v>0.009722222222222299</v>
      </c>
      <c r="AC5" s="49">
        <f>K5-$K$4</f>
        <v>0.009722222222222299</v>
      </c>
      <c r="AD5" s="50">
        <f>M5-$M$4</f>
        <v>0.01041666666666663</v>
      </c>
      <c r="AE5" s="50">
        <f>O5-$O$4</f>
        <v>0.012499999999999956</v>
      </c>
      <c r="AF5" s="122"/>
      <c r="AG5" s="58"/>
    </row>
    <row r="6" spans="1:33" ht="12.75">
      <c r="A6" s="81" t="s">
        <v>86</v>
      </c>
      <c r="B6" s="27" t="s">
        <v>108</v>
      </c>
      <c r="C6" s="41">
        <v>1</v>
      </c>
      <c r="D6" s="80">
        <v>25.9</v>
      </c>
      <c r="E6" s="98">
        <v>1.0326388888888889</v>
      </c>
      <c r="F6" s="62">
        <v>26089</v>
      </c>
      <c r="G6" s="42">
        <v>0.9652777777777778</v>
      </c>
      <c r="H6" s="62">
        <v>49</v>
      </c>
      <c r="I6" s="42">
        <v>0.9548611111111112</v>
      </c>
      <c r="J6" s="62">
        <v>109</v>
      </c>
      <c r="K6" s="42">
        <v>0.9583333333333334</v>
      </c>
      <c r="L6" s="62">
        <v>588</v>
      </c>
      <c r="M6" s="42">
        <v>0.9597222222222223</v>
      </c>
      <c r="N6" s="62">
        <v>239</v>
      </c>
      <c r="O6" s="42">
        <v>0.9652777777777778</v>
      </c>
      <c r="P6" s="62">
        <v>29</v>
      </c>
      <c r="Q6" s="42"/>
      <c r="R6" s="100"/>
      <c r="S6" s="121">
        <f>E6-E5</f>
        <v>0.08194444444444449</v>
      </c>
      <c r="T6" s="50">
        <f aca="true" t="shared" si="0" ref="T6:T19">G6-G5</f>
        <v>0.018750000000000044</v>
      </c>
      <c r="U6" s="50">
        <f aca="true" t="shared" si="1" ref="U6:U19">I6-I5</f>
        <v>0.01041666666666663</v>
      </c>
      <c r="V6" s="50">
        <f aca="true" t="shared" si="2" ref="V6:V19">K6-K5</f>
        <v>0.011111111111111072</v>
      </c>
      <c r="W6" s="140">
        <f aca="true" t="shared" si="3" ref="W6:W19">M6-M5</f>
        <v>0.009722222222222299</v>
      </c>
      <c r="X6" s="50">
        <f aca="true" t="shared" si="4" ref="X6:X19">O6-O5</f>
        <v>0.011805555555555625</v>
      </c>
      <c r="Y6" s="122"/>
      <c r="Z6" s="121">
        <f>E6-$E$4</f>
        <v>0.10208333333333341</v>
      </c>
      <c r="AA6" s="50">
        <f aca="true" t="shared" si="5" ref="AA6:AA19">G6-$G$4</f>
        <v>0.032638888888888884</v>
      </c>
      <c r="AB6" s="49">
        <f aca="true" t="shared" si="6" ref="AB6:AB19">I6-$I$4</f>
        <v>0.02013888888888893</v>
      </c>
      <c r="AC6" s="50">
        <f aca="true" t="shared" si="7" ref="AC6:AC19">K6-$K$4</f>
        <v>0.02083333333333337</v>
      </c>
      <c r="AD6" s="49">
        <f aca="true" t="shared" si="8" ref="AD6:AD19">M6-$M$4</f>
        <v>0.02013888888888893</v>
      </c>
      <c r="AE6" s="50">
        <f aca="true" t="shared" si="9" ref="AE6:AE19">O6-$O$4</f>
        <v>0.02430555555555558</v>
      </c>
      <c r="AF6" s="122"/>
      <c r="AG6" s="58"/>
    </row>
    <row r="7" spans="1:33" ht="12.75">
      <c r="A7" s="81" t="s">
        <v>87</v>
      </c>
      <c r="B7" s="27" t="s">
        <v>107</v>
      </c>
      <c r="C7" s="41">
        <v>4</v>
      </c>
      <c r="D7" s="80">
        <v>37</v>
      </c>
      <c r="E7" s="98">
        <v>1.05</v>
      </c>
      <c r="F7" s="62">
        <v>26107</v>
      </c>
      <c r="G7" s="42">
        <v>0.9756944444444445</v>
      </c>
      <c r="H7" s="62">
        <v>63</v>
      </c>
      <c r="I7" s="42">
        <v>0.9652777777777778</v>
      </c>
      <c r="J7" s="62">
        <v>117</v>
      </c>
      <c r="K7" s="42">
        <v>0.96875</v>
      </c>
      <c r="L7" s="62">
        <v>600</v>
      </c>
      <c r="M7" s="42">
        <v>0.96875</v>
      </c>
      <c r="N7" s="62">
        <v>252</v>
      </c>
      <c r="O7" s="42">
        <v>0.9736111111111111</v>
      </c>
      <c r="P7" s="62">
        <v>40</v>
      </c>
      <c r="Q7" s="42"/>
      <c r="R7" s="100"/>
      <c r="S7" s="121">
        <f>E7-E6</f>
        <v>0.01736111111111116</v>
      </c>
      <c r="T7" s="50">
        <f t="shared" si="0"/>
        <v>0.01041666666666674</v>
      </c>
      <c r="U7" s="50">
        <f t="shared" si="1"/>
        <v>0.01041666666666663</v>
      </c>
      <c r="V7" s="50">
        <f t="shared" si="2"/>
        <v>0.01041666666666663</v>
      </c>
      <c r="W7" s="50">
        <f t="shared" si="3"/>
        <v>0.009027777777777746</v>
      </c>
      <c r="X7" s="140">
        <f t="shared" si="4"/>
        <v>0.008333333333333304</v>
      </c>
      <c r="Y7" s="122"/>
      <c r="Z7" s="121">
        <f>E7-$E$4</f>
        <v>0.11944444444444458</v>
      </c>
      <c r="AA7" s="50">
        <f t="shared" si="5"/>
        <v>0.043055555555555625</v>
      </c>
      <c r="AB7" s="50">
        <f t="shared" si="6"/>
        <v>0.030555555555555558</v>
      </c>
      <c r="AC7" s="50">
        <f t="shared" si="7"/>
        <v>0.03125</v>
      </c>
      <c r="AD7" s="49">
        <f t="shared" si="8"/>
        <v>0.029166666666666674</v>
      </c>
      <c r="AE7" s="50">
        <f t="shared" si="9"/>
        <v>0.032638888888888884</v>
      </c>
      <c r="AF7" s="122"/>
      <c r="AG7" s="58"/>
    </row>
    <row r="8" spans="1:33" ht="12.75">
      <c r="A8" s="81" t="s">
        <v>88</v>
      </c>
      <c r="B8" s="27" t="s">
        <v>108</v>
      </c>
      <c r="C8" s="41">
        <v>2</v>
      </c>
      <c r="D8" s="80">
        <v>47</v>
      </c>
      <c r="E8" s="98"/>
      <c r="F8" s="62"/>
      <c r="G8" s="42">
        <v>1.0069444444444444</v>
      </c>
      <c r="H8" s="62">
        <v>81</v>
      </c>
      <c r="I8" s="42"/>
      <c r="J8" s="62"/>
      <c r="K8" s="42">
        <v>0.9930555555555555</v>
      </c>
      <c r="L8" s="62">
        <v>626</v>
      </c>
      <c r="M8" s="42">
        <v>1.0229166666666667</v>
      </c>
      <c r="N8" s="62">
        <v>300</v>
      </c>
      <c r="O8" s="42"/>
      <c r="P8" s="62"/>
      <c r="Q8" s="42"/>
      <c r="R8" s="100"/>
      <c r="S8" s="121"/>
      <c r="T8" s="50">
        <f t="shared" si="0"/>
        <v>0.03124999999999989</v>
      </c>
      <c r="U8" s="50"/>
      <c r="V8" s="140">
        <f t="shared" si="2"/>
        <v>0.02430555555555547</v>
      </c>
      <c r="W8" s="50">
        <f t="shared" si="3"/>
        <v>0.054166666666666696</v>
      </c>
      <c r="X8" s="50"/>
      <c r="Y8" s="122"/>
      <c r="Z8" s="121"/>
      <c r="AA8" s="50">
        <f t="shared" si="5"/>
        <v>0.07430555555555551</v>
      </c>
      <c r="AB8" s="50"/>
      <c r="AC8" s="49">
        <f t="shared" si="7"/>
        <v>0.05555555555555547</v>
      </c>
      <c r="AD8" s="50">
        <f t="shared" si="8"/>
        <v>0.08333333333333337</v>
      </c>
      <c r="AE8" s="50"/>
      <c r="AF8" s="122"/>
      <c r="AG8" s="58"/>
    </row>
    <row r="9" spans="1:33" ht="12.75">
      <c r="A9" s="81" t="s">
        <v>89</v>
      </c>
      <c r="B9" s="27" t="s">
        <v>107</v>
      </c>
      <c r="C9" s="41">
        <v>2</v>
      </c>
      <c r="D9" s="80">
        <v>60.6</v>
      </c>
      <c r="E9" s="98">
        <v>1.1076388888888888</v>
      </c>
      <c r="F9" s="62">
        <v>26105</v>
      </c>
      <c r="G9" s="42">
        <v>1.027777777777778</v>
      </c>
      <c r="H9" s="62">
        <v>114</v>
      </c>
      <c r="I9" s="42">
        <v>0.9909722222222223</v>
      </c>
      <c r="J9" s="62">
        <v>148</v>
      </c>
      <c r="K9" s="42">
        <v>1.011111111111111</v>
      </c>
      <c r="L9" s="62">
        <v>648</v>
      </c>
      <c r="M9" s="42">
        <v>1.0361111111111112</v>
      </c>
      <c r="N9" s="62">
        <v>318</v>
      </c>
      <c r="O9" s="42">
        <v>1.0263888888888888</v>
      </c>
      <c r="P9" s="62">
        <v>96</v>
      </c>
      <c r="Q9" s="42"/>
      <c r="R9" s="100"/>
      <c r="S9" s="121">
        <f>E9-E7</f>
        <v>0.057638888888888795</v>
      </c>
      <c r="T9" s="50">
        <f t="shared" si="0"/>
        <v>0.02083333333333348</v>
      </c>
      <c r="U9" s="50">
        <f>I9-I7</f>
        <v>0.025694444444444464</v>
      </c>
      <c r="V9" s="50">
        <f t="shared" si="2"/>
        <v>0.018055555555555602</v>
      </c>
      <c r="W9" s="140">
        <f t="shared" si="3"/>
        <v>0.013194444444444509</v>
      </c>
      <c r="X9" s="50">
        <f>O9-O7</f>
        <v>0.0527777777777777</v>
      </c>
      <c r="Y9" s="122"/>
      <c r="Z9" s="121">
        <f>E9-$E$4</f>
        <v>0.17708333333333337</v>
      </c>
      <c r="AA9" s="50">
        <f t="shared" si="5"/>
        <v>0.095138888888889</v>
      </c>
      <c r="AB9" s="49">
        <f t="shared" si="6"/>
        <v>0.05625000000000002</v>
      </c>
      <c r="AC9" s="50">
        <f t="shared" si="7"/>
        <v>0.07361111111111107</v>
      </c>
      <c r="AD9" s="50">
        <f t="shared" si="8"/>
        <v>0.09652777777777788</v>
      </c>
      <c r="AE9" s="50">
        <f t="shared" si="9"/>
        <v>0.08541666666666659</v>
      </c>
      <c r="AF9" s="122"/>
      <c r="AG9" s="58"/>
    </row>
    <row r="10" spans="1:33" ht="12.75">
      <c r="A10" s="81" t="s">
        <v>90</v>
      </c>
      <c r="B10" s="27" t="s">
        <v>107</v>
      </c>
      <c r="C10" s="57">
        <v>4</v>
      </c>
      <c r="D10" s="80">
        <v>75.8</v>
      </c>
      <c r="E10" s="98"/>
      <c r="F10" s="62"/>
      <c r="G10" s="42">
        <v>1.0381944444444444</v>
      </c>
      <c r="H10" s="62">
        <v>131</v>
      </c>
      <c r="I10" s="42">
        <v>1.0006944444444443</v>
      </c>
      <c r="J10" s="62">
        <v>164</v>
      </c>
      <c r="K10" s="42">
        <v>1.0208333333333333</v>
      </c>
      <c r="L10" s="62">
        <v>665</v>
      </c>
      <c r="M10" s="42">
        <v>1.0458333333333334</v>
      </c>
      <c r="N10" s="62">
        <v>333</v>
      </c>
      <c r="O10" s="42">
        <v>1.0368055555555555</v>
      </c>
      <c r="P10" s="62">
        <v>112</v>
      </c>
      <c r="Q10" s="42"/>
      <c r="R10" s="100"/>
      <c r="S10" s="121"/>
      <c r="T10" s="50">
        <f t="shared" si="0"/>
        <v>0.010416666666666519</v>
      </c>
      <c r="U10" s="140">
        <f t="shared" si="1"/>
        <v>0.009722222222222077</v>
      </c>
      <c r="V10" s="140">
        <f t="shared" si="2"/>
        <v>0.009722222222222188</v>
      </c>
      <c r="W10" s="140">
        <f t="shared" si="3"/>
        <v>0.009722222222222188</v>
      </c>
      <c r="X10" s="50">
        <f t="shared" si="4"/>
        <v>0.01041666666666674</v>
      </c>
      <c r="Y10" s="122"/>
      <c r="Z10" s="121"/>
      <c r="AA10" s="50">
        <f t="shared" si="5"/>
        <v>0.10555555555555551</v>
      </c>
      <c r="AB10" s="49">
        <f t="shared" si="6"/>
        <v>0.0659722222222221</v>
      </c>
      <c r="AC10" s="50">
        <f t="shared" si="7"/>
        <v>0.08333333333333326</v>
      </c>
      <c r="AD10" s="50">
        <f t="shared" si="8"/>
        <v>0.10625000000000007</v>
      </c>
      <c r="AE10" s="50">
        <f t="shared" si="9"/>
        <v>0.09583333333333333</v>
      </c>
      <c r="AF10" s="122"/>
      <c r="AG10" s="58"/>
    </row>
    <row r="11" spans="1:33" ht="12.75">
      <c r="A11" s="81" t="s">
        <v>91</v>
      </c>
      <c r="B11" s="27" t="s">
        <v>107</v>
      </c>
      <c r="C11" s="41">
        <v>1</v>
      </c>
      <c r="D11" s="80">
        <v>82.6</v>
      </c>
      <c r="E11" s="98"/>
      <c r="F11" s="62"/>
      <c r="G11" s="42">
        <v>1.04375</v>
      </c>
      <c r="H11" s="62">
        <v>138</v>
      </c>
      <c r="I11" s="42">
        <v>1.0069444444444444</v>
      </c>
      <c r="J11" s="62">
        <v>172</v>
      </c>
      <c r="K11" s="42">
        <v>1.0256944444444445</v>
      </c>
      <c r="L11" s="62">
        <v>672</v>
      </c>
      <c r="M11" s="42">
        <v>1.0506944444444444</v>
      </c>
      <c r="N11" s="62">
        <v>340</v>
      </c>
      <c r="O11" s="42">
        <v>1.0416666666666667</v>
      </c>
      <c r="P11" s="62">
        <v>119</v>
      </c>
      <c r="Q11" s="42"/>
      <c r="R11" s="100"/>
      <c r="S11" s="121"/>
      <c r="T11" s="50">
        <f t="shared" si="0"/>
        <v>0.005555555555555536</v>
      </c>
      <c r="U11" s="50">
        <f t="shared" si="1"/>
        <v>0.006250000000000089</v>
      </c>
      <c r="V11" s="140">
        <f t="shared" si="2"/>
        <v>0.004861111111111205</v>
      </c>
      <c r="W11" s="140">
        <f t="shared" si="3"/>
        <v>0.004861111111110983</v>
      </c>
      <c r="X11" s="140">
        <f t="shared" si="4"/>
        <v>0.004861111111111205</v>
      </c>
      <c r="Y11" s="122"/>
      <c r="Z11" s="121"/>
      <c r="AA11" s="50">
        <f t="shared" si="5"/>
        <v>0.11111111111111105</v>
      </c>
      <c r="AB11" s="49">
        <f t="shared" si="6"/>
        <v>0.07222222222222219</v>
      </c>
      <c r="AC11" s="50">
        <f t="shared" si="7"/>
        <v>0.08819444444444446</v>
      </c>
      <c r="AD11" s="50">
        <f t="shared" si="8"/>
        <v>0.11111111111111105</v>
      </c>
      <c r="AE11" s="50">
        <f t="shared" si="9"/>
        <v>0.10069444444444453</v>
      </c>
      <c r="AF11" s="122"/>
      <c r="AG11" s="58"/>
    </row>
    <row r="12" spans="1:33" ht="12.75">
      <c r="A12" s="81" t="s">
        <v>92</v>
      </c>
      <c r="B12" s="27" t="s">
        <v>107</v>
      </c>
      <c r="C12" s="41">
        <v>2</v>
      </c>
      <c r="D12" s="80">
        <v>90.3</v>
      </c>
      <c r="E12" s="98"/>
      <c r="F12" s="62"/>
      <c r="G12" s="42">
        <v>1.0486111111111112</v>
      </c>
      <c r="H12" s="62">
        <v>144</v>
      </c>
      <c r="I12" s="42">
        <v>1.0118055555555556</v>
      </c>
      <c r="J12" s="62">
        <v>178</v>
      </c>
      <c r="K12" s="42">
        <v>1.03125</v>
      </c>
      <c r="L12" s="62">
        <v>678</v>
      </c>
      <c r="M12" s="42">
        <v>1.0555555555555556</v>
      </c>
      <c r="N12" s="62">
        <v>346</v>
      </c>
      <c r="O12" s="42">
        <v>1.0458333333333334</v>
      </c>
      <c r="P12" s="62">
        <v>125</v>
      </c>
      <c r="Q12" s="42"/>
      <c r="R12" s="100"/>
      <c r="S12" s="121"/>
      <c r="T12" s="50">
        <f t="shared" si="0"/>
        <v>0.004861111111111205</v>
      </c>
      <c r="U12" s="50">
        <f t="shared" si="1"/>
        <v>0.004861111111111205</v>
      </c>
      <c r="V12" s="50">
        <f t="shared" si="2"/>
        <v>0.005555555555555536</v>
      </c>
      <c r="W12" s="50">
        <f t="shared" si="3"/>
        <v>0.004861111111111205</v>
      </c>
      <c r="X12" s="140">
        <f t="shared" si="4"/>
        <v>0.004166666666666652</v>
      </c>
      <c r="Y12" s="122"/>
      <c r="Z12" s="121"/>
      <c r="AA12" s="50">
        <f t="shared" si="5"/>
        <v>0.11597222222222225</v>
      </c>
      <c r="AB12" s="49">
        <f t="shared" si="6"/>
        <v>0.07708333333333339</v>
      </c>
      <c r="AC12" s="50">
        <f t="shared" si="7"/>
        <v>0.09375</v>
      </c>
      <c r="AD12" s="50">
        <f t="shared" si="8"/>
        <v>0.11597222222222225</v>
      </c>
      <c r="AE12" s="50">
        <f t="shared" si="9"/>
        <v>0.10486111111111118</v>
      </c>
      <c r="AF12" s="122"/>
      <c r="AG12" s="58"/>
    </row>
    <row r="13" spans="1:33" ht="12.75">
      <c r="A13" s="81" t="s">
        <v>93</v>
      </c>
      <c r="B13" s="27" t="s">
        <v>107</v>
      </c>
      <c r="C13" s="41">
        <v>3</v>
      </c>
      <c r="D13" s="80">
        <v>113.1</v>
      </c>
      <c r="E13" s="98"/>
      <c r="F13" s="62"/>
      <c r="G13" s="42">
        <v>1.0625</v>
      </c>
      <c r="H13" s="62">
        <v>175</v>
      </c>
      <c r="I13" s="42">
        <v>1.023611111111111</v>
      </c>
      <c r="J13" s="62">
        <v>202</v>
      </c>
      <c r="K13" s="42">
        <v>1.042361111111111</v>
      </c>
      <c r="L13" s="62">
        <v>703</v>
      </c>
      <c r="M13" s="42">
        <v>1.0666666666666667</v>
      </c>
      <c r="N13" s="62">
        <v>369</v>
      </c>
      <c r="O13" s="42">
        <v>1.0583333333333333</v>
      </c>
      <c r="P13" s="62">
        <v>147</v>
      </c>
      <c r="Q13" s="42"/>
      <c r="R13" s="100"/>
      <c r="S13" s="121"/>
      <c r="T13" s="50">
        <f t="shared" si="0"/>
        <v>0.01388888888888884</v>
      </c>
      <c r="U13" s="50">
        <f t="shared" si="1"/>
        <v>0.011805555555555403</v>
      </c>
      <c r="V13" s="140">
        <f t="shared" si="2"/>
        <v>0.011111111111111072</v>
      </c>
      <c r="W13" s="140">
        <f t="shared" si="3"/>
        <v>0.011111111111111072</v>
      </c>
      <c r="X13" s="50">
        <f t="shared" si="4"/>
        <v>0.012499999999999956</v>
      </c>
      <c r="Y13" s="122"/>
      <c r="Z13" s="121"/>
      <c r="AA13" s="50">
        <f t="shared" si="5"/>
        <v>0.1298611111111111</v>
      </c>
      <c r="AB13" s="49">
        <f t="shared" si="6"/>
        <v>0.0888888888888888</v>
      </c>
      <c r="AC13" s="50">
        <f t="shared" si="7"/>
        <v>0.10486111111111107</v>
      </c>
      <c r="AD13" s="50">
        <f t="shared" si="8"/>
        <v>0.12708333333333333</v>
      </c>
      <c r="AE13" s="50">
        <f t="shared" si="9"/>
        <v>0.11736111111111114</v>
      </c>
      <c r="AF13" s="122"/>
      <c r="AG13" s="58"/>
    </row>
    <row r="14" spans="1:33" ht="12.75">
      <c r="A14" s="81" t="s">
        <v>94</v>
      </c>
      <c r="B14" s="27" t="s">
        <v>107</v>
      </c>
      <c r="C14" s="41">
        <v>2</v>
      </c>
      <c r="D14" s="80">
        <v>129.1</v>
      </c>
      <c r="E14" s="98"/>
      <c r="F14" s="62"/>
      <c r="G14" s="42">
        <v>1.0763888888888888</v>
      </c>
      <c r="H14" s="62">
        <v>192</v>
      </c>
      <c r="I14" s="42">
        <v>1.0326388888888889</v>
      </c>
      <c r="J14" s="62">
        <v>219</v>
      </c>
      <c r="K14" s="42">
        <v>1.0506944444444444</v>
      </c>
      <c r="L14" s="62">
        <v>719</v>
      </c>
      <c r="M14" s="42">
        <v>1.0770833333333334</v>
      </c>
      <c r="N14" s="62">
        <v>385</v>
      </c>
      <c r="O14" s="42">
        <v>1.0722222222222222</v>
      </c>
      <c r="P14" s="62">
        <v>165</v>
      </c>
      <c r="Q14" s="42"/>
      <c r="R14" s="100"/>
      <c r="S14" s="121"/>
      <c r="T14" s="50">
        <f t="shared" si="0"/>
        <v>0.01388888888888884</v>
      </c>
      <c r="U14" s="50">
        <f t="shared" si="1"/>
        <v>0.009027777777777857</v>
      </c>
      <c r="V14" s="140">
        <f t="shared" si="2"/>
        <v>0.008333333333333304</v>
      </c>
      <c r="W14" s="50">
        <f t="shared" si="3"/>
        <v>0.01041666666666674</v>
      </c>
      <c r="X14" s="50">
        <f t="shared" si="4"/>
        <v>0.01388888888888884</v>
      </c>
      <c r="Y14" s="122"/>
      <c r="Z14" s="121"/>
      <c r="AA14" s="50">
        <f t="shared" si="5"/>
        <v>0.14374999999999993</v>
      </c>
      <c r="AB14" s="49">
        <f t="shared" si="6"/>
        <v>0.09791666666666665</v>
      </c>
      <c r="AC14" s="50">
        <f t="shared" si="7"/>
        <v>0.11319444444444438</v>
      </c>
      <c r="AD14" s="50">
        <f t="shared" si="8"/>
        <v>0.13750000000000007</v>
      </c>
      <c r="AE14" s="50">
        <f t="shared" si="9"/>
        <v>0.13124999999999998</v>
      </c>
      <c r="AF14" s="122"/>
      <c r="AG14" s="58"/>
    </row>
    <row r="15" spans="1:33" ht="12.75">
      <c r="A15" s="81" t="s">
        <v>95</v>
      </c>
      <c r="B15" s="27" t="s">
        <v>107</v>
      </c>
      <c r="C15" s="41">
        <v>2</v>
      </c>
      <c r="D15" s="80">
        <v>145.4</v>
      </c>
      <c r="E15" s="98"/>
      <c r="F15" s="62"/>
      <c r="G15" s="42">
        <v>1.0847222222222224</v>
      </c>
      <c r="H15" s="62">
        <v>210</v>
      </c>
      <c r="I15" s="42">
        <v>1.0416666666666667</v>
      </c>
      <c r="J15" s="62">
        <v>236</v>
      </c>
      <c r="K15" s="42">
        <v>1.0597222222222222</v>
      </c>
      <c r="L15" s="62">
        <v>737</v>
      </c>
      <c r="M15" s="42">
        <v>1.0854166666666667</v>
      </c>
      <c r="N15" s="62">
        <v>401</v>
      </c>
      <c r="O15" s="42">
        <v>1.08125</v>
      </c>
      <c r="P15" s="62">
        <v>181</v>
      </c>
      <c r="Q15" s="42"/>
      <c r="R15" s="100"/>
      <c r="S15" s="121"/>
      <c r="T15" s="140">
        <f t="shared" si="0"/>
        <v>0.008333333333333526</v>
      </c>
      <c r="U15" s="50">
        <f t="shared" si="1"/>
        <v>0.009027777777777857</v>
      </c>
      <c r="V15" s="50">
        <f t="shared" si="2"/>
        <v>0.009027777777777857</v>
      </c>
      <c r="W15" s="140">
        <f t="shared" si="3"/>
        <v>0.008333333333333304</v>
      </c>
      <c r="X15" s="50">
        <f t="shared" si="4"/>
        <v>0.009027777777777857</v>
      </c>
      <c r="Y15" s="122"/>
      <c r="Z15" s="121"/>
      <c r="AA15" s="50">
        <f t="shared" si="5"/>
        <v>0.15208333333333346</v>
      </c>
      <c r="AB15" s="49">
        <f t="shared" si="6"/>
        <v>0.10694444444444451</v>
      </c>
      <c r="AC15" s="50">
        <f t="shared" si="7"/>
        <v>0.12222222222222223</v>
      </c>
      <c r="AD15" s="50">
        <f t="shared" si="8"/>
        <v>0.14583333333333337</v>
      </c>
      <c r="AE15" s="50">
        <f t="shared" si="9"/>
        <v>0.14027777777777783</v>
      </c>
      <c r="AF15" s="122"/>
      <c r="AG15" s="58"/>
    </row>
    <row r="16" spans="1:33" ht="12.75">
      <c r="A16" s="81" t="s">
        <v>96</v>
      </c>
      <c r="B16" s="27" t="s">
        <v>107</v>
      </c>
      <c r="C16" s="41">
        <v>2</v>
      </c>
      <c r="D16" s="80">
        <v>153.9</v>
      </c>
      <c r="E16" s="98"/>
      <c r="F16" s="62"/>
      <c r="G16" s="42">
        <v>1.0888888888888888</v>
      </c>
      <c r="H16" s="62">
        <v>219</v>
      </c>
      <c r="I16" s="42">
        <v>1.0458333333333334</v>
      </c>
      <c r="J16" s="62">
        <v>245</v>
      </c>
      <c r="K16" s="42">
        <v>1.0652777777777778</v>
      </c>
      <c r="L16" s="62">
        <v>746</v>
      </c>
      <c r="M16" s="42">
        <v>1.090277777777778</v>
      </c>
      <c r="N16" s="62">
        <v>410</v>
      </c>
      <c r="O16" s="42">
        <v>1.0854166666666667</v>
      </c>
      <c r="P16" s="62">
        <v>190</v>
      </c>
      <c r="Q16" s="42"/>
      <c r="R16" s="100"/>
      <c r="S16" s="121"/>
      <c r="T16" s="140">
        <f t="shared" si="0"/>
        <v>0.00416666666666643</v>
      </c>
      <c r="U16" s="140">
        <f t="shared" si="1"/>
        <v>0.004166666666666652</v>
      </c>
      <c r="V16" s="50">
        <f t="shared" si="2"/>
        <v>0.005555555555555536</v>
      </c>
      <c r="W16" s="50">
        <f t="shared" si="3"/>
        <v>0.004861111111111205</v>
      </c>
      <c r="X16" s="140">
        <f t="shared" si="4"/>
        <v>0.004166666666666652</v>
      </c>
      <c r="Y16" s="122"/>
      <c r="Z16" s="121"/>
      <c r="AA16" s="50">
        <f t="shared" si="5"/>
        <v>0.1562499999999999</v>
      </c>
      <c r="AB16" s="49">
        <f t="shared" si="6"/>
        <v>0.11111111111111116</v>
      </c>
      <c r="AC16" s="50">
        <f t="shared" si="7"/>
        <v>0.12777777777777777</v>
      </c>
      <c r="AD16" s="50">
        <f t="shared" si="8"/>
        <v>0.15069444444444458</v>
      </c>
      <c r="AE16" s="50">
        <f t="shared" si="9"/>
        <v>0.1444444444444445</v>
      </c>
      <c r="AF16" s="122"/>
      <c r="AG16" s="58"/>
    </row>
    <row r="17" spans="1:33" ht="12.75">
      <c r="A17" s="81" t="s">
        <v>97</v>
      </c>
      <c r="B17" s="27" t="s">
        <v>107</v>
      </c>
      <c r="C17" s="41">
        <v>2</v>
      </c>
      <c r="D17" s="80">
        <v>171</v>
      </c>
      <c r="E17" s="98"/>
      <c r="F17" s="62"/>
      <c r="G17" s="42">
        <v>1.1041666666666667</v>
      </c>
      <c r="H17" s="62">
        <v>237</v>
      </c>
      <c r="I17" s="42">
        <v>1.0680555555555555</v>
      </c>
      <c r="J17" s="62">
        <v>273</v>
      </c>
      <c r="K17" s="42">
        <v>1.0805555555555555</v>
      </c>
      <c r="L17" s="62">
        <v>766</v>
      </c>
      <c r="M17" s="42">
        <v>1.1125</v>
      </c>
      <c r="N17" s="62">
        <v>435</v>
      </c>
      <c r="O17" s="42">
        <v>1.1020833333333333</v>
      </c>
      <c r="P17" s="62">
        <v>210</v>
      </c>
      <c r="Q17" s="42"/>
      <c r="R17" s="100"/>
      <c r="S17" s="121"/>
      <c r="T17" s="140">
        <f t="shared" si="0"/>
        <v>0.015277777777777946</v>
      </c>
      <c r="U17" s="50">
        <f t="shared" si="1"/>
        <v>0.022222222222222143</v>
      </c>
      <c r="V17" s="140">
        <f t="shared" si="2"/>
        <v>0.015277777777777724</v>
      </c>
      <c r="W17" s="50">
        <f t="shared" si="3"/>
        <v>0.022222222222222143</v>
      </c>
      <c r="X17" s="50">
        <f t="shared" si="4"/>
        <v>0.016666666666666607</v>
      </c>
      <c r="Y17" s="122"/>
      <c r="Z17" s="121"/>
      <c r="AA17" s="50">
        <f t="shared" si="5"/>
        <v>0.17152777777777783</v>
      </c>
      <c r="AB17" s="49">
        <f t="shared" si="6"/>
        <v>0.1333333333333333</v>
      </c>
      <c r="AC17" s="50">
        <f t="shared" si="7"/>
        <v>0.1430555555555555</v>
      </c>
      <c r="AD17" s="50">
        <f t="shared" si="8"/>
        <v>0.17291666666666672</v>
      </c>
      <c r="AE17" s="50">
        <f t="shared" si="9"/>
        <v>0.1611111111111111</v>
      </c>
      <c r="AF17" s="122"/>
      <c r="AG17" s="58"/>
    </row>
    <row r="18" spans="1:33" ht="12.75">
      <c r="A18" s="81" t="s">
        <v>98</v>
      </c>
      <c r="B18" s="27" t="s">
        <v>107</v>
      </c>
      <c r="C18" s="41">
        <v>2</v>
      </c>
      <c r="D18" s="80">
        <v>183.6</v>
      </c>
      <c r="E18" s="98"/>
      <c r="F18" s="62"/>
      <c r="G18" s="42">
        <v>1.11875</v>
      </c>
      <c r="H18" s="62">
        <v>253</v>
      </c>
      <c r="I18" s="42">
        <v>1.0819444444444444</v>
      </c>
      <c r="J18" s="62">
        <v>288</v>
      </c>
      <c r="K18" s="42">
        <v>1.09375</v>
      </c>
      <c r="L18" s="62">
        <v>784</v>
      </c>
      <c r="M18" s="42">
        <v>1.1388888888888888</v>
      </c>
      <c r="N18" s="62">
        <v>458</v>
      </c>
      <c r="O18" s="42">
        <v>1.1201388888888888</v>
      </c>
      <c r="P18" s="62">
        <v>228</v>
      </c>
      <c r="Q18" s="42"/>
      <c r="R18" s="100"/>
      <c r="S18" s="121"/>
      <c r="T18" s="50">
        <f t="shared" si="0"/>
        <v>0.01458333333333317</v>
      </c>
      <c r="U18" s="50">
        <f t="shared" si="1"/>
        <v>0.01388888888888884</v>
      </c>
      <c r="V18" s="140">
        <f t="shared" si="2"/>
        <v>0.013194444444444509</v>
      </c>
      <c r="W18" s="50">
        <f t="shared" si="3"/>
        <v>0.026388888888888795</v>
      </c>
      <c r="X18" s="50">
        <f t="shared" si="4"/>
        <v>0.01805555555555549</v>
      </c>
      <c r="Y18" s="122"/>
      <c r="Z18" s="121"/>
      <c r="AA18" s="50">
        <f t="shared" si="5"/>
        <v>0.186111111111111</v>
      </c>
      <c r="AB18" s="49">
        <f t="shared" si="6"/>
        <v>0.14722222222222214</v>
      </c>
      <c r="AC18" s="50">
        <f t="shared" si="7"/>
        <v>0.15625</v>
      </c>
      <c r="AD18" s="50">
        <f t="shared" si="8"/>
        <v>0.1993055555555555</v>
      </c>
      <c r="AE18" s="50">
        <f t="shared" si="9"/>
        <v>0.17916666666666659</v>
      </c>
      <c r="AF18" s="122"/>
      <c r="AG18" s="58"/>
    </row>
    <row r="19" spans="1:33" ht="12.75">
      <c r="A19" s="75" t="s">
        <v>99</v>
      </c>
      <c r="B19" s="27" t="s">
        <v>107</v>
      </c>
      <c r="C19" s="41">
        <v>3</v>
      </c>
      <c r="D19" s="80">
        <v>196</v>
      </c>
      <c r="E19" s="98"/>
      <c r="F19" s="62"/>
      <c r="G19" s="42">
        <v>1.1277777777777778</v>
      </c>
      <c r="H19" s="62">
        <v>266</v>
      </c>
      <c r="I19" s="42">
        <v>1.090277777777778</v>
      </c>
      <c r="J19" s="62">
        <v>301</v>
      </c>
      <c r="K19" s="42">
        <v>1.101388888888889</v>
      </c>
      <c r="L19" s="62">
        <v>798</v>
      </c>
      <c r="M19" s="42">
        <v>1.1479166666666667</v>
      </c>
      <c r="N19" s="62">
        <v>471</v>
      </c>
      <c r="O19" s="42">
        <v>1.1277777777777778</v>
      </c>
      <c r="P19" s="62">
        <v>240</v>
      </c>
      <c r="Q19" s="42"/>
      <c r="R19" s="100"/>
      <c r="S19" s="121"/>
      <c r="T19" s="50">
        <f t="shared" si="0"/>
        <v>0.009027777777777857</v>
      </c>
      <c r="U19" s="50">
        <f t="shared" si="1"/>
        <v>0.008333333333333526</v>
      </c>
      <c r="V19" s="140">
        <f t="shared" si="2"/>
        <v>0.007638888888888973</v>
      </c>
      <c r="W19" s="50">
        <f t="shared" si="3"/>
        <v>0.009027777777777857</v>
      </c>
      <c r="X19" s="140">
        <f t="shared" si="4"/>
        <v>0.007638888888888973</v>
      </c>
      <c r="Y19" s="122"/>
      <c r="Z19" s="121"/>
      <c r="AA19" s="50">
        <f t="shared" si="5"/>
        <v>0.19513888888888886</v>
      </c>
      <c r="AB19" s="49">
        <f t="shared" si="6"/>
        <v>0.15555555555555567</v>
      </c>
      <c r="AC19" s="50">
        <f t="shared" si="7"/>
        <v>0.16388888888888897</v>
      </c>
      <c r="AD19" s="50">
        <f t="shared" si="8"/>
        <v>0.20833333333333337</v>
      </c>
      <c r="AE19" s="50">
        <f t="shared" si="9"/>
        <v>0.18680555555555556</v>
      </c>
      <c r="AF19" s="122"/>
      <c r="AG19" s="58"/>
    </row>
    <row r="20" spans="1:32" s="46" customFormat="1" ht="12.75">
      <c r="A20" s="82" t="s">
        <v>100</v>
      </c>
      <c r="B20" s="44"/>
      <c r="C20" s="41"/>
      <c r="D20" s="80">
        <v>205.2</v>
      </c>
      <c r="E20" s="101"/>
      <c r="F20" s="63"/>
      <c r="G20" s="45"/>
      <c r="H20" s="63"/>
      <c r="I20" s="45"/>
      <c r="J20" s="63"/>
      <c r="K20" s="45"/>
      <c r="L20" s="63"/>
      <c r="M20" s="45"/>
      <c r="N20" s="63"/>
      <c r="O20" s="45"/>
      <c r="P20" s="63"/>
      <c r="Q20" s="45"/>
      <c r="R20" s="102"/>
      <c r="S20" s="121"/>
      <c r="T20" s="50"/>
      <c r="U20" s="50"/>
      <c r="V20" s="50"/>
      <c r="W20" s="50"/>
      <c r="X20" s="66"/>
      <c r="Y20" s="123"/>
      <c r="Z20" s="121"/>
      <c r="AA20" s="50"/>
      <c r="AB20" s="50"/>
      <c r="AC20" s="50"/>
      <c r="AD20" s="67"/>
      <c r="AE20" s="67"/>
      <c r="AF20" s="133"/>
    </row>
    <row r="21" spans="1:32" s="34" customFormat="1" ht="12.75">
      <c r="A21" s="83" t="s">
        <v>111</v>
      </c>
      <c r="B21" s="33"/>
      <c r="D21" s="84"/>
      <c r="E21" s="103">
        <f>E9-E4</f>
        <v>0.17708333333333337</v>
      </c>
      <c r="F21" s="64">
        <f>F9-F4</f>
        <v>196</v>
      </c>
      <c r="G21" s="35">
        <f>G19-G4</f>
        <v>0.19513888888888886</v>
      </c>
      <c r="H21" s="64">
        <f>H19-H4</f>
        <v>255</v>
      </c>
      <c r="I21" s="35">
        <f>I19-I4</f>
        <v>0.15555555555555567</v>
      </c>
      <c r="J21" s="64">
        <f>J19-J4</f>
        <v>229</v>
      </c>
      <c r="K21" s="35">
        <f>K19-K4</f>
        <v>0.16388888888888897</v>
      </c>
      <c r="L21" s="64">
        <f>L19-L4</f>
        <v>241</v>
      </c>
      <c r="M21" s="35">
        <f>M19-M4</f>
        <v>0.20833333333333337</v>
      </c>
      <c r="N21" s="64">
        <f>N19-N4</f>
        <v>258</v>
      </c>
      <c r="O21" s="35">
        <f>O19-O4</f>
        <v>0.18680555555555556</v>
      </c>
      <c r="P21" s="64">
        <f>P19-P4</f>
        <v>240</v>
      </c>
      <c r="Q21" s="35">
        <v>0.0006944444444444445</v>
      </c>
      <c r="R21" s="104">
        <f>R19-R4</f>
        <v>0</v>
      </c>
      <c r="S21" s="124"/>
      <c r="T21" s="36">
        <v>3</v>
      </c>
      <c r="U21" s="36">
        <v>3</v>
      </c>
      <c r="V21" s="36">
        <v>9</v>
      </c>
      <c r="W21" s="36">
        <v>6</v>
      </c>
      <c r="X21" s="36">
        <v>5</v>
      </c>
      <c r="Y21" s="125"/>
      <c r="Z21" s="134"/>
      <c r="AF21" s="135"/>
    </row>
    <row r="22" spans="1:32" s="52" customFormat="1" ht="12.75">
      <c r="A22" s="85" t="s">
        <v>44</v>
      </c>
      <c r="B22" s="51"/>
      <c r="D22" s="86"/>
      <c r="E22" s="105">
        <f>F21/(MINUTE(E21)/60+HOUR(E21))</f>
        <v>46.11764705882353</v>
      </c>
      <c r="F22" s="55"/>
      <c r="G22" s="54">
        <f>H21/(MINUTE(G21)/60+HOUR(G21))</f>
        <v>54.44839857651245</v>
      </c>
      <c r="H22" s="55"/>
      <c r="I22" s="54">
        <f>J21/(MINUTE(I21)/60+HOUR(I21))</f>
        <v>61.339285714285715</v>
      </c>
      <c r="J22" s="55"/>
      <c r="K22" s="54">
        <f>L21/(MINUTE(K21)/60+HOUR(K21))</f>
        <v>61.271186440677965</v>
      </c>
      <c r="L22" s="55"/>
      <c r="M22" s="54">
        <f>N21/(MINUTE(M21)/60+HOUR(M21))</f>
        <v>51.6</v>
      </c>
      <c r="N22" s="55"/>
      <c r="O22" s="54">
        <f>P21/(MINUTE(O21)/60+HOUR(O21))</f>
        <v>53.531598513011154</v>
      </c>
      <c r="P22" s="55"/>
      <c r="Q22" s="54">
        <f>R21/(MINUTE(Q21)/60+HOUR(Q21))</f>
        <v>0</v>
      </c>
      <c r="R22" s="106"/>
      <c r="S22" s="124"/>
      <c r="T22" s="33"/>
      <c r="U22" s="33"/>
      <c r="V22" s="33"/>
      <c r="W22" s="33"/>
      <c r="X22" s="33"/>
      <c r="Y22" s="126"/>
      <c r="Z22" s="134"/>
      <c r="AA22" s="34"/>
      <c r="AB22" s="34"/>
      <c r="AC22" s="34"/>
      <c r="AD22" s="34"/>
      <c r="AE22" s="34"/>
      <c r="AF22" s="135"/>
    </row>
    <row r="23" spans="1:32" s="52" customFormat="1" ht="12.75">
      <c r="A23" s="85" t="s">
        <v>112</v>
      </c>
      <c r="B23" s="51"/>
      <c r="D23" s="86"/>
      <c r="E23" s="103">
        <v>0</v>
      </c>
      <c r="F23" s="68"/>
      <c r="G23" s="35">
        <v>0.004166666666666667</v>
      </c>
      <c r="H23" s="68"/>
      <c r="I23" s="35">
        <v>0.004166666666666667</v>
      </c>
      <c r="J23" s="68"/>
      <c r="K23" s="35">
        <v>0</v>
      </c>
      <c r="L23" s="68"/>
      <c r="M23" s="35">
        <v>0.0020833333333333333</v>
      </c>
      <c r="N23" s="68"/>
      <c r="O23" s="35">
        <v>0.004166666666666667</v>
      </c>
      <c r="P23" s="68"/>
      <c r="Q23" s="35">
        <v>0</v>
      </c>
      <c r="R23" s="107"/>
      <c r="S23" s="124"/>
      <c r="T23" s="33"/>
      <c r="U23" s="33"/>
      <c r="V23" s="33"/>
      <c r="W23" s="33"/>
      <c r="X23" s="33"/>
      <c r="Y23" s="126"/>
      <c r="Z23" s="134"/>
      <c r="AA23" s="34"/>
      <c r="AB23" s="34"/>
      <c r="AC23" s="34"/>
      <c r="AD23" s="34"/>
      <c r="AE23" s="34"/>
      <c r="AF23" s="135"/>
    </row>
    <row r="24" spans="1:32" s="52" customFormat="1" ht="12.75">
      <c r="A24" s="85" t="s">
        <v>113</v>
      </c>
      <c r="B24" s="51"/>
      <c r="D24" s="86"/>
      <c r="E24" s="108">
        <f>E21+E23</f>
        <v>0.17708333333333337</v>
      </c>
      <c r="F24" s="70"/>
      <c r="G24" s="69">
        <f>G21+G23</f>
        <v>0.19930555555555554</v>
      </c>
      <c r="H24" s="70"/>
      <c r="I24" s="69">
        <f>I21+I23</f>
        <v>0.15972222222222235</v>
      </c>
      <c r="J24" s="70"/>
      <c r="K24" s="69">
        <f>K21+K23</f>
        <v>0.16388888888888897</v>
      </c>
      <c r="L24" s="70"/>
      <c r="M24" s="69">
        <f>M21+M23</f>
        <v>0.2104166666666667</v>
      </c>
      <c r="N24" s="70"/>
      <c r="O24" s="69">
        <f>O21+O23</f>
        <v>0.19097222222222224</v>
      </c>
      <c r="P24" s="70"/>
      <c r="Q24" s="69">
        <f>Q21+Q23</f>
        <v>0.0006944444444444445</v>
      </c>
      <c r="R24" s="109"/>
      <c r="S24" s="124"/>
      <c r="T24" s="33"/>
      <c r="U24" s="33"/>
      <c r="V24" s="33"/>
      <c r="W24" s="33"/>
      <c r="X24" s="33"/>
      <c r="Y24" s="126"/>
      <c r="Z24" s="134"/>
      <c r="AA24" s="34"/>
      <c r="AB24" s="34"/>
      <c r="AC24" s="34"/>
      <c r="AD24" s="34"/>
      <c r="AE24" s="34"/>
      <c r="AF24" s="135"/>
    </row>
    <row r="25" spans="1:32" s="32" customFormat="1" ht="16.5" thickBot="1">
      <c r="A25" s="87" t="s">
        <v>39</v>
      </c>
      <c r="B25" s="88"/>
      <c r="C25" s="89"/>
      <c r="D25" s="90"/>
      <c r="E25" s="110" t="s">
        <v>109</v>
      </c>
      <c r="F25" s="111"/>
      <c r="G25" s="112">
        <v>4</v>
      </c>
      <c r="H25" s="111"/>
      <c r="I25" s="113">
        <v>1</v>
      </c>
      <c r="J25" s="114"/>
      <c r="K25" s="112">
        <v>2</v>
      </c>
      <c r="L25" s="111"/>
      <c r="M25" s="112">
        <v>5</v>
      </c>
      <c r="N25" s="111"/>
      <c r="O25" s="112">
        <v>3</v>
      </c>
      <c r="P25" s="111"/>
      <c r="Q25" s="112" t="s">
        <v>109</v>
      </c>
      <c r="R25" s="115"/>
      <c r="S25" s="137" t="s">
        <v>42</v>
      </c>
      <c r="T25" s="138"/>
      <c r="U25" s="138"/>
      <c r="V25" s="138"/>
      <c r="W25" s="138"/>
      <c r="X25" s="138"/>
      <c r="Y25" s="139"/>
      <c r="Z25" s="127" t="s">
        <v>115</v>
      </c>
      <c r="AA25" s="128"/>
      <c r="AB25" s="128"/>
      <c r="AC25" s="128"/>
      <c r="AD25" s="128"/>
      <c r="AE25" s="128"/>
      <c r="AF25" s="136"/>
    </row>
    <row r="26" spans="1:3" ht="12.75" customHeight="1" hidden="1">
      <c r="A26" s="56" t="s">
        <v>35</v>
      </c>
      <c r="B26" s="56"/>
      <c r="C26" s="56"/>
    </row>
    <row r="27" ht="12.75" customHeight="1" hidden="1"/>
  </sheetData>
  <mergeCells count="34">
    <mergeCell ref="S25:Y25"/>
    <mergeCell ref="E24:F24"/>
    <mergeCell ref="G24:H24"/>
    <mergeCell ref="I24:J24"/>
    <mergeCell ref="K24:L24"/>
    <mergeCell ref="M24:N24"/>
    <mergeCell ref="O24:P24"/>
    <mergeCell ref="Q24:R24"/>
    <mergeCell ref="S1:Y1"/>
    <mergeCell ref="M2:N2"/>
    <mergeCell ref="M22:N22"/>
    <mergeCell ref="M25:N25"/>
    <mergeCell ref="O2:P2"/>
    <mergeCell ref="O22:P22"/>
    <mergeCell ref="O25:P25"/>
    <mergeCell ref="K22:L22"/>
    <mergeCell ref="Q22:R22"/>
    <mergeCell ref="E22:F22"/>
    <mergeCell ref="A26:C26"/>
    <mergeCell ref="G2:H2"/>
    <mergeCell ref="I2:J2"/>
    <mergeCell ref="E25:F25"/>
    <mergeCell ref="G25:H25"/>
    <mergeCell ref="I25:J25"/>
    <mergeCell ref="G22:H22"/>
    <mergeCell ref="I22:J22"/>
    <mergeCell ref="Z1:AF1"/>
    <mergeCell ref="Z25:AF25"/>
    <mergeCell ref="K25:L25"/>
    <mergeCell ref="E1:R1"/>
    <mergeCell ref="Q25:R25"/>
    <mergeCell ref="K2:L2"/>
    <mergeCell ref="Q2:R2"/>
    <mergeCell ref="E2:F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5" r:id="rId3"/>
  <headerFooter alignWithMargins="0">
    <oddHeader>&amp;LSDR 2004&amp;R23.6.2004</oddHeader>
    <oddFooter>&amp;Lventilo</oddFooter>
  </headerFooter>
  <colBreaks count="1" manualBreakCount="1">
    <brk id="1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Holger Spelsberg</cp:lastModifiedBy>
  <cp:lastPrinted>2005-11-02T13:16:09Z</cp:lastPrinted>
  <dcterms:created xsi:type="dcterms:W3CDTF">1996-10-14T23:33:28Z</dcterms:created>
  <dcterms:modified xsi:type="dcterms:W3CDTF">2005-11-02T13:18:29Z</dcterms:modified>
  <cp:category/>
  <cp:version/>
  <cp:contentType/>
  <cp:contentStatus/>
</cp:coreProperties>
</file>