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65" activeTab="1"/>
  </bookViews>
  <sheets>
    <sheet name="mk_return" sheetId="1" r:id="rId1"/>
    <sheet name="be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<sst xmlns="http://schemas.openxmlformats.org/spreadsheetml/2006/main" count="16" uniqueCount="7">
  <si>
    <t>Close</t>
  </si>
  <si>
    <t>Prior</t>
  </si>
  <si>
    <t>Date</t>
  </si>
  <si>
    <t>Change</t>
  </si>
  <si>
    <t>Return</t>
  </si>
  <si>
    <t>SET INDEX</t>
  </si>
  <si>
    <t>BGH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</si>
</sst>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m/d/yy"/>
    <numFmt numFmtId="191" formatCode="d\-mmm\-yy"/>
    <numFmt numFmtId="192" formatCode="mm/dd/yy"/>
    <numFmt numFmtId="193" formatCode="_-* #,##0.0_-;\-* #,##0.0_-;_-* &quot;-&quot;??_-;_-@_-"/>
    <numFmt numFmtId="194" formatCode="0.0000"/>
    <numFmt numFmtId="195" formatCode="0.000"/>
  </numFmts>
  <fonts count="1">
    <font>
      <sz val="14"/>
      <name val="Cordia New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92" fontId="0" fillId="0" borderId="0" xfId="0" applyNumberFormat="1" applyAlignment="1">
      <alignment/>
    </xf>
    <xf numFmtId="43" fontId="0" fillId="0" borderId="0" xfId="15" applyNumberForma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192" fontId="0" fillId="0" borderId="1" xfId="0" applyNumberFormat="1" applyBorder="1" applyAlignment="1">
      <alignment/>
    </xf>
    <xf numFmtId="43" fontId="0" fillId="0" borderId="1" xfId="15" applyNumberFormat="1" applyBorder="1" applyAlignment="1">
      <alignment/>
    </xf>
    <xf numFmtId="10" fontId="0" fillId="0" borderId="1" xfId="0" applyNumberFormat="1" applyBorder="1" applyAlignment="1">
      <alignment/>
    </xf>
    <xf numFmtId="10" fontId="0" fillId="0" borderId="1" xfId="15" applyNumberFormat="1" applyBorder="1" applyAlignment="1">
      <alignment/>
    </xf>
    <xf numFmtId="0" fontId="0" fillId="2" borderId="1" xfId="0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workbookViewId="0" topLeftCell="A1">
      <selection activeCell="H15" sqref="H15"/>
    </sheetView>
  </sheetViews>
  <sheetFormatPr defaultColWidth="9.140625" defaultRowHeight="21.75"/>
  <cols>
    <col min="2" max="2" width="9.8515625" style="0" bestFit="1" customWidth="1"/>
  </cols>
  <sheetData>
    <row r="1" spans="2:6" ht="21.75">
      <c r="B1" s="3" t="s">
        <v>2</v>
      </c>
      <c r="C1" s="3" t="s">
        <v>0</v>
      </c>
      <c r="D1" s="3" t="s">
        <v>1</v>
      </c>
      <c r="E1" s="3" t="s">
        <v>3</v>
      </c>
      <c r="F1" s="3" t="s">
        <v>4</v>
      </c>
    </row>
    <row r="2" spans="2:6" ht="21.75">
      <c r="B2" s="1">
        <v>37653</v>
      </c>
      <c r="C2" s="2">
        <v>361.32</v>
      </c>
      <c r="D2" s="2">
        <v>370.01</v>
      </c>
      <c r="E2" s="2">
        <v>-8.69</v>
      </c>
      <c r="F2" s="4">
        <f aca="true" t="shared" si="0" ref="F2:F13">$E2/$D2</f>
        <v>-0.023485851733736924</v>
      </c>
    </row>
    <row r="3" spans="2:6" ht="21.75">
      <c r="B3" s="1">
        <v>37622</v>
      </c>
      <c r="C3" s="2">
        <v>370.01</v>
      </c>
      <c r="D3" s="2">
        <v>356.48</v>
      </c>
      <c r="E3" s="2">
        <v>13.53</v>
      </c>
      <c r="F3" s="4">
        <f t="shared" si="0"/>
        <v>0.037954443447037696</v>
      </c>
    </row>
    <row r="4" spans="2:6" ht="21.75">
      <c r="B4" s="1">
        <v>37591</v>
      </c>
      <c r="C4" s="2">
        <v>356.48</v>
      </c>
      <c r="D4" s="2">
        <v>364.9</v>
      </c>
      <c r="E4" s="2">
        <v>-8.42</v>
      </c>
      <c r="F4" s="4">
        <f t="shared" si="0"/>
        <v>-0.0230748150178131</v>
      </c>
    </row>
    <row r="5" spans="2:6" ht="21.75">
      <c r="B5" s="1">
        <v>37561</v>
      </c>
      <c r="C5" s="2">
        <v>364.9</v>
      </c>
      <c r="D5" s="2">
        <v>357.22</v>
      </c>
      <c r="E5" s="2">
        <v>7.68</v>
      </c>
      <c r="F5" s="4">
        <f t="shared" si="0"/>
        <v>0.021499356139073958</v>
      </c>
    </row>
    <row r="6" spans="2:6" ht="21.75">
      <c r="B6" s="1">
        <v>37530</v>
      </c>
      <c r="C6" s="2">
        <v>357.22</v>
      </c>
      <c r="D6" s="2">
        <v>331.79</v>
      </c>
      <c r="E6" s="2">
        <v>25.43</v>
      </c>
      <c r="F6" s="4">
        <f t="shared" si="0"/>
        <v>0.07664486572832213</v>
      </c>
    </row>
    <row r="7" spans="2:6" ht="21.75">
      <c r="B7" s="1">
        <v>37500</v>
      </c>
      <c r="C7" s="2">
        <v>331.79</v>
      </c>
      <c r="D7" s="2">
        <v>361.16</v>
      </c>
      <c r="E7" s="2">
        <v>-29.37</v>
      </c>
      <c r="F7" s="4">
        <f t="shared" si="0"/>
        <v>-0.08132129803965002</v>
      </c>
    </row>
    <row r="8" spans="2:6" ht="21.75">
      <c r="B8" s="1">
        <v>37469</v>
      </c>
      <c r="C8" s="2">
        <v>361.16</v>
      </c>
      <c r="D8" s="2">
        <v>376.02</v>
      </c>
      <c r="E8" s="2">
        <v>-14.86</v>
      </c>
      <c r="F8" s="4">
        <f t="shared" si="0"/>
        <v>-0.03951917451199404</v>
      </c>
    </row>
    <row r="9" spans="2:6" ht="21.75">
      <c r="B9" s="1">
        <v>37438</v>
      </c>
      <c r="C9" s="2">
        <v>376.02</v>
      </c>
      <c r="D9" s="2">
        <v>389.1</v>
      </c>
      <c r="E9" s="2">
        <v>-13.08</v>
      </c>
      <c r="F9" s="4">
        <f t="shared" si="0"/>
        <v>-0.033616037008481106</v>
      </c>
    </row>
    <row r="10" spans="2:6" ht="21.75">
      <c r="B10" s="1">
        <v>37408</v>
      </c>
      <c r="C10" s="2">
        <v>389.1</v>
      </c>
      <c r="D10" s="2">
        <v>407.96</v>
      </c>
      <c r="E10" s="2">
        <v>-18.86</v>
      </c>
      <c r="F10" s="4">
        <f t="shared" si="0"/>
        <v>-0.046230022551230515</v>
      </c>
    </row>
    <row r="11" spans="2:6" ht="21.75">
      <c r="B11" s="1">
        <v>37377</v>
      </c>
      <c r="C11" s="2">
        <v>407.96</v>
      </c>
      <c r="D11" s="2">
        <v>371.42</v>
      </c>
      <c r="E11" s="2">
        <v>36.54</v>
      </c>
      <c r="F11" s="4">
        <f t="shared" si="0"/>
        <v>0.09837919336600075</v>
      </c>
    </row>
    <row r="12" spans="2:6" ht="21.75">
      <c r="B12" s="1">
        <v>37347</v>
      </c>
      <c r="C12" s="2">
        <v>371.42</v>
      </c>
      <c r="D12" s="2">
        <v>373.95</v>
      </c>
      <c r="E12" s="2">
        <v>-2.53</v>
      </c>
      <c r="F12" s="4">
        <f t="shared" si="0"/>
        <v>-0.006765610375718678</v>
      </c>
    </row>
    <row r="13" spans="2:6" ht="21.75">
      <c r="B13" s="1">
        <v>37316</v>
      </c>
      <c r="C13" s="2">
        <v>373.95</v>
      </c>
      <c r="D13" s="2">
        <v>371.81</v>
      </c>
      <c r="E13" s="2">
        <v>2.14</v>
      </c>
      <c r="F13" s="4">
        <f t="shared" si="0"/>
        <v>0.005755627874452006</v>
      </c>
    </row>
    <row r="14" spans="2:6" ht="21.75">
      <c r="B14" s="1">
        <v>37288</v>
      </c>
      <c r="C14" s="2">
        <v>371.81</v>
      </c>
      <c r="D14" s="2">
        <v>340.82</v>
      </c>
      <c r="E14" s="2">
        <v>30.99</v>
      </c>
      <c r="F14" s="4">
        <f>$E14/$D14</f>
        <v>0.09092776245525497</v>
      </c>
    </row>
    <row r="15" ht="21.75">
      <c r="F15" s="4">
        <f>SUM(F3:F14)/12</f>
        <v>0.00838619095877117</v>
      </c>
    </row>
    <row r="16" ht="21.75">
      <c r="F16" s="4">
        <f>F15*12</f>
        <v>0.10063429150525405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 topLeftCell="A1">
      <selection activeCell="M14" sqref="M14"/>
    </sheetView>
  </sheetViews>
  <sheetFormatPr defaultColWidth="9.140625" defaultRowHeight="21.75"/>
  <sheetData>
    <row r="1" spans="2:10" ht="21.75">
      <c r="B1" s="9" t="s">
        <v>2</v>
      </c>
      <c r="C1" s="10" t="s">
        <v>5</v>
      </c>
      <c r="D1" s="10"/>
      <c r="E1" s="10"/>
      <c r="F1" s="10"/>
      <c r="G1" s="12" t="s">
        <v>6</v>
      </c>
      <c r="H1" s="12"/>
      <c r="I1" s="12"/>
      <c r="J1" s="12"/>
    </row>
    <row r="2" spans="2:10" ht="21.75">
      <c r="B2" s="9"/>
      <c r="C2" s="11" t="s">
        <v>0</v>
      </c>
      <c r="D2" s="11" t="s">
        <v>1</v>
      </c>
      <c r="E2" s="11" t="s">
        <v>3</v>
      </c>
      <c r="F2" s="11" t="s">
        <v>4</v>
      </c>
      <c r="G2" s="13" t="s">
        <v>0</v>
      </c>
      <c r="H2" s="13" t="s">
        <v>1</v>
      </c>
      <c r="I2" s="13" t="s">
        <v>3</v>
      </c>
      <c r="J2" s="13" t="s">
        <v>4</v>
      </c>
    </row>
    <row r="3" spans="2:10" ht="21.75">
      <c r="B3" s="5">
        <v>37653</v>
      </c>
      <c r="C3" s="6">
        <v>361.32</v>
      </c>
      <c r="D3" s="6">
        <v>370.01</v>
      </c>
      <c r="E3" s="6">
        <v>-8.69</v>
      </c>
      <c r="F3" s="7">
        <f aca="true" t="shared" si="0" ref="F3:F14">$E3/$D3</f>
        <v>-0.023485851733736924</v>
      </c>
      <c r="G3" s="6">
        <v>38</v>
      </c>
      <c r="H3" s="6">
        <f aca="true" t="shared" si="1" ref="H2:H13">G4</f>
        <v>38</v>
      </c>
      <c r="I3" s="6">
        <f aca="true" t="shared" si="2" ref="I3:I15">H3-G3</f>
        <v>0</v>
      </c>
      <c r="J3" s="8">
        <f aca="true" t="shared" si="3" ref="J3:J15">$I3/$H3</f>
        <v>0</v>
      </c>
    </row>
    <row r="4" spans="2:10" ht="21.75">
      <c r="B4" s="5">
        <v>37622</v>
      </c>
      <c r="C4" s="6">
        <v>370.01</v>
      </c>
      <c r="D4" s="6">
        <v>356.48</v>
      </c>
      <c r="E4" s="6">
        <v>13.53</v>
      </c>
      <c r="F4" s="7">
        <f t="shared" si="0"/>
        <v>0.037954443447037696</v>
      </c>
      <c r="G4" s="6">
        <v>38</v>
      </c>
      <c r="H4" s="6">
        <f t="shared" si="1"/>
        <v>32</v>
      </c>
      <c r="I4" s="6">
        <f t="shared" si="2"/>
        <v>-6</v>
      </c>
      <c r="J4" s="8">
        <f t="shared" si="3"/>
        <v>-0.1875</v>
      </c>
    </row>
    <row r="5" spans="2:10" ht="21.75">
      <c r="B5" s="5">
        <v>37591</v>
      </c>
      <c r="C5" s="6">
        <v>356.48</v>
      </c>
      <c r="D5" s="6">
        <v>364.9</v>
      </c>
      <c r="E5" s="6">
        <v>-8.42</v>
      </c>
      <c r="F5" s="7">
        <f t="shared" si="0"/>
        <v>-0.0230748150178131</v>
      </c>
      <c r="G5" s="6">
        <v>32</v>
      </c>
      <c r="H5" s="6">
        <f t="shared" si="1"/>
        <v>29.5</v>
      </c>
      <c r="I5" s="6">
        <f t="shared" si="2"/>
        <v>-2.5</v>
      </c>
      <c r="J5" s="8">
        <f t="shared" si="3"/>
        <v>-0.0847457627118644</v>
      </c>
    </row>
    <row r="6" spans="2:10" ht="21.75">
      <c r="B6" s="5">
        <v>37561</v>
      </c>
      <c r="C6" s="6">
        <v>364.9</v>
      </c>
      <c r="D6" s="6">
        <v>357.22</v>
      </c>
      <c r="E6" s="6">
        <v>7.68</v>
      </c>
      <c r="F6" s="7">
        <f t="shared" si="0"/>
        <v>0.021499356139073958</v>
      </c>
      <c r="G6" s="6">
        <v>29.5</v>
      </c>
      <c r="H6" s="6">
        <f t="shared" si="1"/>
        <v>33</v>
      </c>
      <c r="I6" s="6">
        <f t="shared" si="2"/>
        <v>3.5</v>
      </c>
      <c r="J6" s="8">
        <f t="shared" si="3"/>
        <v>0.10606060606060606</v>
      </c>
    </row>
    <row r="7" spans="2:10" ht="21.75">
      <c r="B7" s="5">
        <v>37530</v>
      </c>
      <c r="C7" s="6">
        <v>357.22</v>
      </c>
      <c r="D7" s="6">
        <v>331.79</v>
      </c>
      <c r="E7" s="6">
        <v>25.43</v>
      </c>
      <c r="F7" s="7">
        <f t="shared" si="0"/>
        <v>0.07664486572832213</v>
      </c>
      <c r="G7" s="6">
        <v>33</v>
      </c>
      <c r="H7" s="6">
        <f t="shared" si="1"/>
        <v>37</v>
      </c>
      <c r="I7" s="6">
        <f t="shared" si="2"/>
        <v>4</v>
      </c>
      <c r="J7" s="8">
        <f t="shared" si="3"/>
        <v>0.10810810810810811</v>
      </c>
    </row>
    <row r="8" spans="2:10" ht="21.75">
      <c r="B8" s="5">
        <v>37500</v>
      </c>
      <c r="C8" s="6">
        <v>331.79</v>
      </c>
      <c r="D8" s="6">
        <v>361.16</v>
      </c>
      <c r="E8" s="6">
        <v>-29.37</v>
      </c>
      <c r="F8" s="7">
        <f t="shared" si="0"/>
        <v>-0.08132129803965002</v>
      </c>
      <c r="G8" s="6">
        <v>37</v>
      </c>
      <c r="H8" s="6">
        <f t="shared" si="1"/>
        <v>28.25</v>
      </c>
      <c r="I8" s="6">
        <f t="shared" si="2"/>
        <v>-8.75</v>
      </c>
      <c r="J8" s="8">
        <f t="shared" si="3"/>
        <v>-0.30973451327433627</v>
      </c>
    </row>
    <row r="9" spans="2:10" ht="21.75">
      <c r="B9" s="5">
        <v>37469</v>
      </c>
      <c r="C9" s="6">
        <v>361.16</v>
      </c>
      <c r="D9" s="6">
        <v>376.02</v>
      </c>
      <c r="E9" s="6">
        <v>-14.86</v>
      </c>
      <c r="F9" s="7">
        <f t="shared" si="0"/>
        <v>-0.03951917451199404</v>
      </c>
      <c r="G9" s="6">
        <v>28.25</v>
      </c>
      <c r="H9" s="6">
        <f t="shared" si="1"/>
        <v>28</v>
      </c>
      <c r="I9" s="6">
        <f t="shared" si="2"/>
        <v>-0.25</v>
      </c>
      <c r="J9" s="8">
        <f t="shared" si="3"/>
        <v>-0.008928571428571428</v>
      </c>
    </row>
    <row r="10" spans="2:10" ht="21.75">
      <c r="B10" s="5">
        <v>37438</v>
      </c>
      <c r="C10" s="6">
        <v>376.02</v>
      </c>
      <c r="D10" s="6">
        <v>389.1</v>
      </c>
      <c r="E10" s="6">
        <v>-13.08</v>
      </c>
      <c r="F10" s="7">
        <f t="shared" si="0"/>
        <v>-0.033616037008481106</v>
      </c>
      <c r="G10" s="6">
        <v>28</v>
      </c>
      <c r="H10" s="6">
        <f t="shared" si="1"/>
        <v>25</v>
      </c>
      <c r="I10" s="6">
        <f t="shared" si="2"/>
        <v>-3</v>
      </c>
      <c r="J10" s="8">
        <f t="shared" si="3"/>
        <v>-0.12</v>
      </c>
    </row>
    <row r="11" spans="2:10" ht="21.75">
      <c r="B11" s="5">
        <v>37408</v>
      </c>
      <c r="C11" s="6">
        <v>389.1</v>
      </c>
      <c r="D11" s="6">
        <v>407.96</v>
      </c>
      <c r="E11" s="6">
        <v>-18.86</v>
      </c>
      <c r="F11" s="7">
        <f t="shared" si="0"/>
        <v>-0.046230022551230515</v>
      </c>
      <c r="G11" s="6">
        <v>25</v>
      </c>
      <c r="H11" s="6">
        <f t="shared" si="1"/>
        <v>24.1</v>
      </c>
      <c r="I11" s="6">
        <f t="shared" si="2"/>
        <v>-0.8999999999999986</v>
      </c>
      <c r="J11" s="8">
        <f t="shared" si="3"/>
        <v>-0.0373443983402489</v>
      </c>
    </row>
    <row r="12" spans="2:10" ht="21.75">
      <c r="B12" s="5">
        <v>37377</v>
      </c>
      <c r="C12" s="6">
        <v>407.96</v>
      </c>
      <c r="D12" s="6">
        <v>371.42</v>
      </c>
      <c r="E12" s="6">
        <v>36.54</v>
      </c>
      <c r="F12" s="7">
        <f t="shared" si="0"/>
        <v>0.09837919336600075</v>
      </c>
      <c r="G12" s="6">
        <v>24.1</v>
      </c>
      <c r="H12" s="6">
        <f t="shared" si="1"/>
        <v>26.75</v>
      </c>
      <c r="I12" s="6">
        <f t="shared" si="2"/>
        <v>2.6499999999999986</v>
      </c>
      <c r="J12" s="8">
        <f t="shared" si="3"/>
        <v>0.09906542056074762</v>
      </c>
    </row>
    <row r="13" spans="2:10" ht="21.75">
      <c r="B13" s="5">
        <v>37347</v>
      </c>
      <c r="C13" s="6">
        <v>371.42</v>
      </c>
      <c r="D13" s="6">
        <v>373.95</v>
      </c>
      <c r="E13" s="6">
        <v>-2.53</v>
      </c>
      <c r="F13" s="7">
        <f t="shared" si="0"/>
        <v>-0.006765610375718678</v>
      </c>
      <c r="G13" s="6">
        <v>26.75</v>
      </c>
      <c r="H13" s="6">
        <f t="shared" si="1"/>
        <v>27</v>
      </c>
      <c r="I13" s="6">
        <f t="shared" si="2"/>
        <v>0.25</v>
      </c>
      <c r="J13" s="8">
        <f t="shared" si="3"/>
        <v>0.009259259259259259</v>
      </c>
    </row>
    <row r="14" spans="2:10" ht="21.75">
      <c r="B14" s="5">
        <v>37316</v>
      </c>
      <c r="C14" s="6">
        <v>373.95</v>
      </c>
      <c r="D14" s="6">
        <v>371.81</v>
      </c>
      <c r="E14" s="6">
        <v>2.14</v>
      </c>
      <c r="F14" s="7">
        <f t="shared" si="0"/>
        <v>0.005755627874452006</v>
      </c>
      <c r="G14" s="6">
        <v>27</v>
      </c>
      <c r="H14" s="6">
        <f>G15</f>
        <v>28.5</v>
      </c>
      <c r="I14" s="6">
        <f t="shared" si="2"/>
        <v>1.5</v>
      </c>
      <c r="J14" s="8">
        <f t="shared" si="3"/>
        <v>0.05263157894736842</v>
      </c>
    </row>
    <row r="15" spans="2:10" ht="21.75">
      <c r="B15" s="5">
        <v>37288</v>
      </c>
      <c r="C15" s="6">
        <v>371.81</v>
      </c>
      <c r="D15" s="6">
        <v>340.82</v>
      </c>
      <c r="E15" s="6">
        <v>30.99</v>
      </c>
      <c r="F15" s="7">
        <f>$E15/$D15</f>
        <v>0.09092776245525497</v>
      </c>
      <c r="G15" s="6">
        <v>28.5</v>
      </c>
      <c r="H15" s="6">
        <v>22</v>
      </c>
      <c r="I15" s="6">
        <f t="shared" si="2"/>
        <v>-6.5</v>
      </c>
      <c r="J15" s="8">
        <f t="shared" si="3"/>
        <v>-0.29545454545454547</v>
      </c>
    </row>
  </sheetData>
  <mergeCells count="3">
    <mergeCell ref="B1:B2"/>
    <mergeCell ref="C1:F1"/>
    <mergeCell ref="G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ray</cp:lastModifiedBy>
  <dcterms:created xsi:type="dcterms:W3CDTF">2003-03-25T23:07:54Z</dcterms:created>
  <dcterms:modified xsi:type="dcterms:W3CDTF">2003-03-26T09:56:02Z</dcterms:modified>
  <cp:category/>
  <cp:version/>
  <cp:contentType/>
  <cp:contentStatus/>
</cp:coreProperties>
</file>