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school lab" sheetId="1" r:id="rId1"/>
    <sheet name="hyacinth" sheetId="2" r:id="rId2"/>
  </sheets>
  <definedNames/>
  <calcPr fullCalcOnLoad="1"/>
</workbook>
</file>

<file path=xl/comments1.xml><?xml version="1.0" encoding="utf-8"?>
<comments xmlns="http://schemas.openxmlformats.org/spreadsheetml/2006/main">
  <authors>
    <author>Chitra &amp; Vasu</author>
    <author>User</author>
  </authors>
  <commentList>
    <comment ref="B9" authorId="0">
      <text>
        <r>
          <rPr>
            <sz val="8"/>
            <rFont val="Tahoma"/>
            <family val="0"/>
          </rPr>
          <t xml:space="preserve">The first contributor, son of R Rangamani 
</t>
        </r>
      </text>
    </comment>
    <comment ref="B1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Chitra's Music students' Fund</t>
        </r>
      </text>
    </comment>
    <comment ref="B14" authorId="1">
      <text>
        <r>
          <rPr>
            <sz val="8"/>
            <rFont val="Tahoma"/>
            <family val="0"/>
          </rPr>
          <t xml:space="preserve">M C Muthiah 2400, R Sreepathy 1200, S Subramanian 1200, S Suresh 600, S Sivasubramanian 600
</t>
        </r>
      </text>
    </comment>
  </commentList>
</comments>
</file>

<file path=xl/comments2.xml><?xml version="1.0" encoding="utf-8"?>
<comments xmlns="http://schemas.openxmlformats.org/spreadsheetml/2006/main">
  <authors>
    <author>Chitra &amp; Vasu</author>
  </authors>
  <commentList>
    <comment ref="B22" authorId="0">
      <text>
        <r>
          <rPr>
            <b/>
            <sz val="8"/>
            <rFont val="Tahoma"/>
            <family val="0"/>
          </rPr>
          <t xml:space="preserve">Chitra: Also from Maithili, Sangeetha, K S Balakrishnan, Lalitha and Prashanth, KS Ravi Prabakar, Usha, Anuradha &amp; Ravishankar 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sz val="8"/>
            <rFont val="Tahoma"/>
            <family val="0"/>
          </rPr>
          <t xml:space="preserve">The first contributor, who responded to the very first appeal in Sri Bruhanmadhava temple in October 2003
</t>
        </r>
      </text>
    </comment>
    <comment ref="B11" authorId="0">
      <text>
        <r>
          <rPr>
            <sz val="8"/>
            <rFont val="Tahoma"/>
            <family val="0"/>
          </rPr>
          <t xml:space="preserve">s/o Late Sri R Venkatanarayanan (Raja), s/o Late Dr. S N Rangachari
</t>
        </r>
      </text>
    </comment>
    <comment ref="B12" authorId="0">
      <text>
        <r>
          <rPr>
            <sz val="8"/>
            <rFont val="Tahoma"/>
            <family val="0"/>
          </rPr>
          <t xml:space="preserve">w/o V Ranganathan
</t>
        </r>
      </text>
    </comment>
    <comment ref="B13" authorId="0">
      <text>
        <r>
          <rPr>
            <sz val="8"/>
            <rFont val="Tahoma"/>
            <family val="0"/>
          </rPr>
          <t xml:space="preserve">w/o Late Sri R Venkatanarayanan (Raja)
</t>
        </r>
      </text>
    </comment>
    <comment ref="B14" authorId="0">
      <text>
        <r>
          <rPr>
            <sz val="8"/>
            <rFont val="Tahoma"/>
            <family val="0"/>
          </rPr>
          <t xml:space="preserve">s/o Late Sri K V Varadarajan, s/o Rao Bahadur Sri Vanamamalachariar
</t>
        </r>
      </text>
    </comment>
    <comment ref="B19" authorId="0">
      <text>
        <r>
          <rPr>
            <sz val="8"/>
            <rFont val="Tahoma"/>
            <family val="0"/>
          </rPr>
          <t xml:space="preserve">s/o Late Dr. S N Rangachari
</t>
        </r>
      </text>
    </comment>
    <comment ref="B20" authorId="0">
      <text>
        <r>
          <rPr>
            <sz val="8"/>
            <rFont val="Tahoma"/>
            <family val="0"/>
          </rPr>
          <t xml:space="preserve">Daughter and sil of Sri R Srinivasaraghavan, s/o Late Sri Ramanuja Iyengar
</t>
        </r>
      </text>
    </comment>
    <comment ref="B21" authorId="0">
      <text>
        <r>
          <rPr>
            <sz val="8"/>
            <rFont val="Tahoma"/>
            <family val="0"/>
          </rPr>
          <t xml:space="preserve">Sons of Sri R Srinivasaraghavan
</t>
        </r>
      </text>
    </comment>
    <comment ref="B23" authorId="0">
      <text>
        <r>
          <rPr>
            <sz val="8"/>
            <rFont val="Tahoma"/>
            <family val="0"/>
          </rPr>
          <t xml:space="preserve">a.k.a. Cheema mama, of Kodag, Advocate, Chennai, formerly in Govt. of TN
</t>
        </r>
      </text>
    </comment>
    <comment ref="B26" authorId="0">
      <text>
        <r>
          <rPr>
            <sz val="8"/>
            <rFont val="Tahoma"/>
            <family val="0"/>
          </rPr>
          <t xml:space="preserve">Kalaimamani Ramani is a leading exponent of Veena, an A graded artiste in AIR, retired from service in AIR.  Not from Tirunelveli Dt.
</t>
        </r>
      </text>
    </comment>
    <comment ref="B27" authorId="0">
      <text>
        <r>
          <rPr>
            <sz val="8"/>
            <rFont val="Tahoma"/>
            <family val="0"/>
          </rPr>
          <t xml:space="preserve">Ex-officer in IOB, Chennai; not from Tirunelveli Dt.
</t>
        </r>
      </text>
    </comment>
    <comment ref="B28" authorId="0">
      <text>
        <r>
          <rPr>
            <sz val="8"/>
            <rFont val="Tahoma"/>
            <family val="0"/>
          </rPr>
          <t xml:space="preserve">Young exec in a web-based media concern.  Pledges a percent of his salary every month to charity.  Parents from Tuticorin/Madurai, but Karthik grew up in Chennai.
</t>
        </r>
      </text>
    </comment>
    <comment ref="B29" authorId="0">
      <text>
        <r>
          <rPr>
            <sz val="8"/>
            <rFont val="Tahoma"/>
            <family val="0"/>
          </rPr>
          <t xml:space="preserve">w/o Late Dr. Ambirajan, s/o Late Prof. Srinivasaraghavan
</t>
        </r>
      </text>
    </comment>
    <comment ref="B30" authorId="0">
      <text>
        <r>
          <rPr>
            <sz val="8"/>
            <rFont val="Tahoma"/>
            <family val="0"/>
          </rPr>
          <t xml:space="preserve">s/o Late Sri A S Narayanan
</t>
        </r>
      </text>
    </comment>
    <comment ref="B31" authorId="0">
      <text>
        <r>
          <rPr>
            <sz val="8"/>
            <rFont val="Tahoma"/>
            <family val="0"/>
          </rPr>
          <t xml:space="preserve">d/o Late Sri A S Narayanan
</t>
        </r>
      </text>
    </comment>
    <comment ref="B33" authorId="0">
      <text>
        <r>
          <rPr>
            <sz val="8"/>
            <rFont val="Tahoma"/>
            <family val="0"/>
          </rPr>
          <t xml:space="preserve">mil of Chitra Vasudevan
</t>
        </r>
      </text>
    </comment>
    <comment ref="B34" authorId="0">
      <text>
        <r>
          <rPr>
            <sz val="8"/>
            <rFont val="Tahoma"/>
            <family val="0"/>
          </rPr>
          <t xml:space="preserve">One among the brothers of Dr. P K Iyengar whose ancestors are also from Kodag. Contribution includes that of Sri P V Iyengar's father in law.
</t>
        </r>
      </text>
    </comment>
    <comment ref="B35" authorId="0">
      <text>
        <r>
          <rPr>
            <sz val="8"/>
            <rFont val="Tahoma"/>
            <family val="0"/>
          </rPr>
          <t xml:space="preserve">Details below
</t>
        </r>
      </text>
    </comment>
    <comment ref="B36" authorId="0">
      <text>
        <r>
          <rPr>
            <sz val="8"/>
            <rFont val="Tahoma"/>
            <family val="0"/>
          </rPr>
          <t xml:space="preserve">S/o Late Sri Srinivasan, belongs to Tirunelveli Dt., though not kodag.  Bil of Mohan.
</t>
        </r>
      </text>
    </comment>
    <comment ref="B37" authorId="0">
      <text>
        <r>
          <rPr>
            <sz val="8"/>
            <rFont val="Tahoma"/>
            <family val="0"/>
          </rPr>
          <t xml:space="preserve">s/o Sri Krishnaswamy (Neelamani mama) and nephew of Sri Rangarajan
</t>
        </r>
      </text>
    </comment>
    <comment ref="B38" authorId="0">
      <text>
        <r>
          <rPr>
            <sz val="8"/>
            <rFont val="Tahoma"/>
            <family val="0"/>
          </rPr>
          <t xml:space="preserve">s/o Kodaganallur Sri Padmanabhan - Tiruvadasvati kattala family
</t>
        </r>
      </text>
    </comment>
    <comment ref="B39" authorId="0">
      <text>
        <r>
          <rPr>
            <sz val="8"/>
            <rFont val="Tahoma"/>
            <family val="0"/>
          </rPr>
          <t xml:space="preserve">s/o Dr. Manisundaram, the first VC Of Bharatidasan University.  Does not belong to TNY Dt. But feels for the cause
</t>
        </r>
      </text>
    </comment>
    <comment ref="B41" authorId="0">
      <text>
        <r>
          <rPr>
            <sz val="8"/>
            <rFont val="Tahoma"/>
            <family val="0"/>
          </rPr>
          <t xml:space="preserve">s/o Late Sri K V Varadarajan (Raju chithia)
</t>
        </r>
      </text>
    </comment>
    <comment ref="B42" authorId="0">
      <text>
        <r>
          <rPr>
            <sz val="8"/>
            <rFont val="Tahoma"/>
            <family val="0"/>
          </rPr>
          <t xml:space="preserve">s/o Late Sri K V Varadarajan
</t>
        </r>
      </text>
    </comment>
    <comment ref="B43" authorId="0">
      <text>
        <r>
          <rPr>
            <sz val="8"/>
            <rFont val="Tahoma"/>
            <family val="0"/>
          </rPr>
          <t xml:space="preserve">Kodag family - well known to all village people.  Dr. K P Krishnan regular at Sri Desikar utsavam
</t>
        </r>
      </text>
    </comment>
    <comment ref="B48" authorId="0">
      <text>
        <r>
          <rPr>
            <sz val="8"/>
            <rFont val="Tahoma"/>
            <family val="0"/>
          </rPr>
          <t xml:space="preserve">s/o Late Sri K V Rangamani, s/o Late Sri Vanamamalachariar
</t>
        </r>
      </text>
    </comment>
    <comment ref="B49" authorId="0">
      <text>
        <r>
          <rPr>
            <sz val="8"/>
            <rFont val="Tahoma"/>
            <family val="0"/>
          </rPr>
          <t xml:space="preserve">s/o Late Sri K V Rangamani
</t>
        </r>
      </text>
    </comment>
    <comment ref="B25" authorId="0">
      <text>
        <r>
          <rPr>
            <sz val="8"/>
            <rFont val="Tahoma"/>
            <family val="0"/>
          </rPr>
          <t xml:space="preserve">s/o Sri Narayana Iyengar of Pazhur.  Works with GE Cap in Hyd.
</t>
        </r>
      </text>
    </comment>
    <comment ref="B15" authorId="0">
      <text>
        <r>
          <rPr>
            <sz val="8"/>
            <rFont val="Tahoma"/>
            <family val="0"/>
          </rPr>
          <t xml:space="preserve">From Kodag, Sri K V Sampath part of kattaladars in the temple. Smt Padma with IT Department, Chennai.
</t>
        </r>
      </text>
    </comment>
    <comment ref="B50" authorId="0">
      <text>
        <r>
          <rPr>
            <sz val="8"/>
            <rFont val="Tahoma"/>
            <family val="0"/>
          </rPr>
          <t xml:space="preserve">d-I-l of Smt Lakshmi Ramaswamy and Sri Ramaswamy. Smt Lakshmi is the sister of Sri Rangarajan
</t>
        </r>
      </text>
    </comment>
    <comment ref="B51" authorId="0">
      <text>
        <r>
          <rPr>
            <sz val="8"/>
            <rFont val="Tahoma"/>
            <family val="0"/>
          </rPr>
          <t xml:space="preserve">B-I-l of Sri Rangarajan
</t>
        </r>
      </text>
    </comment>
    <comment ref="B40" authorId="0">
      <text>
        <r>
          <rPr>
            <sz val="8"/>
            <rFont val="Tahoma"/>
            <family val="0"/>
          </rPr>
          <t xml:space="preserve">Cousin of Mohan, Rajan and Vasan - belongs to TNY Dt.
</t>
        </r>
      </text>
    </comment>
  </commentList>
</comments>
</file>

<file path=xl/sharedStrings.xml><?xml version="1.0" encoding="utf-8"?>
<sst xmlns="http://schemas.openxmlformats.org/spreadsheetml/2006/main" count="143" uniqueCount="110">
  <si>
    <t>Kodaganallur Community Project - Project Hyacinth</t>
  </si>
  <si>
    <t>Clearance of water hyacinth and morning glory on the 3 km stretch of Tamraparni in Kodaganallur, as a Pilot project under TN Government's Namakku Naame scheme</t>
  </si>
  <si>
    <t>Rs.</t>
  </si>
  <si>
    <t>25% funding from community (target)</t>
  </si>
  <si>
    <t>Collections</t>
  </si>
  <si>
    <t>Date</t>
  </si>
  <si>
    <t>Contributor</t>
  </si>
  <si>
    <t>Amount Rs.</t>
  </si>
  <si>
    <t>Smt.  Hema, Tirunelveli</t>
  </si>
  <si>
    <t>Balance funding required</t>
  </si>
  <si>
    <t>Cash/Cheque</t>
  </si>
  <si>
    <t>Cash</t>
  </si>
  <si>
    <t>Total cost of project as per PWD estimate, Dec 2003</t>
  </si>
  <si>
    <t>Sri R Vasudevan and Smt Chitra, Chennai</t>
  </si>
  <si>
    <t>Sri V Ranganathan</t>
  </si>
  <si>
    <t>PNB 529218</t>
  </si>
  <si>
    <t>Smt Janakanandini</t>
  </si>
  <si>
    <t>SBT 015211</t>
  </si>
  <si>
    <t>Smt V Rajalakshmi</t>
  </si>
  <si>
    <t>CBI 077304</t>
  </si>
  <si>
    <t>DD SynBk 336923</t>
  </si>
  <si>
    <t>Sri K V Sampath &amp; Smt Padma</t>
  </si>
  <si>
    <t>State Bank of Indore 853570</t>
  </si>
  <si>
    <t>Sri K Venkataraman</t>
  </si>
  <si>
    <t>Sri R H S Mani, Sri Sankaranarayanan</t>
  </si>
  <si>
    <t>Sri S Raghavan</t>
  </si>
  <si>
    <t>Sri R Rangamani</t>
  </si>
  <si>
    <t>SBI 795034</t>
  </si>
  <si>
    <t>SBI 507547</t>
  </si>
  <si>
    <t>ICICI Bank 070332</t>
  </si>
  <si>
    <t>Smt Vedavalli and Sri Rangarajan</t>
  </si>
  <si>
    <t>Canara 464277</t>
  </si>
  <si>
    <t>Sri (Mohan) Lakshminarasimhan, Rajan and Vasan</t>
  </si>
  <si>
    <t>Canara 799832</t>
  </si>
  <si>
    <t>Sri V Rengarajan, Abu Dhabi</t>
  </si>
  <si>
    <t>Sri KS Subramaniam &amp; family (view comment)</t>
  </si>
  <si>
    <t>Sri K V Srinivasaraghavan</t>
  </si>
  <si>
    <t>Indian Bank 001848</t>
  </si>
  <si>
    <t>SBI 700205</t>
  </si>
  <si>
    <t>Sri N Rangarajan, Hyderabad</t>
  </si>
  <si>
    <t>HDFC 278261</t>
  </si>
  <si>
    <t>Smt R Ramani, Chennai</t>
  </si>
  <si>
    <t>Smt Malini Raghunathan, Chennai</t>
  </si>
  <si>
    <t>Sri M Karthik</t>
  </si>
  <si>
    <t>Citibank 985723/24</t>
  </si>
  <si>
    <t>Smt Prabha Ambirajan</t>
  </si>
  <si>
    <t>Andhra Bank 540902</t>
  </si>
  <si>
    <t>Sri N Parthasarathi</t>
  </si>
  <si>
    <t>Smt D Rangamani</t>
  </si>
  <si>
    <t>Thro' Sri N Parthasarathi</t>
  </si>
  <si>
    <t>Smt Kamala Parthasarathi</t>
  </si>
  <si>
    <t>Sri P V Iyengar</t>
  </si>
  <si>
    <t>Indian Bank DD 394310</t>
  </si>
  <si>
    <t>Sri V Vijayanarayanan</t>
  </si>
  <si>
    <t>Sri V Krishnaram</t>
  </si>
  <si>
    <t>Thro' Sri S Nambirajan, USA</t>
  </si>
  <si>
    <t>USD remittance</t>
  </si>
  <si>
    <t>Sri K P Parthasarathy and family</t>
  </si>
  <si>
    <t>Sri K P Srinivasan &amp; family</t>
  </si>
  <si>
    <t>Sri K P Krishnan and family</t>
  </si>
  <si>
    <t>Sri K P Padmanabhan &amp; family</t>
  </si>
  <si>
    <t>Smt R Ramani, Chennai (additional)</t>
  </si>
  <si>
    <t>Dr. Sridhar Srinivasan</t>
  </si>
  <si>
    <t>USD 150</t>
  </si>
  <si>
    <t>Sri Sridhar Krishnaswamy</t>
  </si>
  <si>
    <t>USD 100</t>
  </si>
  <si>
    <t xml:space="preserve">Sri Veeraraghavan Padmanabhan </t>
  </si>
  <si>
    <t>USD 25</t>
  </si>
  <si>
    <t>Sri Vijayasekar Manisundaram</t>
  </si>
  <si>
    <t>Sri R Venkataraman, Singapore</t>
  </si>
  <si>
    <t>Sri R Sundaram, Dubai</t>
  </si>
  <si>
    <t>BOI 588658</t>
  </si>
  <si>
    <t>Citibank 036328</t>
  </si>
  <si>
    <t>Smt Shobhana Krishnan, Chennai</t>
  </si>
  <si>
    <t>ICICI Bank 315513</t>
  </si>
  <si>
    <t>Sri M S Ramaswamy, Chennai</t>
  </si>
  <si>
    <t>BoB 826061</t>
  </si>
  <si>
    <t>Sri Nambi Narasimhan</t>
  </si>
  <si>
    <t>USD 50</t>
  </si>
  <si>
    <t>TO Collector - DD</t>
  </si>
  <si>
    <t>DD charges</t>
  </si>
  <si>
    <t>Kodaganallur Community Project - Project School lab</t>
  </si>
  <si>
    <t>Equipping Kallur Higher Secondary School lab with apparatus and equipment for the current academic year, to aid 67 students pursuing Science Stream in Class XI and XII</t>
  </si>
  <si>
    <t>Total cost of project as per school estimate, vide Velayudam's letter, plus printer</t>
  </si>
  <si>
    <t>Target</t>
  </si>
  <si>
    <t>Sri Ajay Kumar</t>
  </si>
  <si>
    <t>State Bank of Mysiore 757690</t>
  </si>
  <si>
    <t>City Union Bank 445521</t>
  </si>
  <si>
    <t>"Ramapriya" group</t>
  </si>
  <si>
    <t>Balance on hand (for use at the time of deweeding and for maintenance)</t>
  </si>
  <si>
    <t>Thro' Sreepathy, Muscat</t>
  </si>
  <si>
    <t>SBI 288646</t>
  </si>
  <si>
    <t>Thro' R Sundaram, Dubai</t>
  </si>
  <si>
    <t>Citibank chq.</t>
  </si>
  <si>
    <t>V Ranganathan</t>
  </si>
  <si>
    <t>Sri K S Subramanian and Mythili</t>
  </si>
  <si>
    <t>IOB chq.</t>
  </si>
  <si>
    <t xml:space="preserve">Smt Buvana Nandakumar </t>
  </si>
  <si>
    <t>ICICI chq</t>
  </si>
  <si>
    <t>Project Hyacinth promotional brochure</t>
  </si>
  <si>
    <t>Total collections</t>
  </si>
  <si>
    <t>Receipts</t>
  </si>
  <si>
    <t>Payments</t>
  </si>
  <si>
    <t>Hyacinth fund</t>
  </si>
  <si>
    <t>School lab fund</t>
  </si>
  <si>
    <t>Margin money for hyacinth</t>
  </si>
  <si>
    <t>Promotional brochure</t>
  </si>
  <si>
    <t>School lab eqpt</t>
  </si>
  <si>
    <t>Printer for school</t>
  </si>
  <si>
    <t>Balance on hand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</si>
</sst>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/yyyy"/>
    <numFmt numFmtId="167" formatCode="mmm/yyyy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" fontId="0" fillId="0" borderId="1" xfId="0" applyNumberFormat="1" applyBorder="1" applyAlignment="1">
      <alignment/>
    </xf>
    <xf numFmtId="15" fontId="0" fillId="0" borderId="1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0" xfId="15" applyNumberFormat="1" applyBorder="1" applyAlignment="1">
      <alignment/>
    </xf>
    <xf numFmtId="165" fontId="3" fillId="2" borderId="0" xfId="15" applyNumberFormat="1" applyFont="1" applyFill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Border="1" applyAlignment="1">
      <alignment/>
    </xf>
    <xf numFmtId="165" fontId="3" fillId="3" borderId="4" xfId="15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B16">
      <selection activeCell="B34" sqref="B34"/>
    </sheetView>
  </sheetViews>
  <sheetFormatPr defaultColWidth="9.140625" defaultRowHeight="12.75"/>
  <cols>
    <col min="1" max="1" width="15.421875" style="0" customWidth="1"/>
    <col min="2" max="2" width="38.57421875" style="0" customWidth="1"/>
    <col min="3" max="3" width="24.8515625" style="0" bestFit="1" customWidth="1"/>
    <col min="4" max="4" width="11.28125" style="0" bestFit="1" customWidth="1"/>
  </cols>
  <sheetData>
    <row r="1" spans="1:4" ht="12.75">
      <c r="A1" s="25" t="s">
        <v>81</v>
      </c>
      <c r="B1" s="26"/>
      <c r="C1" s="26"/>
      <c r="D1" s="27"/>
    </row>
    <row r="2" spans="1:4" ht="29.25" customHeight="1">
      <c r="A2" s="28" t="s">
        <v>82</v>
      </c>
      <c r="B2" s="29"/>
      <c r="C2" s="29"/>
      <c r="D2" s="30"/>
    </row>
    <row r="3" spans="1:4" ht="12.75">
      <c r="A3" s="1"/>
      <c r="B3" s="2"/>
      <c r="C3" s="3" t="s">
        <v>2</v>
      </c>
      <c r="D3" s="4" t="s">
        <v>2</v>
      </c>
    </row>
    <row r="4" spans="1:4" ht="12.75">
      <c r="A4" s="1" t="s">
        <v>83</v>
      </c>
      <c r="B4" s="2"/>
      <c r="C4" s="15">
        <v>35000</v>
      </c>
      <c r="D4" s="5"/>
    </row>
    <row r="5" spans="1:4" ht="15.75">
      <c r="A5" s="1" t="s">
        <v>84</v>
      </c>
      <c r="B5" s="2"/>
      <c r="C5" s="16">
        <v>35000</v>
      </c>
      <c r="D5" s="5"/>
    </row>
    <row r="6" spans="1:4" ht="12.75">
      <c r="A6" s="1"/>
      <c r="B6" s="2"/>
      <c r="C6" s="2"/>
      <c r="D6" s="5"/>
    </row>
    <row r="7" spans="1:4" ht="12.75">
      <c r="A7" s="6" t="s">
        <v>4</v>
      </c>
      <c r="B7" s="2"/>
      <c r="C7" s="2"/>
      <c r="D7" s="5"/>
    </row>
    <row r="8" spans="1:4" ht="12.75">
      <c r="A8" s="7" t="s">
        <v>5</v>
      </c>
      <c r="B8" s="8" t="s">
        <v>6</v>
      </c>
      <c r="C8" s="8" t="s">
        <v>10</v>
      </c>
      <c r="D8" s="9" t="s">
        <v>7</v>
      </c>
    </row>
    <row r="9" spans="1:4" ht="12.75">
      <c r="A9" s="10">
        <v>37803</v>
      </c>
      <c r="B9" s="2" t="s">
        <v>85</v>
      </c>
      <c r="C9" s="2" t="s">
        <v>11</v>
      </c>
      <c r="D9" s="17">
        <v>1000</v>
      </c>
    </row>
    <row r="10" spans="1:4" ht="12.75">
      <c r="A10" s="11">
        <v>38190</v>
      </c>
      <c r="B10" s="2" t="s">
        <v>51</v>
      </c>
      <c r="C10" s="2" t="s">
        <v>86</v>
      </c>
      <c r="D10" s="17">
        <v>500</v>
      </c>
    </row>
    <row r="11" spans="1:4" ht="12.75">
      <c r="A11" s="11">
        <v>38190</v>
      </c>
      <c r="B11" s="18" t="s">
        <v>21</v>
      </c>
      <c r="C11" s="18" t="s">
        <v>87</v>
      </c>
      <c r="D11" s="17">
        <v>1000</v>
      </c>
    </row>
    <row r="12" spans="1:4" ht="12.75">
      <c r="A12" s="11">
        <v>38191</v>
      </c>
      <c r="B12" s="18" t="s">
        <v>88</v>
      </c>
      <c r="C12" s="18" t="s">
        <v>11</v>
      </c>
      <c r="D12" s="17">
        <v>2000</v>
      </c>
    </row>
    <row r="13" spans="1:4" ht="12.75">
      <c r="A13" s="11">
        <v>38197</v>
      </c>
      <c r="B13" s="18" t="s">
        <v>94</v>
      </c>
      <c r="C13" s="18" t="s">
        <v>11</v>
      </c>
      <c r="D13" s="17">
        <v>500</v>
      </c>
    </row>
    <row r="14" spans="1:4" ht="12.75">
      <c r="A14" s="11">
        <v>38203</v>
      </c>
      <c r="B14" s="18" t="s">
        <v>90</v>
      </c>
      <c r="C14" s="18" t="s">
        <v>91</v>
      </c>
      <c r="D14" s="17">
        <v>6000</v>
      </c>
    </row>
    <row r="15" spans="1:4" ht="12.75">
      <c r="A15" s="11">
        <v>38207</v>
      </c>
      <c r="B15" s="18" t="s">
        <v>92</v>
      </c>
      <c r="C15" s="18" t="s">
        <v>93</v>
      </c>
      <c r="D15" s="17">
        <v>16230</v>
      </c>
    </row>
    <row r="16" spans="1:4" ht="12.75">
      <c r="A16" s="11">
        <v>38215</v>
      </c>
      <c r="B16" s="18" t="s">
        <v>95</v>
      </c>
      <c r="C16" s="18" t="s">
        <v>96</v>
      </c>
      <c r="D16" s="17">
        <v>2500</v>
      </c>
    </row>
    <row r="17" spans="1:4" ht="12.75">
      <c r="A17" s="11">
        <v>38215</v>
      </c>
      <c r="B17" s="18" t="s">
        <v>97</v>
      </c>
      <c r="C17" s="18" t="s">
        <v>98</v>
      </c>
      <c r="D17" s="17">
        <v>2000</v>
      </c>
    </row>
    <row r="18" spans="1:4" ht="12.75">
      <c r="A18" s="20"/>
      <c r="B18" s="18"/>
      <c r="C18" s="18"/>
      <c r="D18" s="24"/>
    </row>
    <row r="19" spans="1:4" ht="12.75">
      <c r="A19" s="20"/>
      <c r="B19" s="18" t="s">
        <v>100</v>
      </c>
      <c r="C19" s="18"/>
      <c r="D19" s="24">
        <f>SUM(D9:D17)</f>
        <v>31730</v>
      </c>
    </row>
    <row r="20" spans="1:4" ht="12.75">
      <c r="A20" s="20"/>
      <c r="B20" s="18"/>
      <c r="C20" s="18"/>
      <c r="D20" s="24"/>
    </row>
    <row r="21" spans="1:4" ht="12.75">
      <c r="A21" s="20"/>
      <c r="B21" s="18"/>
      <c r="C21" s="18"/>
      <c r="D21" s="24"/>
    </row>
    <row r="22" spans="1:4" ht="15.75">
      <c r="A22" s="12" t="s">
        <v>9</v>
      </c>
      <c r="B22" s="13"/>
      <c r="C22" s="22">
        <f>C5-SUM(D9:D17)</f>
        <v>3270</v>
      </c>
      <c r="D22" s="14"/>
    </row>
    <row r="23" spans="3:5" ht="12.75">
      <c r="C23" s="19"/>
      <c r="D23" s="19"/>
      <c r="E23" s="19"/>
    </row>
    <row r="24" ht="12.75">
      <c r="D24" s="23"/>
    </row>
    <row r="25" ht="12.75">
      <c r="D25" s="23"/>
    </row>
    <row r="26" spans="2:5" ht="12.75">
      <c r="B26" t="s">
        <v>101</v>
      </c>
      <c r="D26" t="s">
        <v>102</v>
      </c>
      <c r="E26" s="19"/>
    </row>
    <row r="27" spans="2:5" ht="12.75">
      <c r="B27" t="s">
        <v>103</v>
      </c>
      <c r="C27">
        <v>107154</v>
      </c>
      <c r="D27" t="s">
        <v>105</v>
      </c>
      <c r="E27">
        <v>75000</v>
      </c>
    </row>
    <row r="28" spans="2:5" ht="12.75">
      <c r="B28" t="s">
        <v>104</v>
      </c>
      <c r="C28">
        <v>31730</v>
      </c>
      <c r="D28" t="s">
        <v>80</v>
      </c>
      <c r="E28">
        <v>188</v>
      </c>
    </row>
    <row r="29" spans="4:5" ht="12.75">
      <c r="D29" t="s">
        <v>106</v>
      </c>
      <c r="E29">
        <v>3750</v>
      </c>
    </row>
    <row r="30" spans="4:5" ht="12.75">
      <c r="D30" t="s">
        <v>107</v>
      </c>
      <c r="E30">
        <v>30000</v>
      </c>
    </row>
    <row r="31" spans="4:5" ht="12.75">
      <c r="D31" t="s">
        <v>108</v>
      </c>
      <c r="E31">
        <v>7800</v>
      </c>
    </row>
    <row r="32" spans="4:5" ht="12.75">
      <c r="D32" s="31" t="s">
        <v>109</v>
      </c>
      <c r="E32" s="31">
        <f>SUM(C27:C28)-SUM(E27:E31)</f>
        <v>22146</v>
      </c>
    </row>
    <row r="33" ht="12.75">
      <c r="C33" s="19"/>
    </row>
    <row r="34" spans="3:5" ht="12.75">
      <c r="C34">
        <f>SUM(C27:C28)</f>
        <v>138884</v>
      </c>
      <c r="E34">
        <f>SUM(E27:E32)</f>
        <v>138884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pane ySplit="8" topLeftCell="BM50" activePane="bottomLeft" state="frozen"/>
      <selection pane="topLeft" activeCell="A1" sqref="A1"/>
      <selection pane="bottomLeft" activeCell="E57" sqref="E57"/>
    </sheetView>
  </sheetViews>
  <sheetFormatPr defaultColWidth="9.140625" defaultRowHeight="12.75"/>
  <cols>
    <col min="1" max="1" width="15.421875" style="0" customWidth="1"/>
    <col min="2" max="2" width="38.57421875" style="0" customWidth="1"/>
    <col min="3" max="3" width="24.8515625" style="0" bestFit="1" customWidth="1"/>
    <col min="4" max="4" width="11.28125" style="0" bestFit="1" customWidth="1"/>
  </cols>
  <sheetData>
    <row r="1" spans="1:4" ht="12.75">
      <c r="A1" s="25" t="s">
        <v>0</v>
      </c>
      <c r="B1" s="26"/>
      <c r="C1" s="26"/>
      <c r="D1" s="27"/>
    </row>
    <row r="2" spans="1:4" ht="29.25" customHeight="1">
      <c r="A2" s="28" t="s">
        <v>1</v>
      </c>
      <c r="B2" s="29"/>
      <c r="C2" s="29"/>
      <c r="D2" s="30"/>
    </row>
    <row r="3" spans="1:4" ht="12.75">
      <c r="A3" s="1"/>
      <c r="B3" s="2"/>
      <c r="C3" s="3" t="s">
        <v>2</v>
      </c>
      <c r="D3" s="4" t="s">
        <v>2</v>
      </c>
    </row>
    <row r="4" spans="1:4" ht="12.75">
      <c r="A4" s="1" t="s">
        <v>12</v>
      </c>
      <c r="B4" s="2"/>
      <c r="C4" s="15">
        <v>300000</v>
      </c>
      <c r="D4" s="5"/>
    </row>
    <row r="5" spans="1:4" ht="15.75">
      <c r="A5" s="1" t="s">
        <v>3</v>
      </c>
      <c r="B5" s="2"/>
      <c r="C5" s="16">
        <f>C4*25%</f>
        <v>75000</v>
      </c>
      <c r="D5" s="5"/>
    </row>
    <row r="6" spans="1:4" ht="12.75">
      <c r="A6" s="1"/>
      <c r="B6" s="2"/>
      <c r="C6" s="2"/>
      <c r="D6" s="5"/>
    </row>
    <row r="7" spans="1:4" ht="12.75">
      <c r="A7" s="6" t="s">
        <v>4</v>
      </c>
      <c r="B7" s="2"/>
      <c r="C7" s="2"/>
      <c r="D7" s="5"/>
    </row>
    <row r="8" spans="1:4" ht="12.75">
      <c r="A8" s="7" t="s">
        <v>5</v>
      </c>
      <c r="B8" s="8" t="s">
        <v>6</v>
      </c>
      <c r="C8" s="8" t="s">
        <v>10</v>
      </c>
      <c r="D8" s="9" t="s">
        <v>7</v>
      </c>
    </row>
    <row r="9" spans="1:4" ht="12.75">
      <c r="A9" s="10">
        <v>37895</v>
      </c>
      <c r="B9" s="2" t="s">
        <v>8</v>
      </c>
      <c r="C9" s="2" t="s">
        <v>11</v>
      </c>
      <c r="D9" s="17">
        <v>100</v>
      </c>
    </row>
    <row r="10" spans="1:4" ht="12.75">
      <c r="A10" s="11">
        <v>38006</v>
      </c>
      <c r="B10" s="2" t="s">
        <v>13</v>
      </c>
      <c r="C10" s="2" t="s">
        <v>11</v>
      </c>
      <c r="D10" s="17">
        <v>2000</v>
      </c>
    </row>
    <row r="11" spans="1:4" ht="12.75">
      <c r="A11" s="11">
        <v>38008</v>
      </c>
      <c r="B11" s="18" t="s">
        <v>14</v>
      </c>
      <c r="C11" s="18" t="s">
        <v>15</v>
      </c>
      <c r="D11" s="17">
        <v>1000</v>
      </c>
    </row>
    <row r="12" spans="1:4" ht="12.75">
      <c r="A12" s="11">
        <v>38008</v>
      </c>
      <c r="B12" s="18" t="s">
        <v>16</v>
      </c>
      <c r="C12" s="18" t="s">
        <v>17</v>
      </c>
      <c r="D12" s="17">
        <v>1000</v>
      </c>
    </row>
    <row r="13" spans="1:4" ht="12.75">
      <c r="A13" s="11">
        <v>38008</v>
      </c>
      <c r="B13" s="18" t="s">
        <v>18</v>
      </c>
      <c r="C13" s="18" t="s">
        <v>19</v>
      </c>
      <c r="D13" s="17">
        <v>1000</v>
      </c>
    </row>
    <row r="14" spans="1:4" ht="12.75">
      <c r="A14" s="11">
        <v>38009</v>
      </c>
      <c r="B14" s="18" t="s">
        <v>34</v>
      </c>
      <c r="C14" s="18" t="s">
        <v>20</v>
      </c>
      <c r="D14" s="17">
        <v>5000</v>
      </c>
    </row>
    <row r="15" spans="1:4" ht="12.75">
      <c r="A15" s="11">
        <v>38010</v>
      </c>
      <c r="B15" s="18" t="s">
        <v>21</v>
      </c>
      <c r="C15" s="18" t="s">
        <v>22</v>
      </c>
      <c r="D15" s="17">
        <v>5000</v>
      </c>
    </row>
    <row r="16" spans="1:4" ht="12.75">
      <c r="A16" s="11">
        <v>38012</v>
      </c>
      <c r="B16" s="18" t="s">
        <v>23</v>
      </c>
      <c r="C16" s="18" t="s">
        <v>27</v>
      </c>
      <c r="D16" s="17">
        <v>2000</v>
      </c>
    </row>
    <row r="17" spans="1:4" ht="12.75">
      <c r="A17" s="11">
        <v>38012</v>
      </c>
      <c r="B17" s="18" t="s">
        <v>24</v>
      </c>
      <c r="C17" s="18" t="s">
        <v>28</v>
      </c>
      <c r="D17" s="17">
        <v>1000</v>
      </c>
    </row>
    <row r="18" spans="1:4" ht="12.75">
      <c r="A18" s="11">
        <v>38012</v>
      </c>
      <c r="B18" s="18" t="s">
        <v>25</v>
      </c>
      <c r="C18" s="18" t="s">
        <v>29</v>
      </c>
      <c r="D18" s="17">
        <v>1001</v>
      </c>
    </row>
    <row r="19" spans="1:4" ht="12.75">
      <c r="A19" s="11">
        <v>38012</v>
      </c>
      <c r="B19" s="18" t="s">
        <v>26</v>
      </c>
      <c r="C19" s="2" t="s">
        <v>11</v>
      </c>
      <c r="D19" s="17">
        <v>2000</v>
      </c>
    </row>
    <row r="20" spans="1:4" ht="12.75">
      <c r="A20" s="11">
        <v>38016</v>
      </c>
      <c r="B20" s="18" t="s">
        <v>30</v>
      </c>
      <c r="C20" s="18" t="s">
        <v>31</v>
      </c>
      <c r="D20" s="17">
        <v>2000</v>
      </c>
    </row>
    <row r="21" spans="1:4" ht="12.75">
      <c r="A21" s="11">
        <v>38016</v>
      </c>
      <c r="B21" s="18" t="s">
        <v>32</v>
      </c>
      <c r="C21" s="18" t="s">
        <v>33</v>
      </c>
      <c r="D21" s="17">
        <v>15000</v>
      </c>
    </row>
    <row r="22" spans="1:4" ht="12.75">
      <c r="A22" s="11">
        <v>38017</v>
      </c>
      <c r="B22" s="18" t="s">
        <v>35</v>
      </c>
      <c r="C22" s="18" t="s">
        <v>11</v>
      </c>
      <c r="D22" s="17">
        <v>5001</v>
      </c>
    </row>
    <row r="23" spans="1:4" ht="12.75">
      <c r="A23" s="11">
        <v>38019</v>
      </c>
      <c r="B23" s="18" t="s">
        <v>36</v>
      </c>
      <c r="C23" s="18" t="s">
        <v>37</v>
      </c>
      <c r="D23" s="17">
        <v>2000</v>
      </c>
    </row>
    <row r="24" spans="1:4" ht="12.75">
      <c r="A24" s="11">
        <v>38018</v>
      </c>
      <c r="B24" s="18" t="s">
        <v>25</v>
      </c>
      <c r="C24" s="18" t="s">
        <v>38</v>
      </c>
      <c r="D24" s="17">
        <v>1000</v>
      </c>
    </row>
    <row r="25" spans="1:4" ht="12.75">
      <c r="A25" s="20">
        <v>38022</v>
      </c>
      <c r="B25" s="18" t="s">
        <v>39</v>
      </c>
      <c r="C25" s="18" t="s">
        <v>40</v>
      </c>
      <c r="D25" s="19">
        <v>3000</v>
      </c>
    </row>
    <row r="26" spans="1:4" ht="12.75">
      <c r="A26" s="21">
        <v>38022</v>
      </c>
      <c r="B26" s="18" t="s">
        <v>41</v>
      </c>
      <c r="C26" s="18" t="s">
        <v>11</v>
      </c>
      <c r="D26" s="15">
        <v>100</v>
      </c>
    </row>
    <row r="27" spans="1:4" ht="12.75">
      <c r="A27" s="20">
        <v>38023</v>
      </c>
      <c r="B27" s="18" t="s">
        <v>42</v>
      </c>
      <c r="C27" s="18" t="s">
        <v>11</v>
      </c>
      <c r="D27" s="19">
        <v>100</v>
      </c>
    </row>
    <row r="28" spans="1:4" ht="12.75">
      <c r="A28" s="20">
        <v>38023</v>
      </c>
      <c r="B28" s="18" t="s">
        <v>43</v>
      </c>
      <c r="C28" s="18" t="s">
        <v>44</v>
      </c>
      <c r="D28" s="19">
        <v>10002</v>
      </c>
    </row>
    <row r="29" spans="1:4" ht="12.75">
      <c r="A29" s="20">
        <v>38023</v>
      </c>
      <c r="B29" s="18" t="s">
        <v>45</v>
      </c>
      <c r="C29" s="18" t="s">
        <v>46</v>
      </c>
      <c r="D29" s="23">
        <v>1000</v>
      </c>
    </row>
    <row r="30" spans="1:4" ht="12.75">
      <c r="A30" s="21">
        <v>38023</v>
      </c>
      <c r="B30" s="18" t="s">
        <v>47</v>
      </c>
      <c r="C30" s="18" t="s">
        <v>11</v>
      </c>
      <c r="D30" s="15">
        <v>1000</v>
      </c>
    </row>
    <row r="31" spans="1:4" ht="12.75">
      <c r="A31" s="21">
        <v>38023</v>
      </c>
      <c r="B31" s="18" t="s">
        <v>48</v>
      </c>
      <c r="C31" s="18" t="s">
        <v>11</v>
      </c>
      <c r="D31" s="15">
        <v>1000</v>
      </c>
    </row>
    <row r="32" spans="1:4" ht="12.75">
      <c r="A32" s="21">
        <v>38023</v>
      </c>
      <c r="B32" s="18" t="s">
        <v>49</v>
      </c>
      <c r="C32" s="18" t="s">
        <v>11</v>
      </c>
      <c r="D32" s="15">
        <v>1000</v>
      </c>
    </row>
    <row r="33" spans="1:4" ht="12.75">
      <c r="A33" s="21">
        <v>38023</v>
      </c>
      <c r="B33" s="18" t="s">
        <v>50</v>
      </c>
      <c r="C33" s="18" t="s">
        <v>11</v>
      </c>
      <c r="D33" s="15">
        <v>500</v>
      </c>
    </row>
    <row r="34" spans="1:4" ht="12.75">
      <c r="A34" s="21">
        <v>38023</v>
      </c>
      <c r="B34" s="18" t="s">
        <v>51</v>
      </c>
      <c r="C34" s="18" t="s">
        <v>52</v>
      </c>
      <c r="D34" s="15">
        <v>2000</v>
      </c>
    </row>
    <row r="35" spans="1:4" ht="12.75">
      <c r="A35" s="21">
        <v>38025</v>
      </c>
      <c r="B35" s="18" t="s">
        <v>55</v>
      </c>
      <c r="C35" s="18" t="s">
        <v>56</v>
      </c>
      <c r="D35" s="15">
        <v>19150</v>
      </c>
    </row>
    <row r="36" spans="1:4" ht="12.75">
      <c r="A36" s="21">
        <v>38025</v>
      </c>
      <c r="B36" s="18" t="s">
        <v>62</v>
      </c>
      <c r="C36" s="18" t="s">
        <v>63</v>
      </c>
      <c r="D36" s="15"/>
    </row>
    <row r="37" spans="1:4" ht="12.75">
      <c r="A37" s="21">
        <v>38025</v>
      </c>
      <c r="B37" s="18" t="s">
        <v>64</v>
      </c>
      <c r="C37" s="18" t="s">
        <v>65</v>
      </c>
      <c r="D37" s="15"/>
    </row>
    <row r="38" spans="1:4" ht="12.75">
      <c r="A38" s="21">
        <v>38025</v>
      </c>
      <c r="B38" s="18" t="s">
        <v>66</v>
      </c>
      <c r="C38" s="18" t="s">
        <v>67</v>
      </c>
      <c r="D38" s="15"/>
    </row>
    <row r="39" spans="1:4" ht="12.75">
      <c r="A39" s="21">
        <v>38025</v>
      </c>
      <c r="B39" s="18" t="s">
        <v>68</v>
      </c>
      <c r="C39" s="18" t="s">
        <v>65</v>
      </c>
      <c r="D39" s="15"/>
    </row>
    <row r="40" spans="1:4" ht="12.75">
      <c r="A40" s="21">
        <v>38025</v>
      </c>
      <c r="B40" s="18" t="s">
        <v>77</v>
      </c>
      <c r="C40" s="18" t="s">
        <v>78</v>
      </c>
      <c r="D40" s="15"/>
    </row>
    <row r="41" spans="1:4" ht="12.75">
      <c r="A41" s="21">
        <v>38028</v>
      </c>
      <c r="B41" s="18" t="s">
        <v>53</v>
      </c>
      <c r="C41" s="18" t="s">
        <v>11</v>
      </c>
      <c r="D41" s="15">
        <v>2000</v>
      </c>
    </row>
    <row r="42" spans="1:4" ht="12.75">
      <c r="A42" s="20">
        <v>38028</v>
      </c>
      <c r="B42" s="18" t="s">
        <v>54</v>
      </c>
      <c r="C42" s="18" t="s">
        <v>11</v>
      </c>
      <c r="D42" s="24">
        <v>3000</v>
      </c>
    </row>
    <row r="43" spans="1:4" ht="12.75">
      <c r="A43" s="20">
        <v>38029</v>
      </c>
      <c r="B43" s="18" t="s">
        <v>57</v>
      </c>
      <c r="C43" s="18" t="s">
        <v>11</v>
      </c>
      <c r="D43" s="24">
        <v>1000</v>
      </c>
    </row>
    <row r="44" spans="1:4" ht="12.75">
      <c r="A44" s="20">
        <v>38029</v>
      </c>
      <c r="B44" s="18" t="s">
        <v>58</v>
      </c>
      <c r="C44" s="18" t="s">
        <v>11</v>
      </c>
      <c r="D44" s="24">
        <v>1000</v>
      </c>
    </row>
    <row r="45" spans="1:4" ht="12.75">
      <c r="A45" s="20">
        <v>38029</v>
      </c>
      <c r="B45" s="18" t="s">
        <v>59</v>
      </c>
      <c r="C45" s="18" t="s">
        <v>11</v>
      </c>
      <c r="D45" s="24">
        <v>1000</v>
      </c>
    </row>
    <row r="46" spans="1:4" ht="12.75">
      <c r="A46" s="20">
        <v>38029</v>
      </c>
      <c r="B46" s="18" t="s">
        <v>60</v>
      </c>
      <c r="C46" s="18" t="s">
        <v>11</v>
      </c>
      <c r="D46" s="24">
        <v>200</v>
      </c>
    </row>
    <row r="47" spans="1:4" ht="12.75">
      <c r="A47" s="20">
        <v>38029</v>
      </c>
      <c r="B47" s="18" t="s">
        <v>61</v>
      </c>
      <c r="C47" s="18" t="s">
        <v>11</v>
      </c>
      <c r="D47" s="24">
        <v>1000</v>
      </c>
    </row>
    <row r="48" spans="1:4" ht="12.75">
      <c r="A48" s="20">
        <v>38031</v>
      </c>
      <c r="B48" s="18" t="s">
        <v>69</v>
      </c>
      <c r="C48" s="18" t="s">
        <v>71</v>
      </c>
      <c r="D48" s="24">
        <v>4000</v>
      </c>
    </row>
    <row r="49" spans="1:4" ht="12.75">
      <c r="A49" s="20">
        <v>38031</v>
      </c>
      <c r="B49" s="18" t="s">
        <v>70</v>
      </c>
      <c r="C49" s="18" t="s">
        <v>72</v>
      </c>
      <c r="D49" s="24">
        <v>4000</v>
      </c>
    </row>
    <row r="50" spans="1:4" ht="12.75">
      <c r="A50" s="20">
        <v>38034</v>
      </c>
      <c r="B50" s="18" t="s">
        <v>73</v>
      </c>
      <c r="C50" s="18" t="s">
        <v>74</v>
      </c>
      <c r="D50" s="24">
        <v>3000</v>
      </c>
    </row>
    <row r="51" spans="1:4" ht="12.75">
      <c r="A51" s="20">
        <v>38034</v>
      </c>
      <c r="B51" s="18" t="s">
        <v>75</v>
      </c>
      <c r="C51" s="18" t="s">
        <v>76</v>
      </c>
      <c r="D51" s="24">
        <v>2000</v>
      </c>
    </row>
    <row r="52" spans="1:4" ht="15.75">
      <c r="A52" s="12" t="s">
        <v>9</v>
      </c>
      <c r="B52" s="13"/>
      <c r="C52" s="22">
        <f>C5-SUM(D9:D51)</f>
        <v>-32154</v>
      </c>
      <c r="D52" s="14"/>
    </row>
    <row r="53" spans="3:5" ht="12.75">
      <c r="C53" s="19"/>
      <c r="D53" s="19">
        <f>SUM(D9:D51)</f>
        <v>107154</v>
      </c>
      <c r="E53" s="19">
        <f>D53-75188</f>
        <v>31966</v>
      </c>
    </row>
    <row r="54" spans="2:4" ht="12.75">
      <c r="B54" t="s">
        <v>79</v>
      </c>
      <c r="D54" s="23">
        <v>75000</v>
      </c>
    </row>
    <row r="55" spans="2:4" ht="12.75">
      <c r="B55" t="s">
        <v>80</v>
      </c>
      <c r="D55" s="23">
        <v>200</v>
      </c>
    </row>
    <row r="56" spans="2:4" ht="12.75">
      <c r="B56" t="s">
        <v>99</v>
      </c>
      <c r="D56" s="23">
        <v>3750</v>
      </c>
    </row>
    <row r="57" spans="2:4" ht="12.75">
      <c r="B57" t="s">
        <v>89</v>
      </c>
      <c r="D57" s="19">
        <f>D53-SUM(D54:D56)</f>
        <v>28204</v>
      </c>
    </row>
    <row r="64" ht="12.75">
      <c r="C64" s="19"/>
    </row>
  </sheetData>
  <mergeCells count="2">
    <mergeCell ref="A1:D1"/>
    <mergeCell ref="A2:D2"/>
  </mergeCells>
  <printOptions gridLines="1"/>
  <pageMargins left="0.75" right="0.75" top="0.5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Chitra &amp; Vasu</dc:creator>
  <cp:keywords/>
  <dc:description/>
  <cp:lastModifiedBy>User</cp:lastModifiedBy>
  <cp:lastPrinted>2004-03-01T13:52:48Z</cp:lastPrinted>
  <dcterms:created xsi:type="dcterms:W3CDTF">2004-01-20T00:43:01Z</dcterms:created>
  <dcterms:modified xsi:type="dcterms:W3CDTF">2005-01-22T12:08:19Z</dcterms:modified>
  <cp:category/>
  <cp:version/>
  <cp:contentType/>
  <cp:contentStatus/>
</cp:coreProperties>
</file>