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irections" sheetId="1" r:id="rId1"/>
    <sheet name="Bond Energy Calculator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<sst xmlns="http://schemas.openxmlformats.org/spreadsheetml/2006/main" count="157" uniqueCount="135">
  <si>
    <t>Bond Type</t>
  </si>
  <si>
    <t>Number Of</t>
  </si>
  <si>
    <t>Bonds</t>
  </si>
  <si>
    <t>Bond</t>
  </si>
  <si>
    <t>Energy</t>
  </si>
  <si>
    <t>(kJ/mol)</t>
  </si>
  <si>
    <t>(kJ)</t>
  </si>
  <si>
    <t>(Forming)</t>
  </si>
  <si>
    <t>(Breaking)</t>
  </si>
  <si>
    <t>Energy Absorbed</t>
  </si>
  <si>
    <t>kJ</t>
  </si>
  <si>
    <t>Energy Released</t>
  </si>
  <si>
    <t>ΔH =</t>
  </si>
  <si>
    <t xml:space="preserve"> </t>
  </si>
  <si>
    <t xml:space="preserve">   (Exothermic)</t>
  </si>
  <si>
    <t xml:space="preserve">  (Endothermic)</t>
  </si>
  <si>
    <t xml:space="preserve">      Bond Energy Calculator</t>
  </si>
  <si>
    <r>
      <t>ΔH</t>
    </r>
    <r>
      <rPr>
        <b/>
        <vertAlign val="subscript"/>
        <sz val="10"/>
        <rFont val="Arial"/>
        <family val="0"/>
      </rPr>
      <t>b</t>
    </r>
  </si>
  <si>
    <r>
      <t>ΔH</t>
    </r>
    <r>
      <rPr>
        <b/>
        <vertAlign val="subscript"/>
        <sz val="10"/>
        <rFont val="Arial"/>
        <family val="0"/>
      </rPr>
      <t>f</t>
    </r>
  </si>
  <si>
    <t>N--N</t>
  </si>
  <si>
    <t>N---N</t>
  </si>
  <si>
    <t>HH</t>
  </si>
  <si>
    <t>HN</t>
  </si>
  <si>
    <t>NN</t>
  </si>
  <si>
    <t>CH</t>
  </si>
  <si>
    <t>CC</t>
  </si>
  <si>
    <t>CN</t>
  </si>
  <si>
    <t>CO</t>
  </si>
  <si>
    <t>CF</t>
  </si>
  <si>
    <t>CCl</t>
  </si>
  <si>
    <t>CBr</t>
  </si>
  <si>
    <t>CI</t>
  </si>
  <si>
    <t>CS</t>
  </si>
  <si>
    <t>SiH</t>
  </si>
  <si>
    <t>SiSi</t>
  </si>
  <si>
    <t>SiC</t>
  </si>
  <si>
    <t>SiO</t>
  </si>
  <si>
    <t>SiCl</t>
  </si>
  <si>
    <t>NH</t>
  </si>
  <si>
    <t>NO</t>
  </si>
  <si>
    <t>NF</t>
  </si>
  <si>
    <t>NCl</t>
  </si>
  <si>
    <t>NBr</t>
  </si>
  <si>
    <t>HF</t>
  </si>
  <si>
    <t>HCl</t>
  </si>
  <si>
    <t>HBr</t>
  </si>
  <si>
    <t>HI</t>
  </si>
  <si>
    <t>OH</t>
  </si>
  <si>
    <t>OO</t>
  </si>
  <si>
    <t>OF</t>
  </si>
  <si>
    <t>OI</t>
  </si>
  <si>
    <t>SH</t>
  </si>
  <si>
    <t>SF</t>
  </si>
  <si>
    <t>SCl</t>
  </si>
  <si>
    <t>SBr</t>
  </si>
  <si>
    <t>SS</t>
  </si>
  <si>
    <t>FF</t>
  </si>
  <si>
    <t>ClF</t>
  </si>
  <si>
    <t>ClCl</t>
  </si>
  <si>
    <t>BrF</t>
  </si>
  <si>
    <t>BrCl</t>
  </si>
  <si>
    <t>BrBr</t>
  </si>
  <si>
    <t>II</t>
  </si>
  <si>
    <t>OS</t>
  </si>
  <si>
    <t>PCl</t>
  </si>
  <si>
    <t>C--C</t>
  </si>
  <si>
    <t>C---C</t>
  </si>
  <si>
    <t>C--N</t>
  </si>
  <si>
    <t>C---N</t>
  </si>
  <si>
    <t>C--O</t>
  </si>
  <si>
    <t>C---O</t>
  </si>
  <si>
    <t>N--O</t>
  </si>
  <si>
    <t>S--O</t>
  </si>
  <si>
    <t>S--S</t>
  </si>
  <si>
    <t>O2</t>
  </si>
  <si>
    <t>kcal</t>
  </si>
  <si>
    <t>HC</t>
  </si>
  <si>
    <t>OC</t>
  </si>
  <si>
    <t>FC</t>
  </si>
  <si>
    <t>ClC</t>
  </si>
  <si>
    <t>BrC</t>
  </si>
  <si>
    <t>SC</t>
  </si>
  <si>
    <t>HiS</t>
  </si>
  <si>
    <t>CSi</t>
  </si>
  <si>
    <t>OSi</t>
  </si>
  <si>
    <t>ClSi</t>
  </si>
  <si>
    <t>ON</t>
  </si>
  <si>
    <t>ClN</t>
  </si>
  <si>
    <t>BrN</t>
  </si>
  <si>
    <t>FH</t>
  </si>
  <si>
    <t>ClH</t>
  </si>
  <si>
    <t>BrH</t>
  </si>
  <si>
    <t>IH</t>
  </si>
  <si>
    <t>HO</t>
  </si>
  <si>
    <t>FO</t>
  </si>
  <si>
    <t>ClO</t>
  </si>
  <si>
    <t>IO</t>
  </si>
  <si>
    <t>HS</t>
  </si>
  <si>
    <t>FS</t>
  </si>
  <si>
    <t>ClS</t>
  </si>
  <si>
    <t>BrS</t>
  </si>
  <si>
    <t>FCl</t>
  </si>
  <si>
    <t>FBr</t>
  </si>
  <si>
    <t>ClBr</t>
  </si>
  <si>
    <t>ClI</t>
  </si>
  <si>
    <t>BrI</t>
  </si>
  <si>
    <t>SO</t>
  </si>
  <si>
    <t>ClP</t>
  </si>
  <si>
    <t>OCl</t>
  </si>
  <si>
    <t>ICl</t>
  </si>
  <si>
    <t>IBr</t>
  </si>
  <si>
    <t>IC</t>
  </si>
  <si>
    <t>N--C</t>
  </si>
  <si>
    <t>N---C</t>
  </si>
  <si>
    <t>O--C</t>
  </si>
  <si>
    <t>O---C</t>
  </si>
  <si>
    <t>O--N</t>
  </si>
  <si>
    <t>O--S</t>
  </si>
  <si>
    <t>NC</t>
  </si>
  <si>
    <t>FN</t>
  </si>
  <si>
    <t xml:space="preserve">      Bond Energy Calculator Directions</t>
  </si>
  <si>
    <t>To use the Bond Energy Calculator, be aware of the following:</t>
  </si>
  <si>
    <t xml:space="preserve">1) Bond Type is not case sensitive.  Therefore, when entering CN for the C-N bond,  </t>
  </si>
  <si>
    <t xml:space="preserve">    it can be entered either as upper case or lower case.</t>
  </si>
  <si>
    <t>2) The order of entering the bond type does not matter.  Therefore when entering</t>
  </si>
  <si>
    <t>3) (a) When entering a single bond, i.e. C to C, enter either cc or CC.</t>
  </si>
  <si>
    <t xml:space="preserve">    CN for the C-N bond, it can be entered as cn, nc, CN, or NC.</t>
  </si>
  <si>
    <t xml:space="preserve">    (b) When entering a double bond, i.e. C to C, enter either c--c or C--C (a double hypen). </t>
  </si>
  <si>
    <t xml:space="preserve">    (c) When entering a triple bond, i.e. C to C, enter either c---c or C---C (a triple hyphen). </t>
  </si>
  <si>
    <t xml:space="preserve">    rather than using the spinner control.</t>
  </si>
  <si>
    <r>
      <t>4) When entering a fractional coefficient, i.e. 7/2O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>, manually enter the 7/2 or the 3.5,</t>
    </r>
  </si>
  <si>
    <t>5) Because bond enthalpies can vary slightly from book to book, there may be slight</t>
  </si>
  <si>
    <t xml:space="preserve">    discrepancies in the final answer.</t>
  </si>
  <si>
    <t xml:space="preserve">6) A value of #N/A displayed under the Bond Energy column, results from either a bond </t>
  </si>
  <si>
    <t xml:space="preserve">   that does not exist or one that is missing from the workbook.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</si>
</sst>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"/>
    <numFmt numFmtId="165" formatCode="??.?"/>
    <numFmt numFmtId="166" formatCode="[$-409]dddd\,\ mmmm\ dd\,\ yyyy"/>
    <numFmt numFmtId="167" formatCode="[$-409]h:mm:ss\ AM/PM"/>
    <numFmt numFmtId="168" formatCode="???"/>
    <numFmt numFmtId="169" formatCode="????"/>
    <numFmt numFmtId="170" formatCode="_????"/>
    <numFmt numFmtId="171" formatCode="00000"/>
    <numFmt numFmtId="172" formatCode="0.0"/>
    <numFmt numFmtId="173" formatCode="_?0.000E+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b/>
      <vertAlign val="subscript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70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tabSelected="1" workbookViewId="0" topLeftCell="A1">
      <selection activeCell="D43" sqref="D43"/>
    </sheetView>
  </sheetViews>
  <sheetFormatPr defaultColWidth="9.140625" defaultRowHeight="12.75"/>
  <sheetData>
    <row r="1" spans="4:8" ht="17.25" thickBot="1" thickTop="1">
      <c r="D1" s="9" t="s">
        <v>120</v>
      </c>
      <c r="E1" s="10"/>
      <c r="F1" s="27"/>
      <c r="G1" s="29"/>
      <c r="H1" s="28"/>
    </row>
    <row r="2" ht="13.5" thickTop="1"/>
    <row r="3" ht="12.75">
      <c r="A3" s="30" t="s">
        <v>121</v>
      </c>
    </row>
    <row r="5" spans="1:8" ht="12.75">
      <c r="A5" s="4" t="s">
        <v>122</v>
      </c>
      <c r="B5" s="4"/>
      <c r="C5" s="4"/>
      <c r="D5" s="4"/>
      <c r="E5" s="4"/>
      <c r="F5" s="4"/>
      <c r="G5" s="4"/>
      <c r="H5" s="4"/>
    </row>
    <row r="6" spans="1:8" ht="12.75">
      <c r="A6" s="4" t="s">
        <v>123</v>
      </c>
      <c r="B6" s="4"/>
      <c r="C6" s="4"/>
      <c r="D6" s="4"/>
      <c r="E6" s="4"/>
      <c r="F6" s="4"/>
      <c r="G6" s="4"/>
      <c r="H6" s="4"/>
    </row>
    <row r="8" ht="12.75">
      <c r="A8" s="4" t="s">
        <v>124</v>
      </c>
    </row>
    <row r="9" spans="1:6" ht="12.75">
      <c r="A9" s="4" t="s">
        <v>126</v>
      </c>
      <c r="B9" s="4"/>
      <c r="C9" s="4"/>
      <c r="D9" s="4"/>
      <c r="E9" s="4"/>
      <c r="F9" s="4"/>
    </row>
    <row r="11" ht="12.75">
      <c r="A11" s="4" t="s">
        <v>125</v>
      </c>
    </row>
    <row r="12" ht="12.75">
      <c r="A12" s="4" t="s">
        <v>127</v>
      </c>
    </row>
    <row r="13" ht="12.75">
      <c r="A13" s="4" t="s">
        <v>128</v>
      </c>
    </row>
    <row r="15" ht="14.25">
      <c r="A15" s="4" t="s">
        <v>130</v>
      </c>
    </row>
    <row r="16" ht="12.75">
      <c r="A16" s="4" t="s">
        <v>129</v>
      </c>
    </row>
    <row r="18" ht="12.75">
      <c r="A18" s="4" t="s">
        <v>131</v>
      </c>
    </row>
    <row r="19" ht="12.75">
      <c r="A19" s="4" t="s">
        <v>132</v>
      </c>
    </row>
    <row r="21" ht="12.75">
      <c r="A21" s="4" t="s">
        <v>133</v>
      </c>
    </row>
    <row r="22" ht="12.75">
      <c r="A22" s="4" t="s">
        <v>134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Y111"/>
  <sheetViews>
    <sheetView workbookViewId="0" topLeftCell="A1">
      <selection activeCell="D38" sqref="D38"/>
    </sheetView>
  </sheetViews>
  <sheetFormatPr defaultColWidth="9.140625" defaultRowHeight="12.75"/>
  <cols>
    <col min="1" max="8" width="11.28125" style="0" customWidth="1"/>
  </cols>
  <sheetData>
    <row r="1" spans="4:25" ht="17.25" thickBot="1" thickTop="1">
      <c r="D1" s="9" t="s">
        <v>16</v>
      </c>
      <c r="E1" s="10"/>
      <c r="F1" s="11"/>
      <c r="X1" s="26" t="s">
        <v>24</v>
      </c>
      <c r="Y1" s="26">
        <v>413</v>
      </c>
    </row>
    <row r="2" spans="24:25" ht="13.5" thickTop="1">
      <c r="X2" s="26" t="s">
        <v>25</v>
      </c>
      <c r="Y2" s="26">
        <v>348</v>
      </c>
    </row>
    <row r="3" spans="24:25" ht="12.75">
      <c r="X3" s="26" t="s">
        <v>26</v>
      </c>
      <c r="Y3" s="26">
        <v>293</v>
      </c>
    </row>
    <row r="4" spans="24:25" ht="12.75">
      <c r="X4" s="26" t="s">
        <v>27</v>
      </c>
      <c r="Y4" s="26">
        <v>358</v>
      </c>
    </row>
    <row r="5" spans="1:25" ht="14.25">
      <c r="A5" s="14" t="s">
        <v>0</v>
      </c>
      <c r="B5" s="14" t="s">
        <v>1</v>
      </c>
      <c r="C5" s="14" t="s">
        <v>3</v>
      </c>
      <c r="D5" s="14" t="s">
        <v>17</v>
      </c>
      <c r="E5" s="14" t="s">
        <v>0</v>
      </c>
      <c r="F5" s="14" t="s">
        <v>1</v>
      </c>
      <c r="G5" s="14" t="s">
        <v>3</v>
      </c>
      <c r="H5" s="14" t="s">
        <v>18</v>
      </c>
      <c r="X5" s="26" t="s">
        <v>28</v>
      </c>
      <c r="Y5" s="26">
        <v>485</v>
      </c>
    </row>
    <row r="6" spans="1:25" ht="12.75">
      <c r="A6" s="14"/>
      <c r="B6" s="14" t="s">
        <v>2</v>
      </c>
      <c r="C6" s="14" t="s">
        <v>4</v>
      </c>
      <c r="D6" s="14" t="s">
        <v>8</v>
      </c>
      <c r="E6" s="14"/>
      <c r="F6" s="14" t="s">
        <v>2</v>
      </c>
      <c r="G6" s="14" t="s">
        <v>4</v>
      </c>
      <c r="H6" s="14" t="s">
        <v>7</v>
      </c>
      <c r="X6" s="26" t="s">
        <v>29</v>
      </c>
      <c r="Y6" s="26">
        <v>328</v>
      </c>
    </row>
    <row r="7" spans="1:25" ht="12.75">
      <c r="A7" s="14"/>
      <c r="B7" s="14"/>
      <c r="C7" s="14" t="s">
        <v>5</v>
      </c>
      <c r="D7" s="14" t="s">
        <v>6</v>
      </c>
      <c r="E7" s="14"/>
      <c r="F7" s="14"/>
      <c r="G7" s="14" t="s">
        <v>5</v>
      </c>
      <c r="H7" s="14" t="s">
        <v>6</v>
      </c>
      <c r="X7" s="26" t="s">
        <v>30</v>
      </c>
      <c r="Y7" s="26">
        <v>276</v>
      </c>
    </row>
    <row r="8" spans="1:25" ht="12.75">
      <c r="A8" s="3"/>
      <c r="B8" s="3"/>
      <c r="C8" s="3"/>
      <c r="D8" s="3"/>
      <c r="E8" s="3"/>
      <c r="F8" s="3"/>
      <c r="G8" s="3"/>
      <c r="H8" s="3"/>
      <c r="X8" s="26" t="s">
        <v>31</v>
      </c>
      <c r="Y8" s="26">
        <v>240</v>
      </c>
    </row>
    <row r="9" spans="1:25" ht="19.5" customHeight="1">
      <c r="A9" s="22"/>
      <c r="B9" s="23"/>
      <c r="C9" s="18">
        <f aca="true" t="shared" si="0" ref="C9:C18">IF(A9&lt;&gt;"",INDEX($Y$1:$Y$111,MATCH(A9,$X$1:$X$111,0)),"")</f>
      </c>
      <c r="D9" s="19">
        <f>IF(B9&lt;&gt;"",B9*C9,0)</f>
        <v>0</v>
      </c>
      <c r="E9" s="18"/>
      <c r="F9" s="23"/>
      <c r="G9" s="18">
        <f aca="true" t="shared" si="1" ref="G9:G18">IF(E9&lt;&gt;"",INDEX($Y$1:$Y$111,MATCH(E9,$X$1:$X$111,0)),"")</f>
      </c>
      <c r="H9" s="19">
        <f>IF(F9&lt;&gt;"",F9*G9,0)</f>
        <v>0</v>
      </c>
      <c r="J9" s="15"/>
      <c r="X9" s="26" t="s">
        <v>32</v>
      </c>
      <c r="Y9" s="26">
        <v>259</v>
      </c>
    </row>
    <row r="10" spans="1:25" ht="19.5" customHeight="1">
      <c r="A10" s="17"/>
      <c r="B10" s="23"/>
      <c r="C10" s="18">
        <f t="shared" si="0"/>
      </c>
      <c r="D10" s="19">
        <f aca="true" t="shared" si="2" ref="D10:D18">IF(B10&lt;&gt;"",B10*C10,0)</f>
        <v>0</v>
      </c>
      <c r="E10" s="17"/>
      <c r="F10" s="23"/>
      <c r="G10" s="18">
        <f t="shared" si="1"/>
      </c>
      <c r="H10" s="19">
        <f aca="true" t="shared" si="3" ref="H10:H18">IF(F10&lt;&gt;"",F10*G10,0)</f>
        <v>0</v>
      </c>
      <c r="I10" s="20"/>
      <c r="X10" s="26" t="s">
        <v>33</v>
      </c>
      <c r="Y10" s="26">
        <v>323</v>
      </c>
    </row>
    <row r="11" spans="1:25" ht="19.5" customHeight="1">
      <c r="A11" s="17"/>
      <c r="B11" s="23"/>
      <c r="C11" s="18">
        <f t="shared" si="0"/>
      </c>
      <c r="D11" s="19">
        <f t="shared" si="2"/>
        <v>0</v>
      </c>
      <c r="E11" s="17"/>
      <c r="F11" s="23"/>
      <c r="G11" s="18">
        <f t="shared" si="1"/>
      </c>
      <c r="H11" s="19">
        <f t="shared" si="3"/>
        <v>0</v>
      </c>
      <c r="X11" s="26" t="s">
        <v>34</v>
      </c>
      <c r="Y11" s="26">
        <v>226</v>
      </c>
    </row>
    <row r="12" spans="1:25" ht="19.5" customHeight="1">
      <c r="A12" s="17"/>
      <c r="B12" s="23"/>
      <c r="C12" s="18">
        <f t="shared" si="0"/>
      </c>
      <c r="D12" s="19">
        <f t="shared" si="2"/>
        <v>0</v>
      </c>
      <c r="E12" s="17"/>
      <c r="F12" s="23"/>
      <c r="G12" s="18">
        <f t="shared" si="1"/>
      </c>
      <c r="H12" s="19">
        <f t="shared" si="3"/>
        <v>0</v>
      </c>
      <c r="J12" s="20"/>
      <c r="W12" s="21"/>
      <c r="X12" s="26" t="s">
        <v>35</v>
      </c>
      <c r="Y12" s="26">
        <v>301</v>
      </c>
    </row>
    <row r="13" spans="1:25" ht="19.5" customHeight="1">
      <c r="A13" s="17"/>
      <c r="B13" s="23"/>
      <c r="C13" s="18">
        <f t="shared" si="0"/>
      </c>
      <c r="D13" s="19">
        <f t="shared" si="2"/>
        <v>0</v>
      </c>
      <c r="E13" s="17"/>
      <c r="F13" s="23"/>
      <c r="G13" s="18">
        <f t="shared" si="1"/>
      </c>
      <c r="H13" s="19">
        <f t="shared" si="3"/>
        <v>0</v>
      </c>
      <c r="J13" t="s">
        <v>13</v>
      </c>
      <c r="W13" s="21"/>
      <c r="X13" s="26" t="s">
        <v>36</v>
      </c>
      <c r="Y13" s="26">
        <v>368</v>
      </c>
    </row>
    <row r="14" spans="1:25" ht="19.5" customHeight="1">
      <c r="A14" s="17"/>
      <c r="B14" s="23"/>
      <c r="C14" s="18">
        <f t="shared" si="0"/>
      </c>
      <c r="D14" s="19">
        <f t="shared" si="2"/>
        <v>0</v>
      </c>
      <c r="E14" s="17"/>
      <c r="F14" s="23"/>
      <c r="G14" s="18">
        <f t="shared" si="1"/>
      </c>
      <c r="H14" s="19">
        <f t="shared" si="3"/>
        <v>0</v>
      </c>
      <c r="X14" s="26" t="s">
        <v>37</v>
      </c>
      <c r="Y14" s="26">
        <v>464</v>
      </c>
    </row>
    <row r="15" spans="1:25" ht="19.5" customHeight="1">
      <c r="A15" s="17"/>
      <c r="B15" s="23"/>
      <c r="C15" s="18">
        <f t="shared" si="0"/>
      </c>
      <c r="D15" s="19">
        <f t="shared" si="2"/>
        <v>0</v>
      </c>
      <c r="E15" s="17"/>
      <c r="F15" s="23"/>
      <c r="G15" s="18">
        <f t="shared" si="1"/>
      </c>
      <c r="H15" s="19">
        <f t="shared" si="3"/>
        <v>0</v>
      </c>
      <c r="J15" s="2"/>
      <c r="K15" s="1"/>
      <c r="X15" s="26" t="s">
        <v>38</v>
      </c>
      <c r="Y15" s="26">
        <v>391</v>
      </c>
    </row>
    <row r="16" spans="1:25" ht="19.5" customHeight="1">
      <c r="A16" s="17"/>
      <c r="B16" s="23"/>
      <c r="C16" s="18">
        <f t="shared" si="0"/>
      </c>
      <c r="D16" s="19">
        <f t="shared" si="2"/>
        <v>0</v>
      </c>
      <c r="E16" s="17"/>
      <c r="F16" s="23"/>
      <c r="G16" s="18">
        <f t="shared" si="1"/>
      </c>
      <c r="H16" s="19">
        <f t="shared" si="3"/>
        <v>0</v>
      </c>
      <c r="X16" s="26" t="s">
        <v>23</v>
      </c>
      <c r="Y16" s="26">
        <v>163</v>
      </c>
    </row>
    <row r="17" spans="1:25" ht="19.5" customHeight="1">
      <c r="A17" s="17"/>
      <c r="B17" s="23"/>
      <c r="C17" s="18">
        <f t="shared" si="0"/>
      </c>
      <c r="D17" s="19">
        <f t="shared" si="2"/>
        <v>0</v>
      </c>
      <c r="E17" s="17"/>
      <c r="F17" s="23"/>
      <c r="G17" s="18">
        <f t="shared" si="1"/>
      </c>
      <c r="H17" s="19">
        <f t="shared" si="3"/>
        <v>0</v>
      </c>
      <c r="X17" s="26" t="s">
        <v>39</v>
      </c>
      <c r="Y17" s="26">
        <v>201</v>
      </c>
    </row>
    <row r="18" spans="1:25" ht="19.5" customHeight="1">
      <c r="A18" s="17"/>
      <c r="B18" s="23"/>
      <c r="C18" s="18">
        <f t="shared" si="0"/>
      </c>
      <c r="D18" s="19">
        <f t="shared" si="2"/>
        <v>0</v>
      </c>
      <c r="E18" s="17"/>
      <c r="F18" s="23"/>
      <c r="G18" s="18">
        <f t="shared" si="1"/>
      </c>
      <c r="H18" s="19">
        <f t="shared" si="3"/>
        <v>0</v>
      </c>
      <c r="X18" s="26" t="s">
        <v>40</v>
      </c>
      <c r="Y18" s="26">
        <v>272</v>
      </c>
    </row>
    <row r="19" spans="24:25" ht="12.75">
      <c r="X19" s="26" t="s">
        <v>41</v>
      </c>
      <c r="Y19" s="26">
        <v>200</v>
      </c>
    </row>
    <row r="20" spans="2:25" ht="12.75">
      <c r="B20" s="4" t="s">
        <v>9</v>
      </c>
      <c r="C20" s="4"/>
      <c r="D20" s="8">
        <f>SUM(D9:D18)</f>
        <v>0</v>
      </c>
      <c r="E20" s="4" t="s">
        <v>10</v>
      </c>
      <c r="F20" s="4" t="s">
        <v>11</v>
      </c>
      <c r="G20" s="4"/>
      <c r="H20" s="12">
        <f>SUM(H9:H18)*-1</f>
        <v>0</v>
      </c>
      <c r="I20" s="4" t="s">
        <v>10</v>
      </c>
      <c r="X20" s="26" t="s">
        <v>42</v>
      </c>
      <c r="Y20" s="26">
        <v>243</v>
      </c>
    </row>
    <row r="21" spans="2:25" ht="12.75">
      <c r="B21" s="5" t="s">
        <v>15</v>
      </c>
      <c r="C21" s="6"/>
      <c r="D21" s="24">
        <f>IF(D20&lt;&gt;0,D20/4.184,"")</f>
      </c>
      <c r="E21" s="4" t="s">
        <v>75</v>
      </c>
      <c r="F21" s="4" t="s">
        <v>14</v>
      </c>
      <c r="G21" s="4"/>
      <c r="H21" s="24">
        <f>IF(H20&lt;&gt;0,H20/4.184,"")</f>
      </c>
      <c r="I21" s="4" t="s">
        <v>75</v>
      </c>
      <c r="X21" s="26" t="s">
        <v>21</v>
      </c>
      <c r="Y21" s="26">
        <v>436</v>
      </c>
    </row>
    <row r="22" spans="24:25" ht="12.75">
      <c r="X22" s="26" t="s">
        <v>43</v>
      </c>
      <c r="Y22" s="26">
        <v>567</v>
      </c>
    </row>
    <row r="23" spans="3:25" ht="12.75">
      <c r="C23" s="7" t="s">
        <v>12</v>
      </c>
      <c r="D23" s="13">
        <f>D20+H20</f>
        <v>0</v>
      </c>
      <c r="E23" s="4" t="s">
        <v>10</v>
      </c>
      <c r="F23" s="25" t="str">
        <f>IF(D23&lt;0,"Exothermic",IF(D23&gt;0,"Endothermic","Neither Endothermic Nor Exothermic"))</f>
        <v>Neither Endothermic Nor Exothermic</v>
      </c>
      <c r="X23" s="26" t="s">
        <v>44</v>
      </c>
      <c r="Y23" s="26">
        <v>431</v>
      </c>
    </row>
    <row r="24" spans="4:25" ht="12.75">
      <c r="D24" s="24">
        <f>IF(D23&lt;&gt;0,D23/4.184,"")</f>
      </c>
      <c r="E24" s="4" t="s">
        <v>75</v>
      </c>
      <c r="X24" s="26" t="s">
        <v>45</v>
      </c>
      <c r="Y24" s="26">
        <v>366</v>
      </c>
    </row>
    <row r="25" spans="24:25" ht="12.75">
      <c r="X25" s="26" t="s">
        <v>46</v>
      </c>
      <c r="Y25" s="26">
        <v>299</v>
      </c>
    </row>
    <row r="26" spans="24:25" ht="12.75">
      <c r="X26" s="26" t="s">
        <v>47</v>
      </c>
      <c r="Y26" s="26">
        <v>463</v>
      </c>
    </row>
    <row r="27" spans="5:25" ht="12.75">
      <c r="E27" s="16"/>
      <c r="X27" s="26" t="s">
        <v>48</v>
      </c>
      <c r="Y27" s="26">
        <v>146</v>
      </c>
    </row>
    <row r="28" spans="24:25" ht="12.75">
      <c r="X28" s="26" t="s">
        <v>49</v>
      </c>
      <c r="Y28" s="26">
        <v>190</v>
      </c>
    </row>
    <row r="29" spans="1:25" ht="12.75">
      <c r="A29" s="15"/>
      <c r="B29" s="15"/>
      <c r="X29" s="26" t="s">
        <v>108</v>
      </c>
      <c r="Y29" s="26">
        <v>203</v>
      </c>
    </row>
    <row r="30" spans="1:25" ht="12.75">
      <c r="A30" s="15"/>
      <c r="B30" s="15"/>
      <c r="X30" s="26" t="s">
        <v>50</v>
      </c>
      <c r="Y30" s="26">
        <v>234</v>
      </c>
    </row>
    <row r="31" spans="1:25" ht="12.75">
      <c r="A31" s="15"/>
      <c r="B31" s="15"/>
      <c r="X31" s="26" t="s">
        <v>51</v>
      </c>
      <c r="Y31" s="26">
        <v>339</v>
      </c>
    </row>
    <row r="32" spans="1:25" ht="12.75">
      <c r="A32" s="15"/>
      <c r="B32" s="15"/>
      <c r="X32" s="26" t="s">
        <v>52</v>
      </c>
      <c r="Y32" s="26">
        <v>327</v>
      </c>
    </row>
    <row r="33" spans="1:25" ht="12.75">
      <c r="A33" s="15"/>
      <c r="B33" s="15"/>
      <c r="X33" s="26" t="s">
        <v>53</v>
      </c>
      <c r="Y33" s="26">
        <v>253</v>
      </c>
    </row>
    <row r="34" spans="1:25" ht="12.75">
      <c r="A34" s="15"/>
      <c r="B34" s="15"/>
      <c r="X34" s="26" t="s">
        <v>54</v>
      </c>
      <c r="Y34" s="26">
        <v>218</v>
      </c>
    </row>
    <row r="35" spans="24:25" ht="12.75">
      <c r="X35" s="26" t="s">
        <v>55</v>
      </c>
      <c r="Y35" s="26">
        <v>266</v>
      </c>
    </row>
    <row r="36" spans="24:25" ht="12.75">
      <c r="X36" s="26" t="s">
        <v>56</v>
      </c>
      <c r="Y36" s="26">
        <v>155</v>
      </c>
    </row>
    <row r="37" spans="24:25" ht="12.75">
      <c r="X37" s="26" t="s">
        <v>57</v>
      </c>
      <c r="Y37" s="26">
        <v>253</v>
      </c>
    </row>
    <row r="38" spans="24:25" ht="12.75">
      <c r="X38" s="26" t="s">
        <v>58</v>
      </c>
      <c r="Y38" s="26">
        <v>242</v>
      </c>
    </row>
    <row r="39" spans="24:25" ht="12.75">
      <c r="X39" s="26" t="s">
        <v>59</v>
      </c>
      <c r="Y39" s="26">
        <v>237</v>
      </c>
    </row>
    <row r="40" spans="24:25" ht="12.75">
      <c r="X40" s="26" t="s">
        <v>60</v>
      </c>
      <c r="Y40" s="26">
        <v>218</v>
      </c>
    </row>
    <row r="41" spans="24:25" ht="12.75">
      <c r="X41" s="26" t="s">
        <v>61</v>
      </c>
      <c r="Y41" s="26">
        <v>193</v>
      </c>
    </row>
    <row r="42" spans="24:25" ht="12.75">
      <c r="X42" s="26" t="s">
        <v>109</v>
      </c>
      <c r="Y42" s="26">
        <v>208</v>
      </c>
    </row>
    <row r="43" spans="24:25" ht="12.75">
      <c r="X43" s="26" t="s">
        <v>110</v>
      </c>
      <c r="Y43" s="26">
        <v>175</v>
      </c>
    </row>
    <row r="44" spans="24:25" ht="12.75">
      <c r="X44" s="26" t="s">
        <v>62</v>
      </c>
      <c r="Y44" s="26">
        <v>151</v>
      </c>
    </row>
    <row r="45" spans="24:25" ht="12.75">
      <c r="X45" s="26" t="s">
        <v>22</v>
      </c>
      <c r="Y45" s="26">
        <v>391</v>
      </c>
    </row>
    <row r="46" spans="24:25" ht="12.75">
      <c r="X46" s="26" t="s">
        <v>63</v>
      </c>
      <c r="Y46" s="26">
        <v>519</v>
      </c>
    </row>
    <row r="47" spans="24:25" ht="12.75">
      <c r="X47" s="26" t="s">
        <v>64</v>
      </c>
      <c r="Y47" s="26">
        <v>326</v>
      </c>
    </row>
    <row r="48" spans="24:25" ht="12.75">
      <c r="X48" s="26" t="s">
        <v>76</v>
      </c>
      <c r="Y48" s="26">
        <v>413</v>
      </c>
    </row>
    <row r="49" spans="24:25" ht="12.75">
      <c r="X49" s="26" t="s">
        <v>118</v>
      </c>
      <c r="Y49" s="26">
        <v>293</v>
      </c>
    </row>
    <row r="50" spans="24:25" ht="12.75">
      <c r="X50" s="26" t="s">
        <v>77</v>
      </c>
      <c r="Y50" s="26">
        <v>358</v>
      </c>
    </row>
    <row r="51" spans="24:25" ht="12.75">
      <c r="X51" s="26" t="s">
        <v>78</v>
      </c>
      <c r="Y51" s="26">
        <v>485</v>
      </c>
    </row>
    <row r="52" spans="24:25" ht="12.75">
      <c r="X52" s="26" t="s">
        <v>79</v>
      </c>
      <c r="Y52" s="26">
        <v>328</v>
      </c>
    </row>
    <row r="53" spans="24:25" ht="12.75">
      <c r="X53" s="26" t="s">
        <v>80</v>
      </c>
      <c r="Y53" s="26">
        <v>276</v>
      </c>
    </row>
    <row r="54" spans="24:25" ht="12.75">
      <c r="X54" s="26" t="s">
        <v>111</v>
      </c>
      <c r="Y54" s="26">
        <v>240</v>
      </c>
    </row>
    <row r="55" spans="24:25" ht="12.75">
      <c r="X55" s="26" t="s">
        <v>81</v>
      </c>
      <c r="Y55" s="26">
        <v>259</v>
      </c>
    </row>
    <row r="56" spans="24:25" ht="12.75">
      <c r="X56" s="26" t="s">
        <v>82</v>
      </c>
      <c r="Y56" s="26">
        <v>323</v>
      </c>
    </row>
    <row r="57" spans="24:25" ht="12.75">
      <c r="X57" s="26" t="s">
        <v>34</v>
      </c>
      <c r="Y57" s="26">
        <v>226</v>
      </c>
    </row>
    <row r="58" spans="24:25" ht="12.75">
      <c r="X58" s="26" t="s">
        <v>83</v>
      </c>
      <c r="Y58" s="26">
        <v>301</v>
      </c>
    </row>
    <row r="59" spans="24:25" ht="12.75">
      <c r="X59" s="26" t="s">
        <v>84</v>
      </c>
      <c r="Y59" s="26">
        <v>368</v>
      </c>
    </row>
    <row r="60" spans="24:25" ht="12.75">
      <c r="X60" s="26" t="s">
        <v>85</v>
      </c>
      <c r="Y60" s="26">
        <v>464</v>
      </c>
    </row>
    <row r="61" spans="24:25" ht="12.75">
      <c r="X61" s="26" t="s">
        <v>22</v>
      </c>
      <c r="Y61" s="26">
        <v>391</v>
      </c>
    </row>
    <row r="62" spans="24:25" ht="12.75">
      <c r="X62" s="26" t="s">
        <v>23</v>
      </c>
      <c r="Y62" s="26">
        <v>163</v>
      </c>
    </row>
    <row r="63" spans="24:25" ht="12.75">
      <c r="X63" s="26" t="s">
        <v>86</v>
      </c>
      <c r="Y63" s="26">
        <v>201</v>
      </c>
    </row>
    <row r="64" spans="24:25" ht="12.75">
      <c r="X64" s="26" t="s">
        <v>119</v>
      </c>
      <c r="Y64" s="26">
        <v>272</v>
      </c>
    </row>
    <row r="65" spans="24:25" ht="12.75">
      <c r="X65" s="26" t="s">
        <v>87</v>
      </c>
      <c r="Y65" s="26">
        <v>200</v>
      </c>
    </row>
    <row r="66" spans="24:25" ht="12.75">
      <c r="X66" s="26" t="s">
        <v>88</v>
      </c>
      <c r="Y66" s="26">
        <v>243</v>
      </c>
    </row>
    <row r="67" spans="24:25" ht="12.75">
      <c r="X67" s="26" t="s">
        <v>21</v>
      </c>
      <c r="Y67" s="26">
        <v>436</v>
      </c>
    </row>
    <row r="68" spans="24:25" ht="12.75">
      <c r="X68" s="26" t="s">
        <v>89</v>
      </c>
      <c r="Y68" s="26">
        <v>567</v>
      </c>
    </row>
    <row r="69" spans="24:25" ht="12.75">
      <c r="X69" s="26" t="s">
        <v>90</v>
      </c>
      <c r="Y69" s="26">
        <v>431</v>
      </c>
    </row>
    <row r="70" spans="24:25" ht="12.75">
      <c r="X70" s="26" t="s">
        <v>91</v>
      </c>
      <c r="Y70" s="26">
        <v>366</v>
      </c>
    </row>
    <row r="71" spans="24:25" ht="12.75">
      <c r="X71" s="26" t="s">
        <v>92</v>
      </c>
      <c r="Y71" s="26">
        <v>299</v>
      </c>
    </row>
    <row r="72" spans="24:25" ht="12.75">
      <c r="X72" s="26" t="s">
        <v>93</v>
      </c>
      <c r="Y72" s="26">
        <v>463</v>
      </c>
    </row>
    <row r="73" spans="24:25" ht="12.75">
      <c r="X73" s="26" t="s">
        <v>48</v>
      </c>
      <c r="Y73" s="26">
        <v>146</v>
      </c>
    </row>
    <row r="74" spans="24:25" ht="12.75">
      <c r="X74" s="26" t="s">
        <v>94</v>
      </c>
      <c r="Y74" s="26">
        <v>190</v>
      </c>
    </row>
    <row r="75" spans="24:25" ht="12.75">
      <c r="X75" s="26" t="s">
        <v>95</v>
      </c>
      <c r="Y75" s="26">
        <v>203</v>
      </c>
    </row>
    <row r="76" spans="24:25" ht="12.75">
      <c r="X76" s="26" t="s">
        <v>96</v>
      </c>
      <c r="Y76" s="26">
        <v>234</v>
      </c>
    </row>
    <row r="77" spans="24:25" ht="12.75">
      <c r="X77" s="26" t="s">
        <v>97</v>
      </c>
      <c r="Y77" s="26">
        <v>339</v>
      </c>
    </row>
    <row r="78" spans="24:25" ht="12.75">
      <c r="X78" s="26" t="s">
        <v>98</v>
      </c>
      <c r="Y78" s="26">
        <v>327</v>
      </c>
    </row>
    <row r="79" spans="24:25" ht="12.75">
      <c r="X79" s="26" t="s">
        <v>99</v>
      </c>
      <c r="Y79" s="26">
        <v>253</v>
      </c>
    </row>
    <row r="80" spans="24:25" ht="12.75">
      <c r="X80" s="26" t="s">
        <v>100</v>
      </c>
      <c r="Y80" s="26">
        <v>218</v>
      </c>
    </row>
    <row r="81" spans="24:25" ht="12.75">
      <c r="X81" s="26" t="s">
        <v>55</v>
      </c>
      <c r="Y81" s="26">
        <v>266</v>
      </c>
    </row>
    <row r="82" spans="24:25" ht="12.75">
      <c r="X82" s="26" t="s">
        <v>56</v>
      </c>
      <c r="Y82" s="26">
        <v>155</v>
      </c>
    </row>
    <row r="83" spans="24:25" ht="12.75">
      <c r="X83" s="26" t="s">
        <v>101</v>
      </c>
      <c r="Y83" s="26">
        <v>253</v>
      </c>
    </row>
    <row r="84" spans="24:25" ht="12.75">
      <c r="X84" s="26" t="s">
        <v>58</v>
      </c>
      <c r="Y84" s="26">
        <v>242</v>
      </c>
    </row>
    <row r="85" spans="24:25" ht="12.75">
      <c r="X85" s="26" t="s">
        <v>102</v>
      </c>
      <c r="Y85" s="26">
        <v>237</v>
      </c>
    </row>
    <row r="86" spans="24:25" ht="12.75">
      <c r="X86" s="26" t="s">
        <v>103</v>
      </c>
      <c r="Y86" s="26">
        <v>218</v>
      </c>
    </row>
    <row r="87" spans="24:25" ht="12.75">
      <c r="X87" s="26" t="s">
        <v>61</v>
      </c>
      <c r="Y87" s="26">
        <v>193</v>
      </c>
    </row>
    <row r="88" spans="24:25" ht="12.75">
      <c r="X88" s="26" t="s">
        <v>104</v>
      </c>
      <c r="Y88" s="26">
        <v>208</v>
      </c>
    </row>
    <row r="89" spans="24:25" ht="12.75">
      <c r="X89" s="26" t="s">
        <v>105</v>
      </c>
      <c r="Y89" s="26">
        <v>175</v>
      </c>
    </row>
    <row r="90" spans="24:25" ht="12.75">
      <c r="X90" s="26" t="s">
        <v>62</v>
      </c>
      <c r="Y90" s="26">
        <v>151</v>
      </c>
    </row>
    <row r="91" spans="24:25" ht="12.75">
      <c r="X91" s="26" t="s">
        <v>38</v>
      </c>
      <c r="Y91" s="26">
        <v>389</v>
      </c>
    </row>
    <row r="92" spans="24:25" ht="12.75">
      <c r="X92" s="26" t="s">
        <v>106</v>
      </c>
      <c r="Y92" s="26">
        <v>519</v>
      </c>
    </row>
    <row r="93" spans="24:25" ht="12.75">
      <c r="X93" s="26" t="s">
        <v>107</v>
      </c>
      <c r="Y93" s="26">
        <v>326</v>
      </c>
    </row>
    <row r="94" spans="24:25" ht="12.75">
      <c r="X94" s="26" t="s">
        <v>65</v>
      </c>
      <c r="Y94" s="26">
        <v>614</v>
      </c>
    </row>
    <row r="95" spans="24:25" ht="12.75">
      <c r="X95" s="26" t="s">
        <v>66</v>
      </c>
      <c r="Y95" s="26">
        <v>839</v>
      </c>
    </row>
    <row r="96" spans="24:25" ht="12.75">
      <c r="X96" s="26" t="s">
        <v>67</v>
      </c>
      <c r="Y96" s="26">
        <v>615</v>
      </c>
    </row>
    <row r="97" spans="24:25" ht="12.75">
      <c r="X97" s="26" t="s">
        <v>68</v>
      </c>
      <c r="Y97" s="26">
        <v>891</v>
      </c>
    </row>
    <row r="98" spans="24:25" ht="12.75">
      <c r="X98" s="26" t="s">
        <v>69</v>
      </c>
      <c r="Y98" s="26">
        <v>799</v>
      </c>
    </row>
    <row r="99" spans="24:25" ht="12.75">
      <c r="X99" s="26" t="s">
        <v>70</v>
      </c>
      <c r="Y99" s="26">
        <v>1072</v>
      </c>
    </row>
    <row r="100" spans="24:25" ht="12.75">
      <c r="X100" s="26" t="s">
        <v>19</v>
      </c>
      <c r="Y100" s="26">
        <v>418</v>
      </c>
    </row>
    <row r="101" spans="24:25" ht="12.75">
      <c r="X101" s="26" t="s">
        <v>20</v>
      </c>
      <c r="Y101" s="26">
        <v>941</v>
      </c>
    </row>
    <row r="102" spans="24:25" ht="12.75">
      <c r="X102" s="26" t="s">
        <v>71</v>
      </c>
      <c r="Y102" s="26">
        <v>607</v>
      </c>
    </row>
    <row r="103" spans="24:25" ht="12.75">
      <c r="X103" s="26" t="s">
        <v>72</v>
      </c>
      <c r="Y103" s="26">
        <v>523</v>
      </c>
    </row>
    <row r="104" spans="24:25" ht="12.75">
      <c r="X104" s="26" t="s">
        <v>73</v>
      </c>
      <c r="Y104" s="26">
        <v>418</v>
      </c>
    </row>
    <row r="105" spans="24:25" ht="12.75">
      <c r="X105" s="26" t="s">
        <v>74</v>
      </c>
      <c r="Y105" s="26">
        <v>495</v>
      </c>
    </row>
    <row r="106" spans="24:25" ht="12.75">
      <c r="X106" s="26" t="s">
        <v>112</v>
      </c>
      <c r="Y106" s="26">
        <v>615</v>
      </c>
    </row>
    <row r="107" spans="24:25" ht="12.75">
      <c r="X107" s="26" t="s">
        <v>113</v>
      </c>
      <c r="Y107" s="26">
        <v>891</v>
      </c>
    </row>
    <row r="108" spans="24:25" ht="12.75">
      <c r="X108" s="26" t="s">
        <v>114</v>
      </c>
      <c r="Y108" s="26">
        <v>799</v>
      </c>
    </row>
    <row r="109" spans="24:25" ht="12.75">
      <c r="X109" s="26" t="s">
        <v>115</v>
      </c>
      <c r="Y109" s="26">
        <v>1072</v>
      </c>
    </row>
    <row r="110" spans="24:25" ht="12.75">
      <c r="X110" s="26" t="s">
        <v>116</v>
      </c>
      <c r="Y110" s="26">
        <v>607</v>
      </c>
    </row>
    <row r="111" spans="24:25" ht="12.75">
      <c r="X111" s="26" t="s">
        <v>117</v>
      </c>
      <c r="Y111" s="26">
        <v>523</v>
      </c>
    </row>
  </sheetData>
  <conditionalFormatting sqref="H23">
    <cfRule type="cellIs" priority="1" dxfId="0" operator="equal" stopIfTrue="1">
      <formula>"""Endothermic"""</formula>
    </cfRule>
    <cfRule type="cellIs" priority="2" dxfId="0" operator="equal" stopIfTrue="1">
      <formula>"""Exothermic"""</formula>
    </cfRule>
  </conditionalFormatting>
  <conditionalFormatting sqref="G23">
    <cfRule type="cellIs" priority="3" dxfId="0" operator="equal" stopIfTrue="1">
      <formula>"'Endothermic'"</formula>
    </cfRule>
    <cfRule type="cellIs" priority="4" dxfId="0" operator="equal" stopIfTrue="1">
      <formula>"'Exothermic'"</formula>
    </cfRule>
  </conditionalFormatting>
  <conditionalFormatting sqref="F23">
    <cfRule type="cellIs" priority="5" dxfId="1" operator="equal" stopIfTrue="1">
      <formula>"Endothermic"</formula>
    </cfRule>
    <cfRule type="cellIs" priority="6" dxfId="0" operator="equal" stopIfTrue="1">
      <formula>"Exothermic"</formula>
    </cfRule>
  </conditionalFormatting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bondEnergy</dc:title>
  <dc:subject>Chemistry II(AP)/(II)</dc:subject>
  <dc:creator>Fred Morris</dc:creator>
  <cp:keywords/>
  <dc:description/>
  <cp:lastModifiedBy>Fred Morris</cp:lastModifiedBy>
  <dcterms:created xsi:type="dcterms:W3CDTF">1996-10-14T23:33:28Z</dcterms:created>
  <dcterms:modified xsi:type="dcterms:W3CDTF">2006-02-12T14:07:20Z</dcterms:modified>
  <cp:category/>
  <cp:version/>
  <cp:contentType/>
  <cp:contentStatus/>
</cp:coreProperties>
</file>