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 l="1"/>
  <c r="C6" i="1"/>
  <c r="C7" i="1" s="1"/>
  <c r="F17" i="1" s="1"/>
  <c r="C18" i="1" s="1"/>
  <c r="D18" i="1" s="1"/>
  <c r="B18" i="1" l="1"/>
  <c r="F18" i="1" s="1"/>
  <c r="C19" i="1" s="1"/>
  <c r="D19" i="1" s="1"/>
  <c r="A20" i="1"/>
  <c r="A21" i="1" s="1"/>
  <c r="A22" i="1" s="1"/>
  <c r="A23" i="1" s="1"/>
  <c r="B19" i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B23" i="1"/>
  <c r="E18" i="1"/>
  <c r="F19" i="1"/>
  <c r="C20" i="1" s="1"/>
  <c r="D20" i="1" s="1"/>
  <c r="E19" i="1"/>
  <c r="B20" i="1"/>
  <c r="F20" i="1" l="1"/>
  <c r="C21" i="1" s="1"/>
  <c r="D21" i="1" s="1"/>
  <c r="E20" i="1"/>
  <c r="B21" i="1"/>
  <c r="F21" i="1" l="1"/>
  <c r="C22" i="1" s="1"/>
  <c r="D22" i="1" s="1"/>
  <c r="B22" i="1"/>
  <c r="E21" i="1"/>
  <c r="F22" i="1" l="1"/>
  <c r="F23" i="1" s="1"/>
  <c r="E22" i="1"/>
  <c r="C23" i="1" l="1"/>
  <c r="D23" i="1" s="1"/>
  <c r="E23" i="1" s="1"/>
  <c r="C24" i="1"/>
  <c r="D24" i="1" s="1"/>
  <c r="B24" i="1"/>
  <c r="F24" i="1" s="1"/>
  <c r="E24" i="1" l="1"/>
  <c r="B25" i="1"/>
  <c r="F25" i="1" s="1"/>
  <c r="C25" i="1"/>
  <c r="D25" i="1" s="1"/>
  <c r="E25" i="1" l="1"/>
  <c r="B26" i="1"/>
  <c r="F26" i="1" s="1"/>
  <c r="C26" i="1"/>
  <c r="D26" i="1" s="1"/>
  <c r="E26" i="1" l="1"/>
  <c r="B27" i="1"/>
  <c r="F27" i="1" s="1"/>
  <c r="C27" i="1"/>
  <c r="D27" i="1" s="1"/>
  <c r="E27" i="1" l="1"/>
  <c r="B28" i="1"/>
  <c r="F28" i="1" s="1"/>
  <c r="C28" i="1"/>
  <c r="D28" i="1" s="1"/>
  <c r="C29" i="1" l="1"/>
  <c r="D29" i="1" s="1"/>
  <c r="E28" i="1"/>
  <c r="B29" i="1"/>
  <c r="F29" i="1" s="1"/>
  <c r="C30" i="1" l="1"/>
  <c r="D30" i="1" s="1"/>
  <c r="B30" i="1"/>
  <c r="F30" i="1" s="1"/>
  <c r="E29" i="1"/>
  <c r="C31" i="1" l="1"/>
  <c r="D31" i="1" s="1"/>
  <c r="E30" i="1"/>
  <c r="B31" i="1"/>
  <c r="F31" i="1" s="1"/>
  <c r="E31" i="1" l="1"/>
  <c r="B32" i="1"/>
  <c r="F32" i="1" s="1"/>
  <c r="C32" i="1"/>
  <c r="D32" i="1" s="1"/>
  <c r="B33" i="1" l="1"/>
  <c r="F33" i="1" s="1"/>
  <c r="C33" i="1"/>
  <c r="D33" i="1" s="1"/>
  <c r="E32" i="1"/>
  <c r="E33" i="1" l="1"/>
  <c r="B34" i="1"/>
  <c r="F34" i="1" s="1"/>
  <c r="C34" i="1"/>
  <c r="D34" i="1" s="1"/>
  <c r="C35" i="1" l="1"/>
  <c r="D35" i="1" s="1"/>
  <c r="E34" i="1"/>
  <c r="B35" i="1"/>
  <c r="F35" i="1" s="1"/>
  <c r="C36" i="1" l="1"/>
  <c r="D36" i="1" s="1"/>
  <c r="B36" i="1"/>
  <c r="F36" i="1" s="1"/>
  <c r="E35" i="1"/>
  <c r="C37" i="1" l="1"/>
  <c r="D37" i="1" s="1"/>
  <c r="E36" i="1"/>
  <c r="B37" i="1"/>
  <c r="F37" i="1" s="1"/>
  <c r="C38" i="1" l="1"/>
  <c r="D38" i="1" s="1"/>
  <c r="E37" i="1"/>
  <c r="B38" i="1"/>
  <c r="F38" i="1" s="1"/>
  <c r="C39" i="1" l="1"/>
  <c r="D39" i="1" s="1"/>
  <c r="E38" i="1"/>
  <c r="B39" i="1"/>
  <c r="F39" i="1" s="1"/>
  <c r="E39" i="1" l="1"/>
  <c r="B40" i="1"/>
  <c r="F40" i="1" s="1"/>
  <c r="C40" i="1"/>
  <c r="D40" i="1" s="1"/>
  <c r="E40" i="1" l="1"/>
  <c r="B41" i="1"/>
  <c r="F41" i="1" s="1"/>
  <c r="C41" i="1"/>
  <c r="D41" i="1" s="1"/>
  <c r="B42" i="1" l="1"/>
  <c r="F42" i="1" s="1"/>
  <c r="E41" i="1"/>
  <c r="C42" i="1"/>
  <c r="D42" i="1" s="1"/>
  <c r="E42" i="1" l="1"/>
  <c r="B43" i="1"/>
  <c r="F43" i="1" s="1"/>
  <c r="C43" i="1"/>
  <c r="D43" i="1" s="1"/>
  <c r="E43" i="1" l="1"/>
  <c r="B44" i="1"/>
  <c r="F44" i="1" s="1"/>
  <c r="C44" i="1"/>
  <c r="D44" i="1" s="1"/>
  <c r="E44" i="1" l="1"/>
  <c r="B45" i="1"/>
  <c r="F45" i="1" s="1"/>
  <c r="C45" i="1"/>
  <c r="D45" i="1" s="1"/>
  <c r="E45" i="1" l="1"/>
  <c r="B46" i="1"/>
  <c r="F46" i="1" s="1"/>
  <c r="C46" i="1"/>
  <c r="D46" i="1" s="1"/>
  <c r="E46" i="1" l="1"/>
  <c r="B47" i="1"/>
  <c r="F47" i="1" s="1"/>
  <c r="C47" i="1"/>
  <c r="D47" i="1" s="1"/>
  <c r="E47" i="1" l="1"/>
  <c r="B48" i="1"/>
  <c r="F48" i="1" s="1"/>
  <c r="C49" i="1" s="1"/>
  <c r="C48" i="1"/>
  <c r="D48" i="1" s="1"/>
  <c r="E48" i="1" l="1"/>
  <c r="B49" i="1"/>
  <c r="F49" i="1" s="1"/>
  <c r="C50" i="1" s="1"/>
  <c r="D49" i="1"/>
  <c r="E49" i="1" l="1"/>
  <c r="B50" i="1"/>
  <c r="F50" i="1" s="1"/>
  <c r="C51" i="1" s="1"/>
  <c r="D50" i="1"/>
  <c r="E50" i="1" l="1"/>
  <c r="B51" i="1"/>
  <c r="F51" i="1" s="1"/>
  <c r="C52" i="1" s="1"/>
  <c r="D51" i="1"/>
  <c r="E51" i="1" l="1"/>
  <c r="B52" i="1"/>
  <c r="F52" i="1" s="1"/>
  <c r="D52" i="1"/>
  <c r="E52" i="1" l="1"/>
  <c r="B53" i="1"/>
  <c r="F53" i="1" s="1"/>
  <c r="C53" i="1"/>
  <c r="D53" i="1" s="1"/>
  <c r="E53" i="1" l="1"/>
  <c r="B54" i="1"/>
  <c r="F54" i="1" s="1"/>
  <c r="C54" i="1"/>
  <c r="D54" i="1" s="1"/>
  <c r="E54" i="1" l="1"/>
  <c r="B55" i="1"/>
  <c r="F55" i="1" s="1"/>
  <c r="C55" i="1"/>
  <c r="D55" i="1" s="1"/>
  <c r="E55" i="1" l="1"/>
  <c r="B56" i="1"/>
  <c r="F56" i="1" s="1"/>
  <c r="C57" i="1" s="1"/>
  <c r="C56" i="1"/>
  <c r="D56" i="1" s="1"/>
  <c r="E56" i="1" l="1"/>
  <c r="B57" i="1"/>
  <c r="F57" i="1" s="1"/>
  <c r="C58" i="1" s="1"/>
  <c r="D57" i="1"/>
  <c r="E57" i="1" l="1"/>
  <c r="B58" i="1"/>
  <c r="F58" i="1" s="1"/>
  <c r="C59" i="1" s="1"/>
  <c r="D58" i="1"/>
  <c r="E58" i="1" l="1"/>
  <c r="B59" i="1"/>
  <c r="F59" i="1" s="1"/>
  <c r="C60" i="1" s="1"/>
  <c r="D59" i="1"/>
  <c r="E59" i="1" l="1"/>
  <c r="B60" i="1"/>
  <c r="F60" i="1" s="1"/>
  <c r="C61" i="1" s="1"/>
  <c r="D60" i="1"/>
  <c r="E60" i="1" l="1"/>
  <c r="B61" i="1"/>
  <c r="F61" i="1" s="1"/>
  <c r="C62" i="1" s="1"/>
  <c r="D61" i="1"/>
  <c r="E61" i="1" l="1"/>
  <c r="B62" i="1"/>
  <c r="F62" i="1" s="1"/>
  <c r="C63" i="1" s="1"/>
  <c r="D62" i="1"/>
  <c r="E62" i="1" l="1"/>
  <c r="B63" i="1"/>
  <c r="F63" i="1" s="1"/>
  <c r="C64" i="1" s="1"/>
  <c r="D63" i="1"/>
  <c r="E63" i="1" l="1"/>
  <c r="B64" i="1"/>
  <c r="F64" i="1" s="1"/>
  <c r="D64" i="1"/>
  <c r="E64" i="1" l="1"/>
  <c r="B65" i="1"/>
  <c r="B68" i="1" s="1"/>
  <c r="A13" i="1" s="1"/>
  <c r="C65" i="1"/>
  <c r="C68" i="1" s="1"/>
  <c r="B13" i="1" s="1"/>
  <c r="F65" i="1" l="1"/>
  <c r="D65" i="1"/>
  <c r="D68" i="1" s="1"/>
  <c r="C13" i="1" s="1"/>
  <c r="E65" i="1" l="1"/>
  <c r="E68" i="1" s="1"/>
  <c r="D13" i="1" s="1"/>
</calcChain>
</file>

<file path=xl/sharedStrings.xml><?xml version="1.0" encoding="utf-8"?>
<sst xmlns="http://schemas.openxmlformats.org/spreadsheetml/2006/main" count="20" uniqueCount="16">
  <si>
    <t>CUADRO DE INFORMACIÓN</t>
  </si>
  <si>
    <t>INVERSION</t>
  </si>
  <si>
    <t>ENGANCHE</t>
  </si>
  <si>
    <t>ABONO</t>
  </si>
  <si>
    <t>INTERES</t>
  </si>
  <si>
    <t>MENSUALIDADES</t>
  </si>
  <si>
    <t>SALDO</t>
  </si>
  <si>
    <t>RESUMEN DE PAGO</t>
  </si>
  <si>
    <t>CAPITAL</t>
  </si>
  <si>
    <t>IVA DE INTERES</t>
  </si>
  <si>
    <t>TOTAL</t>
  </si>
  <si>
    <t>CALCULO DE MENSUALIDADES</t>
  </si>
  <si>
    <t>MENSUALIDAD</t>
  </si>
  <si>
    <t>IVA INTERES</t>
  </si>
  <si>
    <t>PAGO</t>
  </si>
  <si>
    <t>TABLA DE 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</si>
</sst>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65A00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9" fontId="0" fillId="0" borderId="2" xfId="0" applyNumberFormat="1" applyBorder="1"/>
    <xf numFmtId="9" fontId="0" fillId="2" borderId="3" xfId="0" applyNumberFormat="1" applyFill="1" applyBorder="1"/>
    <xf numFmtId="0" fontId="0" fillId="0" borderId="3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43" fontId="0" fillId="2" borderId="12" xfId="1" applyFont="1" applyFill="1" applyBorder="1"/>
    <xf numFmtId="43" fontId="0" fillId="0" borderId="12" xfId="1" applyFont="1" applyBorder="1"/>
    <xf numFmtId="44" fontId="0" fillId="0" borderId="0" xfId="2" applyFont="1"/>
    <xf numFmtId="44" fontId="0" fillId="0" borderId="12" xfId="2" applyFont="1" applyBorder="1"/>
    <xf numFmtId="44" fontId="0" fillId="0" borderId="11" xfId="2" applyFont="1" applyBorder="1"/>
    <xf numFmtId="43" fontId="0" fillId="0" borderId="1" xfId="1" applyFont="1" applyBorder="1"/>
    <xf numFmtId="43" fontId="0" fillId="0" borderId="18" xfId="0" applyNumberFormat="1" applyBorder="1"/>
    <xf numFmtId="43" fontId="0" fillId="0" borderId="11" xfId="0" applyNumberFormat="1" applyBorder="1"/>
    <xf numFmtId="10" fontId="0" fillId="2" borderId="12" xfId="0" applyNumberFormat="1" applyFill="1" applyBorder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4" fontId="0" fillId="5" borderId="12" xfId="2" applyFont="1" applyFill="1" applyBorder="1" applyAlignment="1">
      <alignment horizontal="center"/>
    </xf>
    <xf numFmtId="0" fontId="0" fillId="2" borderId="11" xfId="1" applyNumberFormat="1" applyFont="1" applyFill="1" applyBorder="1"/>
    <xf numFmtId="0" fontId="0" fillId="0" borderId="16" xfId="0" applyNumberFormat="1" applyBorder="1" applyAlignment="1">
      <alignment horizontal="center" vertical="center"/>
    </xf>
    <xf numFmtId="0" fontId="0" fillId="5" borderId="16" xfId="0" applyNumberFormat="1" applyFill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765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5" zoomScaleNormal="100" workbookViewId="0">
      <selection activeCell="F11" sqref="F11"/>
    </sheetView>
  </sheetViews>
  <sheetFormatPr baseColWidth="10" defaultRowHeight="15" x14ac:dyDescent="0.25"/>
  <cols>
    <col min="1" max="1" width="16.140625" style="31" bestFit="1" customWidth="1"/>
    <col min="2" max="2" width="18.140625" customWidth="1"/>
    <col min="3" max="3" width="14.42578125" bestFit="1" customWidth="1"/>
    <col min="4" max="4" width="21.85546875" customWidth="1"/>
    <col min="5" max="5" width="17.7109375" customWidth="1"/>
    <col min="6" max="6" width="18.85546875" style="10" customWidth="1"/>
  </cols>
  <sheetData>
    <row r="1" spans="1:6" x14ac:dyDescent="0.25">
      <c r="A1" s="18" t="s">
        <v>15</v>
      </c>
      <c r="B1" s="18"/>
      <c r="C1" s="18"/>
      <c r="D1" s="18"/>
      <c r="E1" s="18"/>
      <c r="F1" s="18"/>
    </row>
    <row r="2" spans="1:6" ht="15.75" thickBot="1" x14ac:dyDescent="0.3"/>
    <row r="3" spans="1:6" x14ac:dyDescent="0.25">
      <c r="A3" s="19" t="s">
        <v>0</v>
      </c>
      <c r="B3" s="20"/>
      <c r="C3" s="21"/>
    </row>
    <row r="4" spans="1:6" x14ac:dyDescent="0.25">
      <c r="A4" s="32" t="s">
        <v>1</v>
      </c>
      <c r="B4" s="2"/>
      <c r="C4" s="8">
        <v>315700</v>
      </c>
    </row>
    <row r="5" spans="1:6" x14ac:dyDescent="0.25">
      <c r="A5" s="33" t="s">
        <v>2</v>
      </c>
      <c r="B5" s="3">
        <v>0.6</v>
      </c>
      <c r="C5" s="9"/>
    </row>
    <row r="6" spans="1:6" x14ac:dyDescent="0.25">
      <c r="A6" s="33" t="s">
        <v>3</v>
      </c>
      <c r="B6" s="4"/>
      <c r="C6" s="9">
        <f>+C4*B5</f>
        <v>189420</v>
      </c>
    </row>
    <row r="7" spans="1:6" x14ac:dyDescent="0.25">
      <c r="A7" s="33" t="s">
        <v>6</v>
      </c>
      <c r="B7" s="4"/>
      <c r="C7" s="9">
        <f>+C4-C6</f>
        <v>126280</v>
      </c>
      <c r="D7" s="17"/>
      <c r="E7" s="17"/>
    </row>
    <row r="8" spans="1:6" x14ac:dyDescent="0.25">
      <c r="A8" s="33" t="s">
        <v>4</v>
      </c>
      <c r="B8" s="4"/>
      <c r="C8" s="16">
        <v>0.01</v>
      </c>
    </row>
    <row r="9" spans="1:6" ht="15.75" thickBot="1" x14ac:dyDescent="0.3">
      <c r="A9" s="34" t="s">
        <v>5</v>
      </c>
      <c r="B9" s="5"/>
      <c r="C9" s="27">
        <v>45</v>
      </c>
    </row>
    <row r="10" spans="1:6" ht="15.75" thickBot="1" x14ac:dyDescent="0.3"/>
    <row r="11" spans="1:6" x14ac:dyDescent="0.25">
      <c r="A11" s="22" t="s">
        <v>7</v>
      </c>
      <c r="B11" s="23"/>
      <c r="C11" s="23"/>
      <c r="D11" s="24"/>
    </row>
    <row r="12" spans="1:6" x14ac:dyDescent="0.25">
      <c r="A12" s="28" t="s">
        <v>8</v>
      </c>
      <c r="B12" s="6" t="s">
        <v>4</v>
      </c>
      <c r="C12" s="6" t="s">
        <v>9</v>
      </c>
      <c r="D12" s="7" t="s">
        <v>10</v>
      </c>
    </row>
    <row r="13" spans="1:6" ht="15.75" thickBot="1" x14ac:dyDescent="0.3">
      <c r="A13" s="30">
        <f>+B68</f>
        <v>126279.9999999999</v>
      </c>
      <c r="B13" s="14">
        <f>+C68</f>
        <v>29044.400000000034</v>
      </c>
      <c r="C13" s="14">
        <f>+D68</f>
        <v>4647.1040000000048</v>
      </c>
      <c r="D13" s="15">
        <f>+E68</f>
        <v>159971.50400000002</v>
      </c>
    </row>
    <row r="14" spans="1:6" ht="15.75" thickBot="1" x14ac:dyDescent="0.3"/>
    <row r="15" spans="1:6" x14ac:dyDescent="0.25">
      <c r="A15" s="36" t="s">
        <v>11</v>
      </c>
      <c r="B15" s="37"/>
      <c r="C15" s="37"/>
      <c r="D15" s="37"/>
      <c r="E15" s="37"/>
      <c r="F15" s="38"/>
    </row>
    <row r="16" spans="1:6" s="1" customFormat="1" x14ac:dyDescent="0.25">
      <c r="A16" s="29" t="s">
        <v>12</v>
      </c>
      <c r="B16" s="25" t="s">
        <v>8</v>
      </c>
      <c r="C16" s="25" t="s">
        <v>4</v>
      </c>
      <c r="D16" s="25" t="s">
        <v>13</v>
      </c>
      <c r="E16" s="25" t="s">
        <v>14</v>
      </c>
      <c r="F16" s="26" t="s">
        <v>6</v>
      </c>
    </row>
    <row r="17" spans="1:6" x14ac:dyDescent="0.25">
      <c r="A17" s="28"/>
      <c r="B17" s="13"/>
      <c r="C17" s="13"/>
      <c r="D17" s="13"/>
      <c r="E17" s="13"/>
      <c r="F17" s="11">
        <f>+C7</f>
        <v>126280</v>
      </c>
    </row>
    <row r="18" spans="1:6" x14ac:dyDescent="0.25">
      <c r="A18" s="35">
        <f>IFERROR(IF(A17+1&lt;=$C$9,1+A17," "),"")</f>
        <v>1</v>
      </c>
      <c r="B18" s="13">
        <f>IF(A18&lt;=$C$9,$C$7/$C$9," ")</f>
        <v>2806.2222222222222</v>
      </c>
      <c r="C18" s="13">
        <f>IF(A18&lt;=$C$9,F17*$C$8," ")</f>
        <v>1262.8</v>
      </c>
      <c r="D18" s="13">
        <f>IF(A18&lt;=$C$9,C18*0.16," ")</f>
        <v>202.048</v>
      </c>
      <c r="E18" s="13">
        <f>IF(A18&lt;=$C$9,B18+C18+D18," ")</f>
        <v>4271.0702222222217</v>
      </c>
      <c r="F18" s="13">
        <f>IF(A18&lt;=$C$9,F17-B18," ")</f>
        <v>123473.77777777778</v>
      </c>
    </row>
    <row r="19" spans="1:6" x14ac:dyDescent="0.25">
      <c r="A19" s="35">
        <f>IFERROR(IF(A18+1&lt;=$C$9,1+A18," "),"")</f>
        <v>2</v>
      </c>
      <c r="B19" s="13">
        <f t="shared" ref="B19:B65" si="0">IF(A19&lt;=$C$9,$C$7/$C$9," ")</f>
        <v>2806.2222222222222</v>
      </c>
      <c r="C19" s="13">
        <f>IF(A19&lt;=$C$9,F18*$C$8," ")</f>
        <v>1234.7377777777779</v>
      </c>
      <c r="D19" s="13">
        <f>IF(A19&lt;=$C$9,C19*0.16," ")</f>
        <v>197.55804444444448</v>
      </c>
      <c r="E19" s="13">
        <f>IF(A19&lt;=$C$9,B19+C19+D19," ")</f>
        <v>4238.518044444445</v>
      </c>
      <c r="F19" s="13">
        <f>IF(A19&lt;=$C$9,F18-B19," ")</f>
        <v>120667.55555555556</v>
      </c>
    </row>
    <row r="20" spans="1:6" x14ac:dyDescent="0.25">
      <c r="A20" s="35">
        <f t="shared" ref="A20:A65" si="1">IFERROR(IF(A19+1&lt;=$C$9,1+A19," "),"")</f>
        <v>3</v>
      </c>
      <c r="B20" s="13">
        <f t="shared" si="0"/>
        <v>2806.2222222222222</v>
      </c>
      <c r="C20" s="13">
        <f>IF(A20&lt;=$C$9,F19*$C$8," ")</f>
        <v>1206.6755555555555</v>
      </c>
      <c r="D20" s="13">
        <f>IF(A20&lt;=$C$9,C20*0.16," ")</f>
        <v>193.06808888888889</v>
      </c>
      <c r="E20" s="13">
        <f>IF(A20&lt;=$C$9,B20+C20+D20," ")</f>
        <v>4205.9658666666664</v>
      </c>
      <c r="F20" s="13">
        <f>IF(A20&lt;=$C$9,F19-B20," ")</f>
        <v>117861.33333333334</v>
      </c>
    </row>
    <row r="21" spans="1:6" x14ac:dyDescent="0.25">
      <c r="A21" s="35">
        <f t="shared" si="1"/>
        <v>4</v>
      </c>
      <c r="B21" s="13">
        <f t="shared" si="0"/>
        <v>2806.2222222222222</v>
      </c>
      <c r="C21" s="13">
        <f t="shared" ref="C21:C65" si="2">IF(A21&lt;=$C$9,F20*$C$8," ")</f>
        <v>1178.6133333333335</v>
      </c>
      <c r="D21" s="13">
        <f t="shared" ref="D21:D65" si="3">IF(A21&lt;=$C$9,C21*0.16," ")</f>
        <v>188.57813333333337</v>
      </c>
      <c r="E21" s="13">
        <f t="shared" ref="E21:E65" si="4">IF(A21&lt;=$C$9,B21+C21+D21," ")</f>
        <v>4173.4136888888888</v>
      </c>
      <c r="F21" s="13">
        <f t="shared" ref="F21:F65" si="5">IF(A21&lt;=$C$9,F20-B21," ")</f>
        <v>115055.11111111112</v>
      </c>
    </row>
    <row r="22" spans="1:6" x14ac:dyDescent="0.25">
      <c r="A22" s="35">
        <f t="shared" si="1"/>
        <v>5</v>
      </c>
      <c r="B22" s="13">
        <f t="shared" si="0"/>
        <v>2806.2222222222222</v>
      </c>
      <c r="C22" s="13">
        <f t="shared" si="2"/>
        <v>1150.5511111111114</v>
      </c>
      <c r="D22" s="13">
        <f t="shared" si="3"/>
        <v>184.08817777777782</v>
      </c>
      <c r="E22" s="13">
        <f t="shared" si="4"/>
        <v>4140.8615111111112</v>
      </c>
      <c r="F22" s="13">
        <f t="shared" si="5"/>
        <v>112248.88888888891</v>
      </c>
    </row>
    <row r="23" spans="1:6" x14ac:dyDescent="0.25">
      <c r="A23" s="35">
        <f t="shared" si="1"/>
        <v>6</v>
      </c>
      <c r="B23" s="13">
        <f t="shared" si="0"/>
        <v>2806.2222222222222</v>
      </c>
      <c r="C23" s="13">
        <f t="shared" si="2"/>
        <v>1122.4888888888891</v>
      </c>
      <c r="D23" s="13">
        <f t="shared" si="3"/>
        <v>179.59822222222226</v>
      </c>
      <c r="E23" s="13">
        <f t="shared" si="4"/>
        <v>4108.3093333333336</v>
      </c>
      <c r="F23" s="13">
        <f t="shared" si="5"/>
        <v>109442.66666666669</v>
      </c>
    </row>
    <row r="24" spans="1:6" x14ac:dyDescent="0.25">
      <c r="A24" s="35">
        <f t="shared" si="1"/>
        <v>7</v>
      </c>
      <c r="B24" s="13">
        <f t="shared" si="0"/>
        <v>2806.2222222222222</v>
      </c>
      <c r="C24" s="13">
        <f t="shared" si="2"/>
        <v>1094.426666666667</v>
      </c>
      <c r="D24" s="13">
        <f t="shared" si="3"/>
        <v>175.10826666666671</v>
      </c>
      <c r="E24" s="13">
        <f t="shared" si="4"/>
        <v>4075.7571555555555</v>
      </c>
      <c r="F24" s="13">
        <f t="shared" si="5"/>
        <v>106636.44444444447</v>
      </c>
    </row>
    <row r="25" spans="1:6" x14ac:dyDescent="0.25">
      <c r="A25" s="35">
        <f t="shared" si="1"/>
        <v>8</v>
      </c>
      <c r="B25" s="13">
        <f t="shared" si="0"/>
        <v>2806.2222222222222</v>
      </c>
      <c r="C25" s="13">
        <f t="shared" si="2"/>
        <v>1066.3644444444446</v>
      </c>
      <c r="D25" s="13">
        <f t="shared" si="3"/>
        <v>170.61831111111115</v>
      </c>
      <c r="E25" s="13">
        <f t="shared" si="4"/>
        <v>4043.2049777777784</v>
      </c>
      <c r="F25" s="13">
        <f t="shared" si="5"/>
        <v>103830.22222222225</v>
      </c>
    </row>
    <row r="26" spans="1:6" x14ac:dyDescent="0.25">
      <c r="A26" s="35">
        <f t="shared" si="1"/>
        <v>9</v>
      </c>
      <c r="B26" s="13">
        <f t="shared" si="0"/>
        <v>2806.2222222222222</v>
      </c>
      <c r="C26" s="13">
        <f t="shared" si="2"/>
        <v>1038.3022222222226</v>
      </c>
      <c r="D26" s="13">
        <f t="shared" si="3"/>
        <v>166.1283555555556</v>
      </c>
      <c r="E26" s="13">
        <f t="shared" si="4"/>
        <v>4010.6528000000003</v>
      </c>
      <c r="F26" s="13">
        <f t="shared" si="5"/>
        <v>101024.00000000003</v>
      </c>
    </row>
    <row r="27" spans="1:6" x14ac:dyDescent="0.25">
      <c r="A27" s="35">
        <f t="shared" si="1"/>
        <v>10</v>
      </c>
      <c r="B27" s="13">
        <f t="shared" si="0"/>
        <v>2806.2222222222222</v>
      </c>
      <c r="C27" s="13">
        <f t="shared" si="2"/>
        <v>1010.2400000000004</v>
      </c>
      <c r="D27" s="13">
        <f t="shared" si="3"/>
        <v>161.63840000000005</v>
      </c>
      <c r="E27" s="13">
        <f t="shared" si="4"/>
        <v>3978.1006222222222</v>
      </c>
      <c r="F27" s="13">
        <f t="shared" si="5"/>
        <v>98217.77777777781</v>
      </c>
    </row>
    <row r="28" spans="1:6" x14ac:dyDescent="0.25">
      <c r="A28" s="35">
        <f t="shared" si="1"/>
        <v>11</v>
      </c>
      <c r="B28" s="13">
        <f t="shared" si="0"/>
        <v>2806.2222222222222</v>
      </c>
      <c r="C28" s="13">
        <f t="shared" si="2"/>
        <v>982.17777777777815</v>
      </c>
      <c r="D28" s="13">
        <f t="shared" si="3"/>
        <v>157.14844444444449</v>
      </c>
      <c r="E28" s="13">
        <f t="shared" si="4"/>
        <v>3945.5484444444451</v>
      </c>
      <c r="F28" s="13">
        <f t="shared" si="5"/>
        <v>95411.555555555591</v>
      </c>
    </row>
    <row r="29" spans="1:6" x14ac:dyDescent="0.25">
      <c r="A29" s="35">
        <f t="shared" si="1"/>
        <v>12</v>
      </c>
      <c r="B29" s="13">
        <f t="shared" si="0"/>
        <v>2806.2222222222222</v>
      </c>
      <c r="C29" s="13">
        <f t="shared" si="2"/>
        <v>954.11555555555594</v>
      </c>
      <c r="D29" s="13">
        <f t="shared" si="3"/>
        <v>152.65848888888897</v>
      </c>
      <c r="E29" s="13">
        <f t="shared" si="4"/>
        <v>3912.996266666667</v>
      </c>
      <c r="F29" s="13">
        <f t="shared" si="5"/>
        <v>92605.333333333372</v>
      </c>
    </row>
    <row r="30" spans="1:6" x14ac:dyDescent="0.25">
      <c r="A30" s="35">
        <f t="shared" si="1"/>
        <v>13</v>
      </c>
      <c r="B30" s="13">
        <f t="shared" si="0"/>
        <v>2806.2222222222222</v>
      </c>
      <c r="C30" s="13">
        <f t="shared" si="2"/>
        <v>926.05333333333374</v>
      </c>
      <c r="D30" s="13">
        <f t="shared" si="3"/>
        <v>148.16853333333341</v>
      </c>
      <c r="E30" s="13">
        <f t="shared" si="4"/>
        <v>3880.4440888888894</v>
      </c>
      <c r="F30" s="13">
        <f t="shared" si="5"/>
        <v>89799.111111111153</v>
      </c>
    </row>
    <row r="31" spans="1:6" x14ac:dyDescent="0.25">
      <c r="A31" s="35">
        <f t="shared" si="1"/>
        <v>14</v>
      </c>
      <c r="B31" s="13">
        <f t="shared" si="0"/>
        <v>2806.2222222222222</v>
      </c>
      <c r="C31" s="13">
        <f t="shared" si="2"/>
        <v>897.99111111111154</v>
      </c>
      <c r="D31" s="13">
        <f t="shared" si="3"/>
        <v>143.67857777777786</v>
      </c>
      <c r="E31" s="13">
        <f t="shared" si="4"/>
        <v>3847.8919111111113</v>
      </c>
      <c r="F31" s="13">
        <f t="shared" si="5"/>
        <v>86992.888888888934</v>
      </c>
    </row>
    <row r="32" spans="1:6" x14ac:dyDescent="0.25">
      <c r="A32" s="35">
        <f t="shared" si="1"/>
        <v>15</v>
      </c>
      <c r="B32" s="13">
        <f t="shared" si="0"/>
        <v>2806.2222222222222</v>
      </c>
      <c r="C32" s="13">
        <f t="shared" si="2"/>
        <v>869.92888888888933</v>
      </c>
      <c r="D32" s="13">
        <f t="shared" si="3"/>
        <v>139.18862222222231</v>
      </c>
      <c r="E32" s="13">
        <f t="shared" si="4"/>
        <v>3815.3397333333337</v>
      </c>
      <c r="F32" s="13">
        <f t="shared" si="5"/>
        <v>84186.666666666715</v>
      </c>
    </row>
    <row r="33" spans="1:6" x14ac:dyDescent="0.25">
      <c r="A33" s="35">
        <f t="shared" si="1"/>
        <v>16</v>
      </c>
      <c r="B33" s="13">
        <f t="shared" si="0"/>
        <v>2806.2222222222222</v>
      </c>
      <c r="C33" s="13">
        <f t="shared" si="2"/>
        <v>841.86666666666713</v>
      </c>
      <c r="D33" s="13">
        <f t="shared" si="3"/>
        <v>134.69866666666675</v>
      </c>
      <c r="E33" s="13">
        <f t="shared" si="4"/>
        <v>3782.7875555555561</v>
      </c>
      <c r="F33" s="13">
        <f t="shared" si="5"/>
        <v>81380.444444444496</v>
      </c>
    </row>
    <row r="34" spans="1:6" x14ac:dyDescent="0.25">
      <c r="A34" s="35">
        <f t="shared" si="1"/>
        <v>17</v>
      </c>
      <c r="B34" s="13">
        <f t="shared" si="0"/>
        <v>2806.2222222222222</v>
      </c>
      <c r="C34" s="13">
        <f t="shared" si="2"/>
        <v>813.80444444444493</v>
      </c>
      <c r="D34" s="13">
        <f t="shared" si="3"/>
        <v>130.2087111111112</v>
      </c>
      <c r="E34" s="13">
        <f t="shared" si="4"/>
        <v>3750.2353777777785</v>
      </c>
      <c r="F34" s="13">
        <f t="shared" si="5"/>
        <v>78574.222222222277</v>
      </c>
    </row>
    <row r="35" spans="1:6" x14ac:dyDescent="0.25">
      <c r="A35" s="35">
        <f t="shared" si="1"/>
        <v>18</v>
      </c>
      <c r="B35" s="13">
        <f t="shared" si="0"/>
        <v>2806.2222222222222</v>
      </c>
      <c r="C35" s="13">
        <f t="shared" si="2"/>
        <v>785.74222222222284</v>
      </c>
      <c r="D35" s="13">
        <f t="shared" si="3"/>
        <v>125.71875555555566</v>
      </c>
      <c r="E35" s="13">
        <f t="shared" si="4"/>
        <v>3717.6832000000004</v>
      </c>
      <c r="F35" s="13">
        <f t="shared" si="5"/>
        <v>75768.000000000058</v>
      </c>
    </row>
    <row r="36" spans="1:6" x14ac:dyDescent="0.25">
      <c r="A36" s="35">
        <f t="shared" si="1"/>
        <v>19</v>
      </c>
      <c r="B36" s="13">
        <f t="shared" si="0"/>
        <v>2806.2222222222222</v>
      </c>
      <c r="C36" s="13">
        <f t="shared" si="2"/>
        <v>757.68000000000063</v>
      </c>
      <c r="D36" s="13">
        <f t="shared" si="3"/>
        <v>121.22880000000011</v>
      </c>
      <c r="E36" s="13">
        <f t="shared" si="4"/>
        <v>3685.1310222222232</v>
      </c>
      <c r="F36" s="13">
        <f t="shared" si="5"/>
        <v>72961.777777777839</v>
      </c>
    </row>
    <row r="37" spans="1:6" x14ac:dyDescent="0.25">
      <c r="A37" s="35">
        <f t="shared" si="1"/>
        <v>20</v>
      </c>
      <c r="B37" s="13">
        <f t="shared" si="0"/>
        <v>2806.2222222222222</v>
      </c>
      <c r="C37" s="13">
        <f t="shared" si="2"/>
        <v>729.61777777777843</v>
      </c>
      <c r="D37" s="13">
        <f t="shared" si="3"/>
        <v>116.73884444444455</v>
      </c>
      <c r="E37" s="13">
        <f t="shared" si="4"/>
        <v>3652.5788444444452</v>
      </c>
      <c r="F37" s="13">
        <f t="shared" si="5"/>
        <v>70155.55555555562</v>
      </c>
    </row>
    <row r="38" spans="1:6" x14ac:dyDescent="0.25">
      <c r="A38" s="35">
        <f t="shared" si="1"/>
        <v>21</v>
      </c>
      <c r="B38" s="13">
        <f t="shared" si="0"/>
        <v>2806.2222222222222</v>
      </c>
      <c r="C38" s="13">
        <f t="shared" si="2"/>
        <v>701.55555555555623</v>
      </c>
      <c r="D38" s="13">
        <f t="shared" si="3"/>
        <v>112.248888888889</v>
      </c>
      <c r="E38" s="13">
        <f t="shared" si="4"/>
        <v>3620.0266666666671</v>
      </c>
      <c r="F38" s="13">
        <f t="shared" si="5"/>
        <v>67349.333333333401</v>
      </c>
    </row>
    <row r="39" spans="1:6" x14ac:dyDescent="0.25">
      <c r="A39" s="35">
        <f t="shared" si="1"/>
        <v>22</v>
      </c>
      <c r="B39" s="13">
        <f t="shared" si="0"/>
        <v>2806.2222222222222</v>
      </c>
      <c r="C39" s="13">
        <f t="shared" si="2"/>
        <v>673.49333333333402</v>
      </c>
      <c r="D39" s="13">
        <f t="shared" si="3"/>
        <v>107.75893333333345</v>
      </c>
      <c r="E39" s="13">
        <f t="shared" si="4"/>
        <v>3587.4744888888899</v>
      </c>
      <c r="F39" s="13">
        <f t="shared" si="5"/>
        <v>64543.111111111182</v>
      </c>
    </row>
    <row r="40" spans="1:6" x14ac:dyDescent="0.25">
      <c r="A40" s="35">
        <f t="shared" si="1"/>
        <v>23</v>
      </c>
      <c r="B40" s="13">
        <f t="shared" si="0"/>
        <v>2806.2222222222222</v>
      </c>
      <c r="C40" s="13">
        <f t="shared" si="2"/>
        <v>645.43111111111182</v>
      </c>
      <c r="D40" s="13">
        <f t="shared" si="3"/>
        <v>103.26897777777789</v>
      </c>
      <c r="E40" s="13">
        <f t="shared" si="4"/>
        <v>3554.9223111111119</v>
      </c>
      <c r="F40" s="13">
        <f t="shared" si="5"/>
        <v>61736.888888888963</v>
      </c>
    </row>
    <row r="41" spans="1:6" x14ac:dyDescent="0.25">
      <c r="A41" s="35">
        <f t="shared" si="1"/>
        <v>24</v>
      </c>
      <c r="B41" s="13">
        <f t="shared" si="0"/>
        <v>2806.2222222222222</v>
      </c>
      <c r="C41" s="13">
        <f t="shared" si="2"/>
        <v>617.36888888888961</v>
      </c>
      <c r="D41" s="13">
        <f t="shared" si="3"/>
        <v>98.779022222222338</v>
      </c>
      <c r="E41" s="13">
        <f t="shared" si="4"/>
        <v>3522.3701333333343</v>
      </c>
      <c r="F41" s="13">
        <f t="shared" si="5"/>
        <v>58930.666666666744</v>
      </c>
    </row>
    <row r="42" spans="1:6" x14ac:dyDescent="0.25">
      <c r="A42" s="35">
        <f t="shared" si="1"/>
        <v>25</v>
      </c>
      <c r="B42" s="13">
        <f t="shared" si="0"/>
        <v>2806.2222222222222</v>
      </c>
      <c r="C42" s="13">
        <f t="shared" si="2"/>
        <v>589.30666666666741</v>
      </c>
      <c r="D42" s="13">
        <f t="shared" si="3"/>
        <v>94.289066666666784</v>
      </c>
      <c r="E42" s="13">
        <f t="shared" si="4"/>
        <v>3489.8179555555562</v>
      </c>
      <c r="F42" s="13">
        <f t="shared" si="5"/>
        <v>56124.444444444525</v>
      </c>
    </row>
    <row r="43" spans="1:6" x14ac:dyDescent="0.25">
      <c r="A43" s="35">
        <f t="shared" si="1"/>
        <v>26</v>
      </c>
      <c r="B43" s="13">
        <f t="shared" si="0"/>
        <v>2806.2222222222222</v>
      </c>
      <c r="C43" s="13">
        <f t="shared" si="2"/>
        <v>561.24444444444532</v>
      </c>
      <c r="D43" s="13">
        <f t="shared" si="3"/>
        <v>89.799111111111259</v>
      </c>
      <c r="E43" s="13">
        <f t="shared" si="4"/>
        <v>3457.265777777779</v>
      </c>
      <c r="F43" s="13">
        <f t="shared" si="5"/>
        <v>53318.222222222306</v>
      </c>
    </row>
    <row r="44" spans="1:6" x14ac:dyDescent="0.25">
      <c r="A44" s="35">
        <f t="shared" si="1"/>
        <v>27</v>
      </c>
      <c r="B44" s="13">
        <f t="shared" si="0"/>
        <v>2806.2222222222222</v>
      </c>
      <c r="C44" s="13">
        <f t="shared" si="2"/>
        <v>533.18222222222312</v>
      </c>
      <c r="D44" s="13">
        <f t="shared" si="3"/>
        <v>85.309155555555705</v>
      </c>
      <c r="E44" s="13">
        <f t="shared" si="4"/>
        <v>3424.713600000001</v>
      </c>
      <c r="F44" s="13">
        <f t="shared" si="5"/>
        <v>50512.000000000087</v>
      </c>
    </row>
    <row r="45" spans="1:6" x14ac:dyDescent="0.25">
      <c r="A45" s="35">
        <f t="shared" si="1"/>
        <v>28</v>
      </c>
      <c r="B45" s="13">
        <f t="shared" si="0"/>
        <v>2806.2222222222222</v>
      </c>
      <c r="C45" s="13">
        <f t="shared" si="2"/>
        <v>505.12000000000086</v>
      </c>
      <c r="D45" s="13">
        <f t="shared" si="3"/>
        <v>80.819200000000137</v>
      </c>
      <c r="E45" s="13">
        <f t="shared" si="4"/>
        <v>3392.1614222222233</v>
      </c>
      <c r="F45" s="13">
        <f t="shared" si="5"/>
        <v>47705.777777777868</v>
      </c>
    </row>
    <row r="46" spans="1:6" x14ac:dyDescent="0.25">
      <c r="A46" s="35">
        <f t="shared" si="1"/>
        <v>29</v>
      </c>
      <c r="B46" s="13">
        <f t="shared" si="0"/>
        <v>2806.2222222222222</v>
      </c>
      <c r="C46" s="13">
        <f t="shared" si="2"/>
        <v>477.05777777777871</v>
      </c>
      <c r="D46" s="13">
        <f t="shared" si="3"/>
        <v>76.329244444444598</v>
      </c>
      <c r="E46" s="13">
        <f t="shared" si="4"/>
        <v>3359.6092444444453</v>
      </c>
      <c r="F46" s="13">
        <f t="shared" si="5"/>
        <v>44899.555555555649</v>
      </c>
    </row>
    <row r="47" spans="1:6" x14ac:dyDescent="0.25">
      <c r="A47" s="35">
        <f t="shared" si="1"/>
        <v>30</v>
      </c>
      <c r="B47" s="13">
        <f t="shared" si="0"/>
        <v>2806.2222222222222</v>
      </c>
      <c r="C47" s="13">
        <f t="shared" si="2"/>
        <v>448.99555555555651</v>
      </c>
      <c r="D47" s="13">
        <f t="shared" si="3"/>
        <v>71.839288888889044</v>
      </c>
      <c r="E47" s="13">
        <f t="shared" si="4"/>
        <v>3327.0570666666677</v>
      </c>
      <c r="F47" s="13">
        <f t="shared" si="5"/>
        <v>42093.33333333343</v>
      </c>
    </row>
    <row r="48" spans="1:6" x14ac:dyDescent="0.25">
      <c r="A48" s="35">
        <f t="shared" si="1"/>
        <v>31</v>
      </c>
      <c r="B48" s="13">
        <f t="shared" si="0"/>
        <v>2806.2222222222222</v>
      </c>
      <c r="C48" s="13">
        <f t="shared" si="2"/>
        <v>420.9333333333343</v>
      </c>
      <c r="D48" s="13">
        <f t="shared" si="3"/>
        <v>67.34933333333349</v>
      </c>
      <c r="E48" s="13">
        <f t="shared" si="4"/>
        <v>3294.50488888889</v>
      </c>
      <c r="F48" s="13">
        <f t="shared" si="5"/>
        <v>39287.111111111211</v>
      </c>
    </row>
    <row r="49" spans="1:6" x14ac:dyDescent="0.25">
      <c r="A49" s="35">
        <f t="shared" si="1"/>
        <v>32</v>
      </c>
      <c r="B49" s="13">
        <f t="shared" si="0"/>
        <v>2806.2222222222222</v>
      </c>
      <c r="C49" s="13">
        <f t="shared" si="2"/>
        <v>392.8711111111121</v>
      </c>
      <c r="D49" s="13">
        <f t="shared" si="3"/>
        <v>62.859377777777937</v>
      </c>
      <c r="E49" s="13">
        <f t="shared" si="4"/>
        <v>3261.952711111112</v>
      </c>
      <c r="F49" s="13">
        <f t="shared" si="5"/>
        <v>36480.888888888992</v>
      </c>
    </row>
    <row r="50" spans="1:6" x14ac:dyDescent="0.25">
      <c r="A50" s="35">
        <f t="shared" si="1"/>
        <v>33</v>
      </c>
      <c r="B50" s="13">
        <f t="shared" si="0"/>
        <v>2806.2222222222222</v>
      </c>
      <c r="C50" s="13">
        <f t="shared" si="2"/>
        <v>364.80888888888995</v>
      </c>
      <c r="D50" s="13">
        <f t="shared" si="3"/>
        <v>58.369422222222397</v>
      </c>
      <c r="E50" s="13">
        <f t="shared" si="4"/>
        <v>3229.4005333333348</v>
      </c>
      <c r="F50" s="13">
        <f t="shared" si="5"/>
        <v>33674.666666666773</v>
      </c>
    </row>
    <row r="51" spans="1:6" x14ac:dyDescent="0.25">
      <c r="A51" s="35">
        <f t="shared" si="1"/>
        <v>34</v>
      </c>
      <c r="B51" s="13">
        <f t="shared" si="0"/>
        <v>2806.2222222222222</v>
      </c>
      <c r="C51" s="13">
        <f t="shared" si="2"/>
        <v>336.74666666666775</v>
      </c>
      <c r="D51" s="13">
        <f t="shared" si="3"/>
        <v>53.879466666666843</v>
      </c>
      <c r="E51" s="13">
        <f t="shared" si="4"/>
        <v>3196.8483555555567</v>
      </c>
      <c r="F51" s="13">
        <f t="shared" si="5"/>
        <v>30868.444444444551</v>
      </c>
    </row>
    <row r="52" spans="1:6" x14ac:dyDescent="0.25">
      <c r="A52" s="35">
        <f t="shared" si="1"/>
        <v>35</v>
      </c>
      <c r="B52" s="13">
        <f t="shared" si="0"/>
        <v>2806.2222222222222</v>
      </c>
      <c r="C52" s="13">
        <f t="shared" si="2"/>
        <v>308.68444444444549</v>
      </c>
      <c r="D52" s="13">
        <f t="shared" si="3"/>
        <v>49.389511111111283</v>
      </c>
      <c r="E52" s="13">
        <f t="shared" si="4"/>
        <v>3164.2961777777791</v>
      </c>
      <c r="F52" s="13">
        <f t="shared" si="5"/>
        <v>28062.222222222328</v>
      </c>
    </row>
    <row r="53" spans="1:6" x14ac:dyDescent="0.25">
      <c r="A53" s="35">
        <f t="shared" si="1"/>
        <v>36</v>
      </c>
      <c r="B53" s="13">
        <f t="shared" si="0"/>
        <v>2806.2222222222222</v>
      </c>
      <c r="C53" s="13">
        <f t="shared" si="2"/>
        <v>280.62222222222329</v>
      </c>
      <c r="D53" s="13">
        <f t="shared" si="3"/>
        <v>44.899555555555729</v>
      </c>
      <c r="E53" s="13">
        <f t="shared" si="4"/>
        <v>3131.7440000000011</v>
      </c>
      <c r="F53" s="13">
        <f t="shared" si="5"/>
        <v>25256.000000000106</v>
      </c>
    </row>
    <row r="54" spans="1:6" x14ac:dyDescent="0.25">
      <c r="A54" s="35">
        <f t="shared" si="1"/>
        <v>37</v>
      </c>
      <c r="B54" s="13">
        <f t="shared" si="0"/>
        <v>2806.2222222222222</v>
      </c>
      <c r="C54" s="13">
        <f t="shared" si="2"/>
        <v>252.56000000000105</v>
      </c>
      <c r="D54" s="13">
        <f t="shared" si="3"/>
        <v>40.409600000000168</v>
      </c>
      <c r="E54" s="13">
        <f t="shared" si="4"/>
        <v>3099.191822222223</v>
      </c>
      <c r="F54" s="13">
        <f t="shared" si="5"/>
        <v>22449.777777777883</v>
      </c>
    </row>
    <row r="55" spans="1:6" x14ac:dyDescent="0.25">
      <c r="A55" s="35">
        <f t="shared" si="1"/>
        <v>38</v>
      </c>
      <c r="B55" s="13">
        <f t="shared" si="0"/>
        <v>2806.2222222222222</v>
      </c>
      <c r="C55" s="13">
        <f t="shared" si="2"/>
        <v>224.49777777777882</v>
      </c>
      <c r="D55" s="13">
        <f t="shared" si="3"/>
        <v>35.919644444444614</v>
      </c>
      <c r="E55" s="13">
        <f t="shared" si="4"/>
        <v>3066.6396444444458</v>
      </c>
      <c r="F55" s="13">
        <f t="shared" si="5"/>
        <v>19643.55555555566</v>
      </c>
    </row>
    <row r="56" spans="1:6" x14ac:dyDescent="0.25">
      <c r="A56" s="35">
        <f t="shared" si="1"/>
        <v>39</v>
      </c>
      <c r="B56" s="13">
        <f t="shared" si="0"/>
        <v>2806.2222222222222</v>
      </c>
      <c r="C56" s="13">
        <f t="shared" si="2"/>
        <v>196.43555555555662</v>
      </c>
      <c r="D56" s="13">
        <f t="shared" si="3"/>
        <v>31.429688888889061</v>
      </c>
      <c r="E56" s="13">
        <f t="shared" si="4"/>
        <v>3034.0874666666678</v>
      </c>
      <c r="F56" s="13">
        <f t="shared" si="5"/>
        <v>16837.333333333438</v>
      </c>
    </row>
    <row r="57" spans="1:6" x14ac:dyDescent="0.25">
      <c r="A57" s="35">
        <f t="shared" si="1"/>
        <v>40</v>
      </c>
      <c r="B57" s="13">
        <f t="shared" si="0"/>
        <v>2806.2222222222222</v>
      </c>
      <c r="C57" s="13">
        <f t="shared" si="2"/>
        <v>168.37333333333439</v>
      </c>
      <c r="D57" s="13">
        <f t="shared" si="3"/>
        <v>26.939733333333503</v>
      </c>
      <c r="E57" s="13">
        <f t="shared" si="4"/>
        <v>3001.5352888888901</v>
      </c>
      <c r="F57" s="13">
        <f t="shared" si="5"/>
        <v>14031.111111111215</v>
      </c>
    </row>
    <row r="58" spans="1:6" x14ac:dyDescent="0.25">
      <c r="A58" s="35">
        <f t="shared" si="1"/>
        <v>41</v>
      </c>
      <c r="B58" s="13">
        <f t="shared" si="0"/>
        <v>2806.2222222222222</v>
      </c>
      <c r="C58" s="13">
        <f t="shared" si="2"/>
        <v>140.31111111111215</v>
      </c>
      <c r="D58" s="13">
        <f t="shared" si="3"/>
        <v>22.449777777777946</v>
      </c>
      <c r="E58" s="13">
        <f t="shared" si="4"/>
        <v>2968.9831111111121</v>
      </c>
      <c r="F58" s="13">
        <f t="shared" si="5"/>
        <v>11224.888888888992</v>
      </c>
    </row>
    <row r="59" spans="1:6" x14ac:dyDescent="0.25">
      <c r="A59" s="35">
        <f t="shared" si="1"/>
        <v>42</v>
      </c>
      <c r="B59" s="13">
        <f t="shared" si="0"/>
        <v>2806.2222222222222</v>
      </c>
      <c r="C59" s="13">
        <f t="shared" si="2"/>
        <v>112.24888888888992</v>
      </c>
      <c r="D59" s="13">
        <f t="shared" si="3"/>
        <v>17.959822222222389</v>
      </c>
      <c r="E59" s="13">
        <f t="shared" si="4"/>
        <v>2936.4309333333345</v>
      </c>
      <c r="F59" s="13">
        <f t="shared" si="5"/>
        <v>8418.6666666667697</v>
      </c>
    </row>
    <row r="60" spans="1:6" x14ac:dyDescent="0.25">
      <c r="A60" s="35">
        <f t="shared" si="1"/>
        <v>43</v>
      </c>
      <c r="B60" s="13">
        <f t="shared" si="0"/>
        <v>2806.2222222222222</v>
      </c>
      <c r="C60" s="13">
        <f t="shared" si="2"/>
        <v>84.186666666667705</v>
      </c>
      <c r="D60" s="13">
        <f t="shared" si="3"/>
        <v>13.469866666666833</v>
      </c>
      <c r="E60" s="13">
        <f t="shared" si="4"/>
        <v>2903.8787555555568</v>
      </c>
      <c r="F60" s="13">
        <f t="shared" si="5"/>
        <v>5612.4444444445471</v>
      </c>
    </row>
    <row r="61" spans="1:6" x14ac:dyDescent="0.25">
      <c r="A61" s="35">
        <f t="shared" si="1"/>
        <v>44</v>
      </c>
      <c r="B61" s="13">
        <f t="shared" si="0"/>
        <v>2806.2222222222222</v>
      </c>
      <c r="C61" s="13">
        <f t="shared" si="2"/>
        <v>56.124444444445473</v>
      </c>
      <c r="D61" s="13">
        <f t="shared" si="3"/>
        <v>8.9799111111112762</v>
      </c>
      <c r="E61" s="13">
        <f t="shared" si="4"/>
        <v>2871.3265777777788</v>
      </c>
      <c r="F61" s="13">
        <f t="shared" si="5"/>
        <v>2806.2222222223249</v>
      </c>
    </row>
    <row r="62" spans="1:6" x14ac:dyDescent="0.25">
      <c r="A62" s="35">
        <f t="shared" si="1"/>
        <v>45</v>
      </c>
      <c r="B62" s="13">
        <f t="shared" si="0"/>
        <v>2806.2222222222222</v>
      </c>
      <c r="C62" s="13">
        <f t="shared" si="2"/>
        <v>28.062222222223252</v>
      </c>
      <c r="D62" s="13">
        <f t="shared" si="3"/>
        <v>4.4899555555557207</v>
      </c>
      <c r="E62" s="13">
        <f t="shared" si="4"/>
        <v>2838.7744000000012</v>
      </c>
      <c r="F62" s="13">
        <f t="shared" si="5"/>
        <v>1.0277290130034089E-10</v>
      </c>
    </row>
    <row r="63" spans="1:6" x14ac:dyDescent="0.25">
      <c r="A63" s="35" t="str">
        <f t="shared" si="1"/>
        <v xml:space="preserve"> </v>
      </c>
      <c r="B63" s="13" t="str">
        <f t="shared" si="0"/>
        <v xml:space="preserve"> </v>
      </c>
      <c r="C63" s="13" t="str">
        <f t="shared" si="2"/>
        <v xml:space="preserve"> </v>
      </c>
      <c r="D63" s="13" t="str">
        <f t="shared" si="3"/>
        <v xml:space="preserve"> </v>
      </c>
      <c r="E63" s="13" t="str">
        <f t="shared" si="4"/>
        <v xml:space="preserve"> </v>
      </c>
      <c r="F63" s="13" t="str">
        <f t="shared" si="5"/>
        <v xml:space="preserve"> </v>
      </c>
    </row>
    <row r="64" spans="1:6" x14ac:dyDescent="0.25">
      <c r="A64" s="35" t="str">
        <f t="shared" si="1"/>
        <v/>
      </c>
      <c r="B64" s="13" t="str">
        <f t="shared" si="0"/>
        <v xml:space="preserve"> </v>
      </c>
      <c r="C64" s="13" t="str">
        <f t="shared" si="2"/>
        <v xml:space="preserve"> </v>
      </c>
      <c r="D64" s="13" t="str">
        <f t="shared" si="3"/>
        <v xml:space="preserve"> </v>
      </c>
      <c r="E64" s="13" t="str">
        <f t="shared" si="4"/>
        <v xml:space="preserve"> </v>
      </c>
      <c r="F64" s="13" t="str">
        <f t="shared" si="5"/>
        <v xml:space="preserve"> </v>
      </c>
    </row>
    <row r="65" spans="1:6" x14ac:dyDescent="0.25">
      <c r="A65" s="35" t="str">
        <f t="shared" si="1"/>
        <v/>
      </c>
      <c r="B65" s="13" t="str">
        <f t="shared" si="0"/>
        <v xml:space="preserve"> </v>
      </c>
      <c r="C65" s="13" t="str">
        <f t="shared" si="2"/>
        <v xml:space="preserve"> </v>
      </c>
      <c r="D65" s="13" t="str">
        <f t="shared" si="3"/>
        <v xml:space="preserve"> </v>
      </c>
      <c r="E65" s="13" t="str">
        <f t="shared" si="4"/>
        <v xml:space="preserve"> </v>
      </c>
      <c r="F65" s="13" t="str">
        <f t="shared" si="5"/>
        <v xml:space="preserve"> </v>
      </c>
    </row>
    <row r="66" spans="1:6" x14ac:dyDescent="0.25">
      <c r="A66" s="28"/>
      <c r="B66" s="13"/>
      <c r="C66" s="13"/>
      <c r="D66" s="13"/>
      <c r="E66" s="13"/>
      <c r="F66" s="11"/>
    </row>
    <row r="67" spans="1:6" x14ac:dyDescent="0.25">
      <c r="A67" s="28"/>
      <c r="B67" s="13"/>
      <c r="C67" s="13"/>
      <c r="D67" s="13"/>
      <c r="E67" s="13"/>
      <c r="F67" s="11"/>
    </row>
    <row r="68" spans="1:6" ht="15.75" thickBot="1" x14ac:dyDescent="0.3">
      <c r="A68" s="30"/>
      <c r="B68" s="14">
        <f>SUM(B18:B67)</f>
        <v>126279.9999999999</v>
      </c>
      <c r="C68" s="14">
        <f t="shared" ref="C68:E68" si="6">SUM(C18:C67)</f>
        <v>29044.400000000034</v>
      </c>
      <c r="D68" s="14">
        <f t="shared" si="6"/>
        <v>4647.1040000000048</v>
      </c>
      <c r="E68" s="14">
        <f t="shared" si="6"/>
        <v>159971.50400000002</v>
      </c>
      <c r="F68" s="12"/>
    </row>
  </sheetData>
  <mergeCells count="4">
    <mergeCell ref="A3:C3"/>
    <mergeCell ref="A11:D11"/>
    <mergeCell ref="A15:F15"/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Jesús</cp:lastModifiedBy>
  <dcterms:created xsi:type="dcterms:W3CDTF">2017-02-04T19:26:17Z</dcterms:created>
  <dcterms:modified xsi:type="dcterms:W3CDTF">2017-02-11T18:55:45Z</dcterms:modified>
</cp:coreProperties>
</file>