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130" activeTab="3"/>
  </bookViews>
  <sheets>
    <sheet name="2012" sheetId="1" r:id="rId1"/>
    <sheet name="2013" sheetId="2" r:id="rId2"/>
    <sheet name="SOSIAL 2013" sheetId="3" r:id="rId3"/>
    <sheet name="2014" sheetId="4" r:id="rId4"/>
    <sheet name="SOSIAL 2014" sheetId="5" r:id="rId5"/>
    <sheet name="warga" sheetId="6" r:id="rId6"/>
    <sheet name="Penghuni" sheetId="7" r:id="rId7"/>
    <sheet name="FASOS" sheetId="8" r:id="rId8"/>
  </sheets>
  <definedNames/>
  <calcPr fullCalcOnLoad="1"/>
</workbook>
</file>

<file path=xl/comments1.xml><?xml version="1.0" encoding="utf-8"?>
<comments xmlns="http://schemas.openxmlformats.org/spreadsheetml/2006/main">
  <authors>
    <author>Safari</author>
    <author>User</author>
    <author>Safaricomp</author>
    <author>warnetcepat</author>
  </authors>
  <commentList>
    <comment ref="D314" authorId="0">
      <text>
        <r>
          <rPr>
            <b/>
            <sz val="8"/>
            <rFont val="Tahoma"/>
            <family val="2"/>
          </rPr>
          <t>GDR:</t>
        </r>
        <r>
          <rPr>
            <sz val="8"/>
            <rFont val="Tahoma"/>
            <family val="2"/>
          </rPr>
          <t xml:space="preserve">
Total Warga</t>
        </r>
      </text>
    </comment>
    <comment ref="B305" authorId="0">
      <text>
        <r>
          <rPr>
            <b/>
            <sz val="8"/>
            <rFont val="Tahoma"/>
            <family val="2"/>
          </rPr>
          <t>GDR:</t>
        </r>
        <r>
          <rPr>
            <sz val="8"/>
            <rFont val="Tahoma"/>
            <family val="2"/>
          </rPr>
          <t xml:space="preserve">
Total warga Blok M</t>
        </r>
      </text>
    </comment>
    <comment ref="B279" authorId="0">
      <text>
        <r>
          <rPr>
            <b/>
            <sz val="8"/>
            <rFont val="Tahoma"/>
            <family val="2"/>
          </rPr>
          <t>GDR:
Total warga Blok L</t>
        </r>
      </text>
    </comment>
    <comment ref="B264" authorId="0">
      <text>
        <r>
          <rPr>
            <b/>
            <sz val="8"/>
            <rFont val="Tahoma"/>
            <family val="2"/>
          </rPr>
          <t>GDR:
Total warga Blok K</t>
        </r>
      </text>
    </comment>
    <comment ref="B248" authorId="0">
      <text>
        <r>
          <rPr>
            <b/>
            <sz val="8"/>
            <rFont val="Tahoma"/>
            <family val="2"/>
          </rPr>
          <t>GDR:
Total warga Blok J</t>
        </r>
      </text>
    </comment>
    <comment ref="B233" authorId="0">
      <text>
        <r>
          <rPr>
            <b/>
            <sz val="8"/>
            <rFont val="Tahoma"/>
            <family val="2"/>
          </rPr>
          <t>GDR:
Total warga Blok I</t>
        </r>
      </text>
    </comment>
    <comment ref="B206" authorId="0">
      <text>
        <r>
          <rPr>
            <b/>
            <sz val="8"/>
            <rFont val="Tahoma"/>
            <family val="2"/>
          </rPr>
          <t>GDR:
Total warga Blok H</t>
        </r>
      </text>
    </comment>
    <comment ref="B189" authorId="0">
      <text>
        <r>
          <rPr>
            <b/>
            <sz val="8"/>
            <rFont val="Tahoma"/>
            <family val="2"/>
          </rPr>
          <t>GDR:
Total warga Blok G</t>
        </r>
      </text>
    </comment>
    <comment ref="B157" authorId="0">
      <text>
        <r>
          <rPr>
            <b/>
            <sz val="8"/>
            <rFont val="Tahoma"/>
            <family val="2"/>
          </rPr>
          <t>GDR:
Total warga Blok F</t>
        </r>
      </text>
    </comment>
    <comment ref="B127" authorId="0">
      <text>
        <r>
          <rPr>
            <b/>
            <sz val="8"/>
            <rFont val="Tahoma"/>
            <family val="2"/>
          </rPr>
          <t>GDR:
Total warga Blok E</t>
        </r>
      </text>
    </comment>
    <comment ref="B91" authorId="0">
      <text>
        <r>
          <rPr>
            <b/>
            <sz val="8"/>
            <rFont val="Tahoma"/>
            <family val="2"/>
          </rPr>
          <t>GDR:
Total warga Blok D</t>
        </r>
      </text>
    </comment>
    <comment ref="B73" authorId="0">
      <text>
        <r>
          <rPr>
            <b/>
            <sz val="8"/>
            <rFont val="Tahoma"/>
            <family val="2"/>
          </rPr>
          <t>GDR:
Total warga Blok C</t>
        </r>
      </text>
    </comment>
    <comment ref="B35" authorId="0">
      <text>
        <r>
          <rPr>
            <b/>
            <sz val="8"/>
            <rFont val="Tahoma"/>
            <family val="2"/>
          </rPr>
          <t>GDR:
Total warga Blok B</t>
        </r>
      </text>
    </comment>
    <comment ref="B20" authorId="0">
      <text>
        <r>
          <rPr>
            <b/>
            <sz val="8"/>
            <rFont val="Tahoma"/>
            <family val="2"/>
          </rPr>
          <t>GDR:
Total warga Blok A</t>
        </r>
      </text>
    </comment>
    <comment ref="K270" authorId="0">
      <text>
        <r>
          <rPr>
            <b/>
            <sz val="8"/>
            <rFont val="Tahoma"/>
            <family val="2"/>
          </rPr>
          <t>Lunas Sampe Februari 2013</t>
        </r>
      </text>
    </comment>
    <comment ref="I240" authorId="0">
      <text>
        <r>
          <rPr>
            <b/>
            <sz val="8"/>
            <rFont val="Tahoma"/>
            <family val="2"/>
          </rPr>
          <t>Yudi:
Sampe Desember</t>
        </r>
        <r>
          <rPr>
            <sz val="8"/>
            <rFont val="Tahoma"/>
            <family val="2"/>
          </rPr>
          <t xml:space="preserve">
</t>
        </r>
      </text>
    </comment>
    <comment ref="J273" authorId="0">
      <text>
        <r>
          <rPr>
            <b/>
            <sz val="8"/>
            <rFont val="Tahoma"/>
            <family val="2"/>
          </rPr>
          <t>Syamsudin:
Sampe Desember</t>
        </r>
        <r>
          <rPr>
            <sz val="8"/>
            <rFont val="Tahoma"/>
            <family val="2"/>
          </rPr>
          <t xml:space="preserve">
</t>
        </r>
      </text>
    </comment>
    <comment ref="I295" authorId="0">
      <text>
        <r>
          <rPr>
            <b/>
            <sz val="8"/>
            <rFont val="Tahoma"/>
            <family val="2"/>
          </rPr>
          <t>Lunas:</t>
        </r>
        <r>
          <rPr>
            <sz val="8"/>
            <rFont val="Tahoma"/>
            <family val="2"/>
          </rPr>
          <t xml:space="preserve">
Sampe Agustus</t>
        </r>
      </text>
    </comment>
    <comment ref="C123" authorId="1">
      <text>
        <r>
          <rPr>
            <b/>
            <sz val="8"/>
            <rFont val="Tahoma"/>
            <family val="2"/>
          </rPr>
          <t>Kontrak</t>
        </r>
      </text>
    </comment>
    <comment ref="L175" authorId="1">
      <text>
        <r>
          <rPr>
            <b/>
            <sz val="8"/>
            <rFont val="Tahoma"/>
            <family val="2"/>
          </rPr>
          <t>Sampe Desember 2012</t>
        </r>
      </text>
    </comment>
    <comment ref="L123" authorId="1">
      <text>
        <r>
          <rPr>
            <b/>
            <sz val="8"/>
            <rFont val="Tahoma"/>
            <family val="2"/>
          </rPr>
          <t>Bayar bulan Desember 2011 - Februari 2012</t>
        </r>
        <r>
          <rPr>
            <sz val="8"/>
            <rFont val="Tahoma"/>
            <family val="2"/>
          </rPr>
          <t xml:space="preserve">
</t>
        </r>
      </text>
    </comment>
    <comment ref="L186" authorId="1">
      <text>
        <r>
          <rPr>
            <b/>
            <sz val="8"/>
            <rFont val="Tahoma"/>
            <family val="2"/>
          </rPr>
          <t>Sampai bulan Februari 2013, kurang 25 ribu</t>
        </r>
      </text>
    </comment>
    <comment ref="J276" authorId="1">
      <text>
        <r>
          <rPr>
            <sz val="8"/>
            <rFont val="Tahoma"/>
            <family val="2"/>
          </rPr>
          <t xml:space="preserve">Bayar tanggal 
12 September
 Rp 135 ribu
</t>
        </r>
      </text>
    </comment>
    <comment ref="L295" authorId="1">
      <text>
        <r>
          <rPr>
            <b/>
            <sz val="8"/>
            <rFont val="Tahoma"/>
            <family val="2"/>
          </rPr>
          <t>Lunas sampe NOVEMBER</t>
        </r>
      </text>
    </comment>
    <comment ref="C236" authorId="2">
      <text>
        <r>
          <rPr>
            <b/>
            <sz val="8"/>
            <rFont val="Tahoma"/>
            <family val="2"/>
          </rPr>
          <t>Bekas Nasirin Kabur</t>
        </r>
        <r>
          <rPr>
            <sz val="8"/>
            <rFont val="Tahoma"/>
            <family val="2"/>
          </rPr>
          <t xml:space="preserve">
</t>
        </r>
      </text>
    </comment>
    <comment ref="L291" authorId="3">
      <text>
        <r>
          <rPr>
            <b/>
            <sz val="8"/>
            <rFont val="Tahoma"/>
            <family val="0"/>
          </rPr>
          <t>Bayar di Desember 2013 Rp. 90.000</t>
        </r>
      </text>
    </comment>
  </commentList>
</comments>
</file>

<file path=xl/comments2.xml><?xml version="1.0" encoding="utf-8"?>
<comments xmlns="http://schemas.openxmlformats.org/spreadsheetml/2006/main">
  <authors>
    <author>Safari</author>
    <author>User</author>
    <author>Safaricomp</author>
    <author>Asus</author>
    <author>warnetcepat</author>
  </authors>
  <commentList>
    <comment ref="B20" authorId="0">
      <text>
        <r>
          <rPr>
            <b/>
            <sz val="8"/>
            <rFont val="Tahoma"/>
            <family val="2"/>
          </rPr>
          <t>GDR:
Total warga Blok A</t>
        </r>
      </text>
    </comment>
    <comment ref="B37" authorId="0">
      <text>
        <r>
          <rPr>
            <b/>
            <sz val="8"/>
            <rFont val="Tahoma"/>
            <family val="2"/>
          </rPr>
          <t>GDR:
Total warga Blok B</t>
        </r>
      </text>
    </comment>
    <comment ref="B72" authorId="0">
      <text>
        <r>
          <rPr>
            <b/>
            <sz val="8"/>
            <rFont val="Tahoma"/>
            <family val="2"/>
          </rPr>
          <t>GDR:
Total warga Blok C</t>
        </r>
      </text>
    </comment>
    <comment ref="B93" authorId="0">
      <text>
        <r>
          <rPr>
            <b/>
            <sz val="8"/>
            <rFont val="Tahoma"/>
            <family val="2"/>
          </rPr>
          <t>GDR:
Total warga Blok D</t>
        </r>
      </text>
    </comment>
    <comment ref="C125" authorId="1">
      <text>
        <r>
          <rPr>
            <b/>
            <sz val="8"/>
            <rFont val="Tahoma"/>
            <family val="2"/>
          </rPr>
          <t>Kontrak</t>
        </r>
      </text>
    </comment>
    <comment ref="B129" authorId="0">
      <text>
        <r>
          <rPr>
            <b/>
            <sz val="8"/>
            <rFont val="Tahoma"/>
            <family val="2"/>
          </rPr>
          <t>GDR:
Total warga Blok E</t>
        </r>
      </text>
    </comment>
    <comment ref="B159" authorId="0">
      <text>
        <r>
          <rPr>
            <b/>
            <sz val="8"/>
            <rFont val="Tahoma"/>
            <family val="2"/>
          </rPr>
          <t>GDR:
Total warga Blok F</t>
        </r>
      </text>
    </comment>
    <comment ref="B191" authorId="0">
      <text>
        <r>
          <rPr>
            <b/>
            <sz val="8"/>
            <rFont val="Tahoma"/>
            <family val="2"/>
          </rPr>
          <t>GDR:
Total warga Blok G</t>
        </r>
      </text>
    </comment>
    <comment ref="B208" authorId="0">
      <text>
        <r>
          <rPr>
            <b/>
            <sz val="8"/>
            <rFont val="Tahoma"/>
            <family val="2"/>
          </rPr>
          <t>GDR:
Total warga Blok H</t>
        </r>
      </text>
    </comment>
    <comment ref="B234" authorId="0">
      <text>
        <r>
          <rPr>
            <b/>
            <sz val="8"/>
            <rFont val="Tahoma"/>
            <family val="2"/>
          </rPr>
          <t>GDR:
Total warga Blok I</t>
        </r>
      </text>
    </comment>
    <comment ref="B249" authorId="0">
      <text>
        <r>
          <rPr>
            <b/>
            <sz val="8"/>
            <rFont val="Tahoma"/>
            <family val="2"/>
          </rPr>
          <t>GDR:
Total warga Blok J</t>
        </r>
      </text>
    </comment>
    <comment ref="B265" authorId="0">
      <text>
        <r>
          <rPr>
            <b/>
            <sz val="8"/>
            <rFont val="Tahoma"/>
            <family val="2"/>
          </rPr>
          <t>GDR:
Total warga Blok K</t>
        </r>
      </text>
    </comment>
    <comment ref="B281" authorId="0">
      <text>
        <r>
          <rPr>
            <b/>
            <sz val="8"/>
            <rFont val="Tahoma"/>
            <family val="2"/>
          </rPr>
          <t>GDR:
Total warga Blok L</t>
        </r>
      </text>
    </comment>
    <comment ref="B307" authorId="0">
      <text>
        <r>
          <rPr>
            <b/>
            <sz val="8"/>
            <rFont val="Tahoma"/>
            <family val="2"/>
          </rPr>
          <t>GDR:</t>
        </r>
        <r>
          <rPr>
            <sz val="8"/>
            <rFont val="Tahoma"/>
            <family val="2"/>
          </rPr>
          <t xml:space="preserve">
Total warga Blok M</t>
        </r>
      </text>
    </comment>
    <comment ref="D324" authorId="0">
      <text>
        <r>
          <rPr>
            <b/>
            <sz val="8"/>
            <rFont val="Tahoma"/>
            <family val="2"/>
          </rPr>
          <t>GDR:</t>
        </r>
        <r>
          <rPr>
            <sz val="8"/>
            <rFont val="Tahoma"/>
            <family val="2"/>
          </rPr>
          <t xml:space="preserve">
Total Warga</t>
        </r>
      </text>
    </comment>
    <comment ref="F272" authorId="1">
      <text>
        <r>
          <rPr>
            <b/>
            <sz val="8"/>
            <rFont val="Tahoma"/>
            <family val="2"/>
          </rPr>
          <t>Lunas sampe Desember</t>
        </r>
        <r>
          <rPr>
            <sz val="8"/>
            <rFont val="Tahoma"/>
            <family val="2"/>
          </rPr>
          <t xml:space="preserve">
</t>
        </r>
      </text>
    </comment>
    <comment ref="M272" authorId="2">
      <text>
        <r>
          <rPr>
            <b/>
            <sz val="8"/>
            <rFont val="Tahoma"/>
            <family val="2"/>
          </rPr>
          <t>Ganti warga baru, 
Setelah Bpk Budi
yang pindah ke F-22A</t>
        </r>
      </text>
    </comment>
    <comment ref="C187" authorId="2">
      <text>
        <r>
          <rPr>
            <b/>
            <sz val="8"/>
            <rFont val="Tahoma"/>
            <family val="2"/>
          </rPr>
          <t>Sahali / Rudi</t>
        </r>
      </text>
    </comment>
    <comment ref="J153" authorId="2">
      <text>
        <r>
          <rPr>
            <b/>
            <sz val="8"/>
            <rFont val="Tahoma"/>
            <family val="2"/>
          </rPr>
          <t>Kurang 10 Ribu</t>
        </r>
      </text>
    </comment>
    <comment ref="L153" authorId="2">
      <text>
        <r>
          <rPr>
            <b/>
            <sz val="8"/>
            <rFont val="Tahoma"/>
            <family val="2"/>
          </rPr>
          <t>Kurang 20 Ribu</t>
        </r>
      </text>
    </comment>
    <comment ref="M153" authorId="2">
      <text>
        <r>
          <rPr>
            <b/>
            <sz val="8"/>
            <rFont val="Tahoma"/>
            <family val="2"/>
          </rPr>
          <t>Kurang 10 Ribu</t>
        </r>
      </text>
    </comment>
    <comment ref="M147" authorId="2">
      <text>
        <r>
          <rPr>
            <b/>
            <sz val="8"/>
            <rFont val="Tahoma"/>
            <family val="2"/>
          </rPr>
          <t>Pindahan dari L7</t>
        </r>
      </text>
    </comment>
    <comment ref="P322" authorId="2">
      <text>
        <r>
          <rPr>
            <b/>
            <sz val="8"/>
            <rFont val="Tahoma"/>
            <family val="2"/>
          </rPr>
          <t>Dalam Ribu</t>
        </r>
        <r>
          <rPr>
            <sz val="8"/>
            <rFont val="Tahoma"/>
            <family val="2"/>
          </rPr>
          <t xml:space="preserve">
</t>
        </r>
      </text>
    </comment>
    <comment ref="O419" authorId="2">
      <text>
        <r>
          <rPr>
            <b/>
            <sz val="8"/>
            <rFont val="Tahoma"/>
            <family val="2"/>
          </rPr>
          <t>Total Pengeluaran
Agustus</t>
        </r>
        <r>
          <rPr>
            <sz val="8"/>
            <rFont val="Tahoma"/>
            <family val="2"/>
          </rPr>
          <t xml:space="preserve">
</t>
        </r>
      </text>
    </comment>
    <comment ref="H441" authorId="2">
      <text>
        <r>
          <rPr>
            <b/>
            <sz val="8"/>
            <rFont val="Tahoma"/>
            <family val="2"/>
          </rPr>
          <t>Total Pengeluaran
September</t>
        </r>
      </text>
    </comment>
    <comment ref="H455" authorId="2">
      <text>
        <r>
          <rPr>
            <b/>
            <sz val="8"/>
            <rFont val="Tahoma"/>
            <family val="2"/>
          </rPr>
          <t xml:space="preserve">Total Pengeluaran
Oktober
</t>
        </r>
      </text>
    </comment>
    <comment ref="O398" authorId="2">
      <text>
        <r>
          <rPr>
            <b/>
            <sz val="8"/>
            <rFont val="Tahoma"/>
            <family val="2"/>
          </rPr>
          <t>Total Pengeluaran
Juli</t>
        </r>
      </text>
    </comment>
    <comment ref="H412" authorId="2">
      <text>
        <r>
          <rPr>
            <b/>
            <sz val="8"/>
            <rFont val="Tahoma"/>
            <family val="2"/>
          </rPr>
          <t xml:space="preserve">Total Pengeluaran
Juni
</t>
        </r>
      </text>
    </comment>
    <comment ref="H387" authorId="2">
      <text>
        <r>
          <rPr>
            <b/>
            <sz val="8"/>
            <rFont val="Tahoma"/>
            <family val="2"/>
          </rPr>
          <t>Total Pengeluaran
Mei</t>
        </r>
      </text>
    </comment>
    <comment ref="H368" authorId="2">
      <text>
        <r>
          <rPr>
            <b/>
            <sz val="8"/>
            <rFont val="Tahoma"/>
            <family val="2"/>
          </rPr>
          <t xml:space="preserve">Total Pengeluaran
Februari
</t>
        </r>
      </text>
    </comment>
    <comment ref="O367" authorId="2">
      <text>
        <r>
          <rPr>
            <b/>
            <sz val="8"/>
            <rFont val="Tahoma"/>
            <family val="2"/>
          </rPr>
          <t>Total Pengeluaran
April</t>
        </r>
      </text>
    </comment>
    <comment ref="O347" authorId="2">
      <text>
        <r>
          <rPr>
            <b/>
            <sz val="8"/>
            <rFont val="Tahoma"/>
            <family val="2"/>
          </rPr>
          <t xml:space="preserve">Total Pengeluaran
Maret
</t>
        </r>
      </text>
    </comment>
    <comment ref="H346" authorId="2">
      <text>
        <r>
          <rPr>
            <b/>
            <sz val="8"/>
            <rFont val="Tahoma"/>
            <family val="2"/>
          </rPr>
          <t>Total Pengeluaran
Januari</t>
        </r>
      </text>
    </comment>
    <comment ref="G6" authorId="2">
      <text>
        <r>
          <rPr>
            <b/>
            <sz val="8"/>
            <rFont val="Tahoma"/>
            <family val="2"/>
          </rPr>
          <t>bayar juni, juli, agustus 2012 &amp; april 20 ribu</t>
        </r>
      </text>
    </comment>
    <comment ref="I305" authorId="3">
      <text>
        <r>
          <rPr>
            <b/>
            <sz val="9"/>
            <rFont val="Tahoma"/>
            <family val="2"/>
          </rPr>
          <t>Kurang 10 ribu</t>
        </r>
      </text>
    </comment>
    <comment ref="M55" authorId="2">
      <text>
        <r>
          <rPr>
            <b/>
            <sz val="8"/>
            <rFont val="Tahoma"/>
            <family val="2"/>
          </rPr>
          <t>Kurang 20 ribu</t>
        </r>
      </text>
    </comment>
    <comment ref="M89" authorId="2">
      <text>
        <r>
          <rPr>
            <b/>
            <sz val="8"/>
            <rFont val="Tahoma"/>
            <family val="2"/>
          </rPr>
          <t>Kurang 20 ribu</t>
        </r>
      </text>
    </comment>
    <comment ref="D247" authorId="2">
      <text>
        <r>
          <rPr>
            <b/>
            <sz val="8"/>
            <rFont val="Tahoma"/>
            <family val="2"/>
          </rPr>
          <t>Kurang 5000</t>
        </r>
      </text>
    </comment>
    <comment ref="M293" authorId="2">
      <text>
        <r>
          <rPr>
            <b/>
            <sz val="8"/>
            <rFont val="Tahoma"/>
            <family val="2"/>
          </rPr>
          <t>Kurang 10 ribu</t>
        </r>
      </text>
    </comment>
    <comment ref="O147" authorId="3">
      <text>
        <r>
          <rPr>
            <b/>
            <sz val="9"/>
            <rFont val="Tahoma"/>
            <family val="2"/>
          </rPr>
          <t>Sampe Jan '14</t>
        </r>
      </text>
    </comment>
    <comment ref="N153" authorId="3">
      <text>
        <r>
          <rPr>
            <b/>
            <sz val="9"/>
            <rFont val="Tahoma"/>
            <family val="2"/>
          </rPr>
          <t>Kurang 10 Ribu</t>
        </r>
      </text>
    </comment>
    <comment ref="K117" authorId="3">
      <text>
        <r>
          <rPr>
            <b/>
            <sz val="9"/>
            <rFont val="Tahoma"/>
            <family val="2"/>
          </rPr>
          <t>Kurang 30 ribu</t>
        </r>
      </text>
    </comment>
    <comment ref="L147" authorId="3">
      <text>
        <r>
          <rPr>
            <b/>
            <sz val="9"/>
            <rFont val="Tahoma"/>
            <family val="2"/>
          </rPr>
          <t>ngambil dari iuran FASOS nya, sisa 20 ribu</t>
        </r>
      </text>
    </comment>
    <comment ref="H450" authorId="3">
      <text>
        <r>
          <rPr>
            <b/>
            <sz val="9"/>
            <rFont val="Tahoma"/>
            <family val="2"/>
          </rPr>
          <t>Total Gaji Karyawan</t>
        </r>
      </text>
    </comment>
    <comment ref="O222" authorId="2">
      <text>
        <r>
          <rPr>
            <b/>
            <sz val="8"/>
            <rFont val="Tahoma"/>
            <family val="2"/>
          </rPr>
          <t>Lunas sampe Januari 2014</t>
        </r>
      </text>
    </comment>
    <comment ref="P293" authorId="2">
      <text>
        <r>
          <rPr>
            <b/>
            <sz val="8"/>
            <rFont val="Tahoma"/>
            <family val="2"/>
          </rPr>
          <t>Tahun 2012</t>
        </r>
      </text>
    </comment>
    <comment ref="H432" authorId="2">
      <text>
        <r>
          <rPr>
            <b/>
            <sz val="8"/>
            <rFont val="Tahoma"/>
            <family val="2"/>
          </rPr>
          <t>Total Gaji karyawan</t>
        </r>
      </text>
    </comment>
    <comment ref="H475" authorId="2">
      <text>
        <r>
          <rPr>
            <b/>
            <sz val="8"/>
            <rFont val="Tahoma"/>
            <family val="2"/>
          </rPr>
          <t>Total Pengeluaran November</t>
        </r>
      </text>
    </comment>
    <comment ref="O261" authorId="4">
      <text>
        <r>
          <rPr>
            <b/>
            <sz val="8"/>
            <rFont val="Tahoma"/>
            <family val="2"/>
          </rPr>
          <t>Lunas sampe Januari 2014</t>
        </r>
      </text>
    </comment>
    <comment ref="O293" authorId="4">
      <text>
        <r>
          <rPr>
            <b/>
            <sz val="8"/>
            <rFont val="Tahoma"/>
            <family val="0"/>
          </rPr>
          <t xml:space="preserve">untuk pembayaran Sept - okt 2012
</t>
        </r>
      </text>
    </comment>
    <comment ref="O273" authorId="4">
      <text>
        <r>
          <rPr>
            <b/>
            <sz val="8"/>
            <rFont val="Tahoma"/>
            <family val="0"/>
          </rPr>
          <t>Lunas sampai Januari 2014</t>
        </r>
      </text>
    </comment>
    <comment ref="O269" authorId="4">
      <text>
        <r>
          <rPr>
            <b/>
            <sz val="8"/>
            <rFont val="Tahoma"/>
            <family val="0"/>
          </rPr>
          <t>Lebih 40.000</t>
        </r>
      </text>
    </comment>
    <comment ref="O153" authorId="4">
      <text>
        <r>
          <rPr>
            <b/>
            <sz val="8"/>
            <rFont val="Tahoma"/>
            <family val="2"/>
          </rPr>
          <t>Kurang 10.000</t>
        </r>
      </text>
    </comment>
    <comment ref="O443" authorId="4">
      <text>
        <r>
          <rPr>
            <b/>
            <sz val="8"/>
            <rFont val="Tahoma"/>
            <family val="2"/>
          </rPr>
          <t>Total Pengeluaran Desember</t>
        </r>
        <r>
          <rPr>
            <sz val="8"/>
            <rFont val="Tahoma"/>
            <family val="2"/>
          </rPr>
          <t xml:space="preserve">
</t>
        </r>
      </text>
    </comment>
    <comment ref="L429" authorId="4">
      <text>
        <r>
          <rPr>
            <b/>
            <sz val="8"/>
            <rFont val="Tahoma"/>
            <family val="2"/>
          </rPr>
          <t>kasbon 600.000, potongan 150/bln</t>
        </r>
      </text>
    </comment>
    <comment ref="L427" authorId="4">
      <text>
        <r>
          <rPr>
            <b/>
            <sz val="8"/>
            <rFont val="Tahoma"/>
            <family val="2"/>
          </rPr>
          <t>Kasbon 1 juta, potongan 200/bln</t>
        </r>
      </text>
    </comment>
    <comment ref="L430" authorId="4">
      <text>
        <r>
          <rPr>
            <b/>
            <sz val="8"/>
            <rFont val="Tahoma"/>
            <family val="2"/>
          </rPr>
          <t>kasbon 500.000, potongan 100/bln</t>
        </r>
      </text>
    </comment>
    <comment ref="C150" authorId="4">
      <text>
        <r>
          <rPr>
            <b/>
            <sz val="8"/>
            <rFont val="Tahoma"/>
            <family val="2"/>
          </rPr>
          <t>Nasrulloh</t>
        </r>
      </text>
    </comment>
    <comment ref="C152" authorId="4">
      <text>
        <r>
          <rPr>
            <b/>
            <sz val="8"/>
            <rFont val="Tahoma"/>
            <family val="2"/>
          </rPr>
          <t>Dinda Nurdin</t>
        </r>
      </text>
    </comment>
    <comment ref="M247" authorId="4">
      <text>
        <r>
          <rPr>
            <b/>
            <sz val="8"/>
            <rFont val="Tahoma"/>
            <family val="0"/>
          </rPr>
          <t>60000 masuk ke sosial Jan - Des</t>
        </r>
      </text>
    </comment>
  </commentList>
</comments>
</file>

<file path=xl/comments3.xml><?xml version="1.0" encoding="utf-8"?>
<comments xmlns="http://schemas.openxmlformats.org/spreadsheetml/2006/main">
  <authors>
    <author>Safari</author>
    <author>User</author>
    <author>Safaricomp</author>
    <author>Asus</author>
    <author>warnetcepat</author>
  </authors>
  <commentList>
    <comment ref="B20" authorId="0">
      <text>
        <r>
          <rPr>
            <b/>
            <sz val="8"/>
            <rFont val="Tahoma"/>
            <family val="2"/>
          </rPr>
          <t>GDR:
Total warga Blok A</t>
        </r>
      </text>
    </comment>
    <comment ref="B37" authorId="0">
      <text>
        <r>
          <rPr>
            <b/>
            <sz val="8"/>
            <rFont val="Tahoma"/>
            <family val="2"/>
          </rPr>
          <t>GDR:
Total warga Blok B</t>
        </r>
      </text>
    </comment>
    <comment ref="B72" authorId="0">
      <text>
        <r>
          <rPr>
            <b/>
            <sz val="8"/>
            <rFont val="Tahoma"/>
            <family val="2"/>
          </rPr>
          <t>GDR:
Total warga Blok C</t>
        </r>
      </text>
    </comment>
    <comment ref="B93" authorId="0">
      <text>
        <r>
          <rPr>
            <b/>
            <sz val="8"/>
            <rFont val="Tahoma"/>
            <family val="2"/>
          </rPr>
          <t>GDR:
Total warga Blok D</t>
        </r>
      </text>
    </comment>
    <comment ref="C125" authorId="1">
      <text>
        <r>
          <rPr>
            <b/>
            <sz val="8"/>
            <rFont val="Tahoma"/>
            <family val="2"/>
          </rPr>
          <t>Kontrak</t>
        </r>
      </text>
    </comment>
    <comment ref="B129" authorId="0">
      <text>
        <r>
          <rPr>
            <b/>
            <sz val="8"/>
            <rFont val="Tahoma"/>
            <family val="2"/>
          </rPr>
          <t>GDR:
Total warga Blok E</t>
        </r>
      </text>
    </comment>
    <comment ref="B159" authorId="0">
      <text>
        <r>
          <rPr>
            <b/>
            <sz val="8"/>
            <rFont val="Tahoma"/>
            <family val="2"/>
          </rPr>
          <t>GDR:
Total warga Blok F</t>
        </r>
      </text>
    </comment>
    <comment ref="B191" authorId="0">
      <text>
        <r>
          <rPr>
            <b/>
            <sz val="8"/>
            <rFont val="Tahoma"/>
            <family val="2"/>
          </rPr>
          <t>GDR:
Total warga Blok G</t>
        </r>
      </text>
    </comment>
    <comment ref="B208" authorId="0">
      <text>
        <r>
          <rPr>
            <b/>
            <sz val="8"/>
            <rFont val="Tahoma"/>
            <family val="2"/>
          </rPr>
          <t>GDR:
Total warga Blok H</t>
        </r>
      </text>
    </comment>
    <comment ref="B233" authorId="0">
      <text>
        <r>
          <rPr>
            <b/>
            <sz val="8"/>
            <rFont val="Tahoma"/>
            <family val="2"/>
          </rPr>
          <t>GDR:
Total warga Blok I</t>
        </r>
      </text>
    </comment>
    <comment ref="B248" authorId="0">
      <text>
        <r>
          <rPr>
            <b/>
            <sz val="8"/>
            <rFont val="Tahoma"/>
            <family val="2"/>
          </rPr>
          <t>GDR:
Total warga Blok J</t>
        </r>
      </text>
    </comment>
    <comment ref="B264" authorId="0">
      <text>
        <r>
          <rPr>
            <b/>
            <sz val="8"/>
            <rFont val="Tahoma"/>
            <family val="2"/>
          </rPr>
          <t>GDR:
Total warga Blok K</t>
        </r>
      </text>
    </comment>
    <comment ref="B279" authorId="0">
      <text>
        <r>
          <rPr>
            <b/>
            <sz val="8"/>
            <rFont val="Tahoma"/>
            <family val="2"/>
          </rPr>
          <t>GDR:
Total warga Blok L</t>
        </r>
      </text>
    </comment>
    <comment ref="B305" authorId="0">
      <text>
        <r>
          <rPr>
            <b/>
            <sz val="8"/>
            <rFont val="Tahoma"/>
            <family val="2"/>
          </rPr>
          <t>GDR:</t>
        </r>
        <r>
          <rPr>
            <sz val="8"/>
            <rFont val="Tahoma"/>
            <family val="2"/>
          </rPr>
          <t xml:space="preserve">
Total warga Blok M</t>
        </r>
      </text>
    </comment>
    <comment ref="D322" authorId="0">
      <text>
        <r>
          <rPr>
            <b/>
            <sz val="8"/>
            <rFont val="Tahoma"/>
            <family val="2"/>
          </rPr>
          <t>GDR:</t>
        </r>
        <r>
          <rPr>
            <sz val="8"/>
            <rFont val="Tahoma"/>
            <family val="2"/>
          </rPr>
          <t xml:space="preserve">
Total Warga</t>
        </r>
      </text>
    </comment>
    <comment ref="M270" authorId="2">
      <text>
        <r>
          <rPr>
            <b/>
            <sz val="8"/>
            <rFont val="Tahoma"/>
            <family val="2"/>
          </rPr>
          <t>Ganti warga baru, 
Setelah Bpk Budi
yang pindah ke F-22A</t>
        </r>
      </text>
    </comment>
    <comment ref="C187" authorId="2">
      <text>
        <r>
          <rPr>
            <b/>
            <sz val="8"/>
            <rFont val="Tahoma"/>
            <family val="2"/>
          </rPr>
          <t>Sahali / Rudi</t>
        </r>
      </text>
    </comment>
    <comment ref="O147" authorId="3">
      <text>
        <r>
          <rPr>
            <b/>
            <sz val="9"/>
            <rFont val="Tahoma"/>
            <family val="2"/>
          </rPr>
          <t>Sampe Jan '14</t>
        </r>
      </text>
    </comment>
    <comment ref="C150" authorId="4">
      <text>
        <r>
          <rPr>
            <b/>
            <sz val="8"/>
            <rFont val="Tahoma"/>
            <family val="2"/>
          </rPr>
          <t>Nasrulloh</t>
        </r>
      </text>
    </comment>
    <comment ref="C152" authorId="4">
      <text>
        <r>
          <rPr>
            <b/>
            <sz val="8"/>
            <rFont val="Tahoma"/>
            <family val="2"/>
          </rPr>
          <t>Dinda Nurdin</t>
        </r>
      </text>
    </comment>
  </commentList>
</comments>
</file>

<file path=xl/comments4.xml><?xml version="1.0" encoding="utf-8"?>
<comments xmlns="http://schemas.openxmlformats.org/spreadsheetml/2006/main">
  <authors>
    <author>Safari</author>
    <author>User</author>
    <author>warnetcepat</author>
    <author>Safaricomp</author>
  </authors>
  <commentList>
    <comment ref="B20" authorId="0">
      <text>
        <r>
          <rPr>
            <b/>
            <sz val="8"/>
            <rFont val="Tahoma"/>
            <family val="2"/>
          </rPr>
          <t>GDR:
Total warga Blok A</t>
        </r>
      </text>
    </comment>
    <comment ref="B37" authorId="0">
      <text>
        <r>
          <rPr>
            <b/>
            <sz val="8"/>
            <rFont val="Tahoma"/>
            <family val="2"/>
          </rPr>
          <t>GDR:
Total warga Blok B</t>
        </r>
      </text>
    </comment>
    <comment ref="B59" authorId="0">
      <text>
        <r>
          <rPr>
            <b/>
            <sz val="8"/>
            <rFont val="Tahoma"/>
            <family val="2"/>
          </rPr>
          <t>GDR:
Total warga Blok C</t>
        </r>
      </text>
    </comment>
    <comment ref="B77" authorId="0">
      <text>
        <r>
          <rPr>
            <b/>
            <sz val="8"/>
            <rFont val="Tahoma"/>
            <family val="2"/>
          </rPr>
          <t>GDR:
Total warga Blok D</t>
        </r>
      </text>
    </comment>
    <comment ref="C98" authorId="1">
      <text>
        <r>
          <rPr>
            <b/>
            <sz val="8"/>
            <rFont val="Tahoma"/>
            <family val="2"/>
          </rPr>
          <t>Kontrak</t>
        </r>
      </text>
    </comment>
    <comment ref="B102" authorId="0">
      <text>
        <r>
          <rPr>
            <b/>
            <sz val="8"/>
            <rFont val="Tahoma"/>
            <family val="2"/>
          </rPr>
          <t>GDR:
Total warga Blok E</t>
        </r>
      </text>
    </comment>
    <comment ref="C137" authorId="2">
      <text>
        <r>
          <rPr>
            <b/>
            <sz val="8"/>
            <rFont val="Tahoma"/>
            <family val="2"/>
          </rPr>
          <t>Nasrulloh</t>
        </r>
      </text>
    </comment>
    <comment ref="C139" authorId="2">
      <text>
        <r>
          <rPr>
            <b/>
            <sz val="8"/>
            <rFont val="Tahoma"/>
            <family val="2"/>
          </rPr>
          <t>Dinda Nurdin</t>
        </r>
      </text>
    </comment>
    <comment ref="B146" authorId="0">
      <text>
        <r>
          <rPr>
            <b/>
            <sz val="8"/>
            <rFont val="Tahoma"/>
            <family val="2"/>
          </rPr>
          <t>GDR:
Total warga Blok F</t>
        </r>
      </text>
    </comment>
    <comment ref="C182" authorId="3">
      <text>
        <r>
          <rPr>
            <b/>
            <sz val="8"/>
            <rFont val="Tahoma"/>
            <family val="2"/>
          </rPr>
          <t>Sahali / Rudi</t>
        </r>
      </text>
    </comment>
    <comment ref="B186" authorId="0">
      <text>
        <r>
          <rPr>
            <b/>
            <sz val="8"/>
            <rFont val="Tahoma"/>
            <family val="2"/>
          </rPr>
          <t>GDR:
Total warga Blok G</t>
        </r>
      </text>
    </comment>
    <comment ref="B210" authorId="0">
      <text>
        <r>
          <rPr>
            <b/>
            <sz val="8"/>
            <rFont val="Tahoma"/>
            <family val="2"/>
          </rPr>
          <t>GDR:
Total warga Blok H</t>
        </r>
      </text>
    </comment>
    <comment ref="B233" authorId="0">
      <text>
        <r>
          <rPr>
            <b/>
            <sz val="8"/>
            <rFont val="Tahoma"/>
            <family val="2"/>
          </rPr>
          <t>GDR:
Total warga Blok I</t>
        </r>
      </text>
    </comment>
    <comment ref="B248" authorId="0">
      <text>
        <r>
          <rPr>
            <b/>
            <sz val="8"/>
            <rFont val="Tahoma"/>
            <family val="2"/>
          </rPr>
          <t>GDR:
Total warga Blok J</t>
        </r>
      </text>
    </comment>
    <comment ref="B266" authorId="0">
      <text>
        <r>
          <rPr>
            <b/>
            <sz val="8"/>
            <rFont val="Tahoma"/>
            <family val="2"/>
          </rPr>
          <t>GDR:
Total warga Blok K</t>
        </r>
      </text>
    </comment>
    <comment ref="B287" authorId="0">
      <text>
        <r>
          <rPr>
            <b/>
            <sz val="8"/>
            <rFont val="Tahoma"/>
            <family val="2"/>
          </rPr>
          <t>GDR:
Total warga Blok L</t>
        </r>
      </text>
    </comment>
    <comment ref="B313" authorId="0">
      <text>
        <r>
          <rPr>
            <b/>
            <sz val="8"/>
            <rFont val="Tahoma"/>
            <family val="2"/>
          </rPr>
          <t>GDR:</t>
        </r>
        <r>
          <rPr>
            <sz val="8"/>
            <rFont val="Tahoma"/>
            <family val="2"/>
          </rPr>
          <t xml:space="preserve">
Total warga Blok M</t>
        </r>
      </text>
    </comment>
    <comment ref="C97" authorId="2">
      <text>
        <r>
          <rPr>
            <b/>
            <sz val="8"/>
            <rFont val="Tahoma"/>
            <family val="0"/>
          </rPr>
          <t>Kosong</t>
        </r>
      </text>
    </comment>
    <comment ref="P316" authorId="3">
      <text>
        <r>
          <rPr>
            <b/>
            <sz val="8"/>
            <rFont val="Tahoma"/>
            <family val="2"/>
          </rPr>
          <t>Dalam Ribu</t>
        </r>
        <r>
          <rPr>
            <sz val="8"/>
            <rFont val="Tahoma"/>
            <family val="2"/>
          </rPr>
          <t xml:space="preserve">
</t>
        </r>
      </text>
    </comment>
    <comment ref="D318" authorId="0">
      <text>
        <r>
          <rPr>
            <b/>
            <sz val="8"/>
            <rFont val="Tahoma"/>
            <family val="2"/>
          </rPr>
          <t>GDR:</t>
        </r>
        <r>
          <rPr>
            <sz val="8"/>
            <rFont val="Tahoma"/>
            <family val="2"/>
          </rPr>
          <t xml:space="preserve">
Total Warga</t>
        </r>
      </text>
    </comment>
    <comment ref="E324" authorId="2">
      <text>
        <r>
          <rPr>
            <b/>
            <sz val="8"/>
            <rFont val="Tahoma"/>
            <family val="2"/>
          </rPr>
          <t>Kasbon 1 juta, potongan 200/bln</t>
        </r>
      </text>
    </comment>
    <comment ref="E326" authorId="2">
      <text>
        <r>
          <rPr>
            <b/>
            <sz val="8"/>
            <rFont val="Tahoma"/>
            <family val="2"/>
          </rPr>
          <t>kasbon 600.000, potongan 150/bln</t>
        </r>
      </text>
    </comment>
    <comment ref="E327" authorId="2">
      <text>
        <r>
          <rPr>
            <b/>
            <sz val="8"/>
            <rFont val="Tahoma"/>
            <family val="2"/>
          </rPr>
          <t>kasbon 500.000, potongan 100/bln</t>
        </r>
      </text>
    </comment>
    <comment ref="D42" authorId="2">
      <text>
        <r>
          <rPr>
            <b/>
            <sz val="8"/>
            <rFont val="Tahoma"/>
            <family val="0"/>
          </rPr>
          <t>Kurang 20 ribu
Des Jan</t>
        </r>
      </text>
    </comment>
    <comment ref="D139" authorId="2">
      <text>
        <r>
          <rPr>
            <b/>
            <sz val="8"/>
            <rFont val="Tahoma"/>
            <family val="0"/>
          </rPr>
          <t>Des Jan</t>
        </r>
      </text>
    </comment>
    <comment ref="D241" authorId="3">
      <text>
        <r>
          <rPr>
            <b/>
            <sz val="8"/>
            <rFont val="Tahoma"/>
            <family val="0"/>
          </rPr>
          <t>Des Jan</t>
        </r>
      </text>
    </comment>
    <comment ref="D259" authorId="3">
      <text>
        <r>
          <rPr>
            <b/>
            <sz val="8"/>
            <rFont val="Tahoma"/>
            <family val="0"/>
          </rPr>
          <t>Nov, Des, Jan</t>
        </r>
      </text>
    </comment>
    <comment ref="L324" authorId="2">
      <text>
        <r>
          <rPr>
            <b/>
            <sz val="8"/>
            <rFont val="Tahoma"/>
            <family val="2"/>
          </rPr>
          <t>Kasbon 1 juta, potongan 200/bln</t>
        </r>
      </text>
    </comment>
    <comment ref="L326" authorId="2">
      <text>
        <r>
          <rPr>
            <b/>
            <sz val="8"/>
            <rFont val="Tahoma"/>
            <family val="2"/>
          </rPr>
          <t>kasbon 600.000, potongan 150/bln</t>
        </r>
      </text>
    </comment>
    <comment ref="L327" authorId="2">
      <text>
        <r>
          <rPr>
            <b/>
            <sz val="8"/>
            <rFont val="Tahoma"/>
            <family val="2"/>
          </rPr>
          <t>kasbon 500.000, potongan 100/bln</t>
        </r>
      </text>
    </comment>
    <comment ref="P5" authorId="3">
      <text>
        <r>
          <rPr>
            <b/>
            <sz val="8"/>
            <rFont val="Tahoma"/>
            <family val="0"/>
          </rPr>
          <t>Des 2013</t>
        </r>
      </text>
    </comment>
    <comment ref="P93" authorId="3">
      <text>
        <r>
          <rPr>
            <b/>
            <sz val="8"/>
            <rFont val="Tahoma"/>
            <family val="0"/>
          </rPr>
          <t>Des 2013</t>
        </r>
      </text>
    </comment>
    <comment ref="P90" authorId="3">
      <text>
        <r>
          <rPr>
            <b/>
            <sz val="8"/>
            <rFont val="Tahoma"/>
            <family val="0"/>
          </rPr>
          <t>Agustus 2013</t>
        </r>
      </text>
    </comment>
    <comment ref="E355" authorId="2">
      <text>
        <r>
          <rPr>
            <b/>
            <sz val="8"/>
            <rFont val="Tahoma"/>
            <family val="2"/>
          </rPr>
          <t>Kasbon 1 juta, potongan 200/bln</t>
        </r>
      </text>
    </comment>
    <comment ref="E357" authorId="2">
      <text>
        <r>
          <rPr>
            <b/>
            <sz val="8"/>
            <rFont val="Tahoma"/>
            <family val="2"/>
          </rPr>
          <t>kasbon 600.000, potongan 150/bln</t>
        </r>
      </text>
    </comment>
    <comment ref="E358" authorId="2">
      <text>
        <r>
          <rPr>
            <b/>
            <sz val="8"/>
            <rFont val="Tahoma"/>
            <family val="2"/>
          </rPr>
          <t>kasbon 1 juta, potongan 100/bln</t>
        </r>
      </text>
    </comment>
    <comment ref="E356" authorId="3">
      <text>
        <r>
          <rPr>
            <b/>
            <sz val="8"/>
            <rFont val="Tahoma"/>
            <family val="0"/>
          </rPr>
          <t>Kasbon Rp.200.000 potongan 100 ribu/bln</t>
        </r>
      </text>
    </comment>
    <comment ref="F357" authorId="3">
      <text>
        <r>
          <rPr>
            <b/>
            <sz val="8"/>
            <rFont val="Tahoma"/>
            <family val="0"/>
          </rPr>
          <t>Bulan maret tidak dipotong</t>
        </r>
      </text>
    </comment>
    <comment ref="C297" authorId="3">
      <text>
        <r>
          <rPr>
            <b/>
            <sz val="8"/>
            <rFont val="Tahoma"/>
            <family val="0"/>
          </rPr>
          <t>Adji kabur</t>
        </r>
      </text>
    </comment>
    <comment ref="E245" authorId="3">
      <text>
        <r>
          <rPr>
            <b/>
            <sz val="8"/>
            <rFont val="Tahoma"/>
            <family val="0"/>
          </rPr>
          <t>Des 2013</t>
        </r>
      </text>
    </comment>
    <comment ref="L354" authorId="2">
      <text>
        <r>
          <rPr>
            <b/>
            <sz val="8"/>
            <rFont val="Tahoma"/>
            <family val="2"/>
          </rPr>
          <t>Kasbon 1 juta, potongan 200/bln</t>
        </r>
      </text>
    </comment>
    <comment ref="L355" authorId="3">
      <text>
        <r>
          <rPr>
            <b/>
            <sz val="8"/>
            <rFont val="Tahoma"/>
            <family val="0"/>
          </rPr>
          <t>Kasbon Rp.200.000 potongan 100 ribu/bln</t>
        </r>
      </text>
    </comment>
    <comment ref="L356" authorId="2">
      <text>
        <r>
          <rPr>
            <b/>
            <sz val="8"/>
            <rFont val="Tahoma"/>
            <family val="2"/>
          </rPr>
          <t>kasbon 600.000, potongan 150/bln</t>
        </r>
      </text>
    </comment>
    <comment ref="L357" authorId="2">
      <text>
        <r>
          <rPr>
            <b/>
            <sz val="8"/>
            <rFont val="Tahoma"/>
            <family val="2"/>
          </rPr>
          <t>kasbon 1 juta, potongan 100/bln</t>
        </r>
      </text>
    </comment>
    <comment ref="L358" authorId="3">
      <text>
        <r>
          <rPr>
            <b/>
            <sz val="8"/>
            <rFont val="Tahoma"/>
            <family val="0"/>
          </rPr>
          <t>Kasbon 300.000 potongan /bulan 100 ribu</t>
        </r>
      </text>
    </comment>
    <comment ref="C90" authorId="3">
      <text>
        <r>
          <rPr>
            <b/>
            <sz val="8"/>
            <rFont val="Tahoma"/>
            <family val="2"/>
          </rPr>
          <t>Gantinya   Haris Wijaya</t>
        </r>
      </text>
    </comment>
    <comment ref="D62" authorId="3">
      <text>
        <r>
          <rPr>
            <b/>
            <sz val="8"/>
            <rFont val="Tahoma"/>
            <family val="0"/>
          </rPr>
          <t>Okt, Nov, Des 2013
dan Jan 2014</t>
        </r>
      </text>
    </comment>
    <comment ref="D73" authorId="3">
      <text>
        <r>
          <rPr>
            <b/>
            <sz val="8"/>
            <rFont val="Tahoma"/>
            <family val="0"/>
          </rPr>
          <t>Nov, Des 2013
dan Jan 2014
kurang 20 ribu</t>
        </r>
      </text>
    </comment>
  </commentList>
</comments>
</file>

<file path=xl/comments5.xml><?xml version="1.0" encoding="utf-8"?>
<comments xmlns="http://schemas.openxmlformats.org/spreadsheetml/2006/main">
  <authors>
    <author>Safari</author>
    <author>User</author>
    <author>Safaricomp</author>
    <author>warnetcepat</author>
  </authors>
  <commentList>
    <comment ref="B20" authorId="0">
      <text>
        <r>
          <rPr>
            <b/>
            <sz val="8"/>
            <rFont val="Tahoma"/>
            <family val="2"/>
          </rPr>
          <t>GDR:
Total warga Blok A</t>
        </r>
      </text>
    </comment>
    <comment ref="B37" authorId="0">
      <text>
        <r>
          <rPr>
            <b/>
            <sz val="8"/>
            <rFont val="Tahoma"/>
            <family val="2"/>
          </rPr>
          <t>GDR:
Total warga Blok B</t>
        </r>
      </text>
    </comment>
    <comment ref="B60" authorId="0">
      <text>
        <r>
          <rPr>
            <b/>
            <sz val="8"/>
            <rFont val="Tahoma"/>
            <family val="2"/>
          </rPr>
          <t>GDR:
Total warga Blok C</t>
        </r>
      </text>
    </comment>
    <comment ref="B79" authorId="0">
      <text>
        <r>
          <rPr>
            <b/>
            <sz val="8"/>
            <rFont val="Tahoma"/>
            <family val="2"/>
          </rPr>
          <t>GDR:
Total warga Blok D</t>
        </r>
      </text>
    </comment>
    <comment ref="C100" authorId="1">
      <text>
        <r>
          <rPr>
            <b/>
            <sz val="8"/>
            <rFont val="Tahoma"/>
            <family val="2"/>
          </rPr>
          <t>Kontrak</t>
        </r>
      </text>
    </comment>
    <comment ref="B104" authorId="0">
      <text>
        <r>
          <rPr>
            <b/>
            <sz val="8"/>
            <rFont val="Tahoma"/>
            <family val="2"/>
          </rPr>
          <t>GDR:
Total warga Blok E</t>
        </r>
      </text>
    </comment>
    <comment ref="B149" authorId="0">
      <text>
        <r>
          <rPr>
            <b/>
            <sz val="8"/>
            <rFont val="Tahoma"/>
            <family val="2"/>
          </rPr>
          <t>GDR:
Total warga Blok F</t>
        </r>
      </text>
    </comment>
    <comment ref="C186" authorId="2">
      <text>
        <r>
          <rPr>
            <b/>
            <sz val="8"/>
            <rFont val="Tahoma"/>
            <family val="2"/>
          </rPr>
          <t>Sahali / Rudi</t>
        </r>
      </text>
    </comment>
    <comment ref="B190" authorId="0">
      <text>
        <r>
          <rPr>
            <b/>
            <sz val="8"/>
            <rFont val="Tahoma"/>
            <family val="2"/>
          </rPr>
          <t>GDR:
Total warga Blok G</t>
        </r>
      </text>
    </comment>
    <comment ref="B215" authorId="0">
      <text>
        <r>
          <rPr>
            <b/>
            <sz val="8"/>
            <rFont val="Tahoma"/>
            <family val="2"/>
          </rPr>
          <t>GDR:
Total warga Blok H</t>
        </r>
      </text>
    </comment>
    <comment ref="B238" authorId="0">
      <text>
        <r>
          <rPr>
            <b/>
            <sz val="8"/>
            <rFont val="Tahoma"/>
            <family val="2"/>
          </rPr>
          <t>GDR:
Total warga Blok I</t>
        </r>
      </text>
    </comment>
    <comment ref="B254" authorId="0">
      <text>
        <r>
          <rPr>
            <b/>
            <sz val="8"/>
            <rFont val="Tahoma"/>
            <family val="2"/>
          </rPr>
          <t>GDR:
Total warga Blok J</t>
        </r>
      </text>
    </comment>
    <comment ref="B270" authorId="0">
      <text>
        <r>
          <rPr>
            <b/>
            <sz val="8"/>
            <rFont val="Tahoma"/>
            <family val="2"/>
          </rPr>
          <t>GDR:
Total warga Blok K</t>
        </r>
      </text>
    </comment>
    <comment ref="B294" authorId="0">
      <text>
        <r>
          <rPr>
            <b/>
            <sz val="8"/>
            <rFont val="Tahoma"/>
            <family val="2"/>
          </rPr>
          <t>GDR:
Total warga Blok L</t>
        </r>
      </text>
    </comment>
    <comment ref="B320" authorId="0">
      <text>
        <r>
          <rPr>
            <b/>
            <sz val="8"/>
            <rFont val="Tahoma"/>
            <family val="2"/>
          </rPr>
          <t>GDR:</t>
        </r>
        <r>
          <rPr>
            <sz val="8"/>
            <rFont val="Tahoma"/>
            <family val="2"/>
          </rPr>
          <t xml:space="preserve">
Total warga Blok M</t>
        </r>
      </text>
    </comment>
    <comment ref="D324" authorId="0">
      <text>
        <r>
          <rPr>
            <b/>
            <sz val="8"/>
            <rFont val="Tahoma"/>
            <family val="2"/>
          </rPr>
          <t>GDR:</t>
        </r>
        <r>
          <rPr>
            <sz val="8"/>
            <rFont val="Tahoma"/>
            <family val="2"/>
          </rPr>
          <t xml:space="preserve">
Total Warga</t>
        </r>
      </text>
    </comment>
    <comment ref="C140" authorId="3">
      <text>
        <r>
          <rPr>
            <b/>
            <sz val="8"/>
            <rFont val="Tahoma"/>
            <family val="2"/>
          </rPr>
          <t>Nasrulloh</t>
        </r>
      </text>
    </comment>
    <comment ref="C142" authorId="3">
      <text>
        <r>
          <rPr>
            <b/>
            <sz val="8"/>
            <rFont val="Tahoma"/>
            <family val="2"/>
          </rPr>
          <t>Dinda Nurdin</t>
        </r>
      </text>
    </comment>
    <comment ref="C330" authorId="3">
      <text>
        <r>
          <rPr>
            <b/>
            <sz val="8"/>
            <rFont val="Tahoma"/>
            <family val="0"/>
          </rPr>
          <t>Acara santunan
22 Maret 2014</t>
        </r>
      </text>
    </comment>
    <comment ref="D75" authorId="2">
      <text>
        <r>
          <rPr>
            <b/>
            <sz val="8"/>
            <rFont val="Tahoma"/>
            <family val="0"/>
          </rPr>
          <t>Nov, Des, Jan</t>
        </r>
      </text>
    </comment>
  </commentList>
</comments>
</file>

<file path=xl/comments6.xml><?xml version="1.0" encoding="utf-8"?>
<comments xmlns="http://schemas.openxmlformats.org/spreadsheetml/2006/main">
  <authors>
    <author>User</author>
  </authors>
  <commentList>
    <comment ref="E163" authorId="0">
      <text>
        <r>
          <rPr>
            <b/>
            <sz val="8"/>
            <rFont val="Tahoma"/>
            <family val="2"/>
          </rPr>
          <t>Lunas sampe Desember</t>
        </r>
        <r>
          <rPr>
            <sz val="8"/>
            <rFont val="Tahoma"/>
            <family val="2"/>
          </rPr>
          <t xml:space="preserve">
</t>
        </r>
      </text>
    </comment>
    <comment ref="I163" authorId="0">
      <text>
        <r>
          <rPr>
            <sz val="8"/>
            <rFont val="Tahoma"/>
            <family val="2"/>
          </rPr>
          <t>KURANG 10 RIBU /BLN
ngambil dari Desember</t>
        </r>
      </text>
    </comment>
  </commentList>
</comments>
</file>

<file path=xl/comments8.xml><?xml version="1.0" encoding="utf-8"?>
<comments xmlns="http://schemas.openxmlformats.org/spreadsheetml/2006/main">
  <authors>
    <author>User</author>
    <author>warnetcepat</author>
  </authors>
  <commentList>
    <comment ref="B109" authorId="0">
      <text>
        <r>
          <rPr>
            <b/>
            <sz val="8"/>
            <rFont val="Tahoma"/>
            <family val="2"/>
          </rPr>
          <t>Kontrak</t>
        </r>
      </text>
    </comment>
    <comment ref="B147" authorId="1">
      <text>
        <r>
          <rPr>
            <b/>
            <sz val="8"/>
            <rFont val="Tahoma"/>
            <family val="2"/>
          </rPr>
          <t>Nasrulloh</t>
        </r>
      </text>
    </comment>
    <comment ref="B149" authorId="1">
      <text>
        <r>
          <rPr>
            <b/>
            <sz val="8"/>
            <rFont val="Tahoma"/>
            <family val="2"/>
          </rPr>
          <t>Dinda Nurdin</t>
        </r>
      </text>
    </comment>
  </commentList>
</comments>
</file>

<file path=xl/sharedStrings.xml><?xml version="1.0" encoding="utf-8"?>
<sst xmlns="http://schemas.openxmlformats.org/spreadsheetml/2006/main" count="5844" uniqueCount="1108">
  <si>
    <t>aktif</t>
  </si>
  <si>
    <t>Blok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</si>
  <si>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</si>
  <si>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</si>
  <si>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</si>
  <si>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</si>
  <si>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</si>
  <si>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</si>
  <si>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</si>
  <si>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</si>
  <si>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</si>
  <si>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</si>
  <si>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</si>
  <si>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</si>
  <si>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Nama KK (Bapak)</t>
  </si>
  <si>
    <t>A-1</t>
  </si>
  <si>
    <t>A-3</t>
  </si>
  <si>
    <t>A-5</t>
  </si>
  <si>
    <t>A-7</t>
  </si>
  <si>
    <t>A-9</t>
  </si>
  <si>
    <t>A-11</t>
  </si>
  <si>
    <t>A-11A</t>
  </si>
  <si>
    <t>A-15</t>
  </si>
  <si>
    <t>A-16</t>
  </si>
  <si>
    <t>A-12A</t>
  </si>
  <si>
    <t>A-10</t>
  </si>
  <si>
    <t>A-8</t>
  </si>
  <si>
    <t>A-6</t>
  </si>
  <si>
    <t>A-2A</t>
  </si>
  <si>
    <t>B-1</t>
  </si>
  <si>
    <t>B-3</t>
  </si>
  <si>
    <t>B-5</t>
  </si>
  <si>
    <t>B-7</t>
  </si>
  <si>
    <t>B-9</t>
  </si>
  <si>
    <t>B-11</t>
  </si>
  <si>
    <t>B-12</t>
  </si>
  <si>
    <t>B-10</t>
  </si>
  <si>
    <t>B-8</t>
  </si>
  <si>
    <t>B-6</t>
  </si>
  <si>
    <t>B-2A</t>
  </si>
  <si>
    <t>C-1</t>
  </si>
  <si>
    <t>C-3</t>
  </si>
  <si>
    <t>C-5</t>
  </si>
  <si>
    <t>C-7</t>
  </si>
  <si>
    <t>C-9</t>
  </si>
  <si>
    <t>C-11</t>
  </si>
  <si>
    <t>C-11A</t>
  </si>
  <si>
    <t>C-15</t>
  </si>
  <si>
    <t>C-17</t>
  </si>
  <si>
    <t>C-19</t>
  </si>
  <si>
    <t>C-21</t>
  </si>
  <si>
    <t>C-23</t>
  </si>
  <si>
    <t>C-2</t>
  </si>
  <si>
    <t>C-2A</t>
  </si>
  <si>
    <t>C-6</t>
  </si>
  <si>
    <t>C-8</t>
  </si>
  <si>
    <t>C-10</t>
  </si>
  <si>
    <t>C-12</t>
  </si>
  <si>
    <t>D-1</t>
  </si>
  <si>
    <t>D-3</t>
  </si>
  <si>
    <t>D-5</t>
  </si>
  <si>
    <t>D-7</t>
  </si>
  <si>
    <t>D-9</t>
  </si>
  <si>
    <t>D-11</t>
  </si>
  <si>
    <t>D-11A</t>
  </si>
  <si>
    <t>D-15</t>
  </si>
  <si>
    <t>D-17</t>
  </si>
  <si>
    <t>D-12</t>
  </si>
  <si>
    <t>D-10</t>
  </si>
  <si>
    <t>D-8</t>
  </si>
  <si>
    <t>D-6</t>
  </si>
  <si>
    <t>D-2A</t>
  </si>
  <si>
    <t>E-2</t>
  </si>
  <si>
    <t>E-2A</t>
  </si>
  <si>
    <t>E-6</t>
  </si>
  <si>
    <t>E-8</t>
  </si>
  <si>
    <t>E-10</t>
  </si>
  <si>
    <t>E-12</t>
  </si>
  <si>
    <t>E-12A</t>
  </si>
  <si>
    <t>E-16</t>
  </si>
  <si>
    <t>E-18</t>
  </si>
  <si>
    <t>E-20</t>
  </si>
  <si>
    <t>E-22</t>
  </si>
  <si>
    <t>E-22A</t>
  </si>
  <si>
    <t>E-26</t>
  </si>
  <si>
    <t>E-28</t>
  </si>
  <si>
    <t>E-30</t>
  </si>
  <si>
    <t>E-32</t>
  </si>
  <si>
    <t>E-32A</t>
  </si>
  <si>
    <t>E-36</t>
  </si>
  <si>
    <t>F-1</t>
  </si>
  <si>
    <t>F-3</t>
  </si>
  <si>
    <t>F-5</t>
  </si>
  <si>
    <t>F-7</t>
  </si>
  <si>
    <t>F-9</t>
  </si>
  <si>
    <t>F-11</t>
  </si>
  <si>
    <t>F-11A</t>
  </si>
  <si>
    <t>F-15</t>
  </si>
  <si>
    <t>F-17</t>
  </si>
  <si>
    <t>F-19</t>
  </si>
  <si>
    <t>F-21</t>
  </si>
  <si>
    <t>F-23</t>
  </si>
  <si>
    <t>F-25</t>
  </si>
  <si>
    <t>F-27</t>
  </si>
  <si>
    <t>F-29</t>
  </si>
  <si>
    <t>F-22A</t>
  </si>
  <si>
    <t>F-22</t>
  </si>
  <si>
    <t>F-20</t>
  </si>
  <si>
    <t>F-18</t>
  </si>
  <si>
    <t>F-16</t>
  </si>
  <si>
    <t>F-12A</t>
  </si>
  <si>
    <t>F-10</t>
  </si>
  <si>
    <t>F-8</t>
  </si>
  <si>
    <t>F-6</t>
  </si>
  <si>
    <t>F-2A</t>
  </si>
  <si>
    <t>F-2</t>
  </si>
  <si>
    <t>G-1</t>
  </si>
  <si>
    <t>G-3</t>
  </si>
  <si>
    <t>G-5</t>
  </si>
  <si>
    <t>G-7</t>
  </si>
  <si>
    <t>G-9</t>
  </si>
  <si>
    <t>G-11</t>
  </si>
  <si>
    <t>G-11A</t>
  </si>
  <si>
    <t>G-15</t>
  </si>
  <si>
    <t>G-17</t>
  </si>
  <si>
    <t>G-19</t>
  </si>
  <si>
    <t>G-21</t>
  </si>
  <si>
    <t>G-23</t>
  </si>
  <si>
    <t>G-25</t>
  </si>
  <si>
    <t>G-27</t>
  </si>
  <si>
    <t>G-29</t>
  </si>
  <si>
    <t>G-31</t>
  </si>
  <si>
    <t>G-33</t>
  </si>
  <si>
    <t>G-22</t>
  </si>
  <si>
    <t>G-20</t>
  </si>
  <si>
    <t>G-18</t>
  </si>
  <si>
    <t>G-12A</t>
  </si>
  <si>
    <t>G-10</t>
  </si>
  <si>
    <t>G-8</t>
  </si>
  <si>
    <t>G-16</t>
  </si>
  <si>
    <t>H-2</t>
  </si>
  <si>
    <t>H-2A</t>
  </si>
  <si>
    <t>H-6</t>
  </si>
  <si>
    <t>H-8</t>
  </si>
  <si>
    <t>H-10</t>
  </si>
  <si>
    <t>H-12</t>
  </si>
  <si>
    <t>H-12A</t>
  </si>
  <si>
    <t>H-16</t>
  </si>
  <si>
    <t>H-18</t>
  </si>
  <si>
    <t>H-20</t>
  </si>
  <si>
    <t>H-22</t>
  </si>
  <si>
    <t>H-22A</t>
  </si>
  <si>
    <t>H-26</t>
  </si>
  <si>
    <t>I-1</t>
  </si>
  <si>
    <t>I-3</t>
  </si>
  <si>
    <t>I-5</t>
  </si>
  <si>
    <t>I-7</t>
  </si>
  <si>
    <t>I-9</t>
  </si>
  <si>
    <t>I-11</t>
  </si>
  <si>
    <t>I-11A</t>
  </si>
  <si>
    <t>I-15</t>
  </si>
  <si>
    <t>I-17</t>
  </si>
  <si>
    <t>I-19</t>
  </si>
  <si>
    <t>I-21</t>
  </si>
  <si>
    <t>I-16</t>
  </si>
  <si>
    <t>I-12A</t>
  </si>
  <si>
    <t>I-12</t>
  </si>
  <si>
    <t>I-10</t>
  </si>
  <si>
    <t>I-8</t>
  </si>
  <si>
    <t>I-6</t>
  </si>
  <si>
    <t>I-2A</t>
  </si>
  <si>
    <t>I-2</t>
  </si>
  <si>
    <t>J-1</t>
  </si>
  <si>
    <t>J-3</t>
  </si>
  <si>
    <t>J-5</t>
  </si>
  <si>
    <t>J-7</t>
  </si>
  <si>
    <t>J-9</t>
  </si>
  <si>
    <t>J-11</t>
  </si>
  <si>
    <t>J-11A</t>
  </si>
  <si>
    <t>J-8</t>
  </si>
  <si>
    <t>J-6</t>
  </si>
  <si>
    <t>J-2A</t>
  </si>
  <si>
    <t>J-2</t>
  </si>
  <si>
    <t>K-1</t>
  </si>
  <si>
    <t>K-3</t>
  </si>
  <si>
    <t>K-5</t>
  </si>
  <si>
    <t>K-7</t>
  </si>
  <si>
    <t>K-9</t>
  </si>
  <si>
    <t>K-11</t>
  </si>
  <si>
    <t>K-12A</t>
  </si>
  <si>
    <t>K-12</t>
  </si>
  <si>
    <t>K-10</t>
  </si>
  <si>
    <t>K-8</t>
  </si>
  <si>
    <t>K-6</t>
  </si>
  <si>
    <t>K-2A</t>
  </si>
  <si>
    <t>K-2</t>
  </si>
  <si>
    <t>L-1</t>
  </si>
  <si>
    <t>L-3</t>
  </si>
  <si>
    <t>L-5</t>
  </si>
  <si>
    <t>L-7</t>
  </si>
  <si>
    <t>L-9</t>
  </si>
  <si>
    <t>L-11</t>
  </si>
  <si>
    <t>L-10</t>
  </si>
  <si>
    <t>L-8</t>
  </si>
  <si>
    <t>L-6</t>
  </si>
  <si>
    <t>L-2A</t>
  </si>
  <si>
    <t>L-2</t>
  </si>
  <si>
    <t>M-1</t>
  </si>
  <si>
    <t>M-3</t>
  </si>
  <si>
    <t>M-5</t>
  </si>
  <si>
    <t>M-9</t>
  </si>
  <si>
    <t>M-11</t>
  </si>
  <si>
    <t>M-11A</t>
  </si>
  <si>
    <t>M-15</t>
  </si>
  <si>
    <t>M-17</t>
  </si>
  <si>
    <t>M-19</t>
  </si>
  <si>
    <t>M-21</t>
  </si>
  <si>
    <t>M-23</t>
  </si>
  <si>
    <t>M-25</t>
  </si>
  <si>
    <t>M-27</t>
  </si>
  <si>
    <t>M-29</t>
  </si>
  <si>
    <t>M-31</t>
  </si>
  <si>
    <t>M-33</t>
  </si>
  <si>
    <t>M-35</t>
  </si>
  <si>
    <t>M-37</t>
  </si>
  <si>
    <t>M-39</t>
  </si>
  <si>
    <t>M-51</t>
  </si>
  <si>
    <t>M-53</t>
  </si>
  <si>
    <t>M-55</t>
  </si>
  <si>
    <t>Agus Salim /PM</t>
  </si>
  <si>
    <t>Agus Salim / RT</t>
  </si>
  <si>
    <t>Agustinus</t>
  </si>
  <si>
    <t>Aidin</t>
  </si>
  <si>
    <t>Amin</t>
  </si>
  <si>
    <t>Anang Anshori</t>
  </si>
  <si>
    <t>Andri Kusnendar</t>
  </si>
  <si>
    <t xml:space="preserve">Andri </t>
  </si>
  <si>
    <t>Anto K</t>
  </si>
  <si>
    <t>Beny</t>
  </si>
  <si>
    <t>Bima</t>
  </si>
  <si>
    <t>Budi A</t>
  </si>
  <si>
    <t>Budi Darmulyana</t>
  </si>
  <si>
    <t>Budi Nugraha</t>
  </si>
  <si>
    <t>Chairil</t>
  </si>
  <si>
    <t>Dani Purwoko</t>
  </si>
  <si>
    <t>Deden</t>
  </si>
  <si>
    <t>Didot</t>
  </si>
  <si>
    <t>Didik</t>
  </si>
  <si>
    <t>Cecep</t>
  </si>
  <si>
    <t>Epa</t>
  </si>
  <si>
    <t>Eri Rudianto</t>
  </si>
  <si>
    <t>G-12</t>
  </si>
  <si>
    <t>Erik P</t>
  </si>
  <si>
    <t>v</t>
  </si>
  <si>
    <t>A-2</t>
  </si>
  <si>
    <t>Faseh</t>
  </si>
  <si>
    <t>Fery</t>
  </si>
  <si>
    <t>Fika</t>
  </si>
  <si>
    <t>Ganjar</t>
  </si>
  <si>
    <t>G-6</t>
  </si>
  <si>
    <t>G-2A</t>
  </si>
  <si>
    <t>G-2</t>
  </si>
  <si>
    <t>H. Anwar</t>
  </si>
  <si>
    <t>Halim</t>
  </si>
  <si>
    <t>Haverdi</t>
  </si>
  <si>
    <t>B-2</t>
  </si>
  <si>
    <t>Hendra</t>
  </si>
  <si>
    <t>Heri/Eno</t>
  </si>
  <si>
    <t>Heriyanto</t>
  </si>
  <si>
    <t>Ibnu Atailah</t>
  </si>
  <si>
    <t>Ibrahim</t>
  </si>
  <si>
    <t>Imam Hidayat</t>
  </si>
  <si>
    <t>M-7</t>
  </si>
  <si>
    <t>Imron</t>
  </si>
  <si>
    <t>Iswadi Idris</t>
  </si>
  <si>
    <t>Iwan</t>
  </si>
  <si>
    <t>Jasmael</t>
  </si>
  <si>
    <t>Joko Santoso</t>
  </si>
  <si>
    <t>Joko Sugito</t>
  </si>
  <si>
    <t>Joko Wardoyo</t>
  </si>
  <si>
    <t>Juhro</t>
  </si>
  <si>
    <t>Kusnadi</t>
  </si>
  <si>
    <t>M H Ishak</t>
  </si>
  <si>
    <t>M Sidik</t>
  </si>
  <si>
    <t>Agus Pujiono</t>
  </si>
  <si>
    <t>Madlan</t>
  </si>
  <si>
    <t>Maman A</t>
  </si>
  <si>
    <t>Mamat</t>
  </si>
  <si>
    <t>Marga K</t>
  </si>
  <si>
    <t>Muklis</t>
  </si>
  <si>
    <t>F-12</t>
  </si>
  <si>
    <t>Novindra</t>
  </si>
  <si>
    <t>Nur Alam</t>
  </si>
  <si>
    <t>Pindah</t>
  </si>
  <si>
    <t>Pandu</t>
  </si>
  <si>
    <t>Petrus M. Hia</t>
  </si>
  <si>
    <t>Prabowo</t>
  </si>
  <si>
    <t>Prayitno</t>
  </si>
  <si>
    <t>Rio S</t>
  </si>
  <si>
    <t>Rohim</t>
  </si>
  <si>
    <t>Roni</t>
  </si>
  <si>
    <t>Syarifudin Chan</t>
  </si>
  <si>
    <t>Satria</t>
  </si>
  <si>
    <t>Sony</t>
  </si>
  <si>
    <t>Sos Hendra</t>
  </si>
  <si>
    <t>Sukmadi</t>
  </si>
  <si>
    <t>Sulaiman</t>
  </si>
  <si>
    <t>Surya</t>
  </si>
  <si>
    <t>Syarifudin / Lucky</t>
  </si>
  <si>
    <t>Tambi Septono</t>
  </si>
  <si>
    <t>Wahyudi</t>
  </si>
  <si>
    <t>Yoga</t>
  </si>
  <si>
    <t>L-11A</t>
  </si>
  <si>
    <t>Syamsudin</t>
  </si>
  <si>
    <t>Zulheri</t>
  </si>
  <si>
    <t>Ibu Saidah</t>
  </si>
  <si>
    <t>Ibu Anita</t>
  </si>
  <si>
    <t>Ibu Lia</t>
  </si>
  <si>
    <t>Ibu Novita</t>
  </si>
  <si>
    <t>Deny K</t>
  </si>
  <si>
    <t>Galung</t>
  </si>
  <si>
    <t>Guruh</t>
  </si>
  <si>
    <t>Guntur</t>
  </si>
  <si>
    <t>Iskandar</t>
  </si>
  <si>
    <t>Novianto</t>
  </si>
  <si>
    <t>Maulana</t>
  </si>
  <si>
    <t>Yuditya warman</t>
  </si>
  <si>
    <t>Maman Sutarman</t>
  </si>
  <si>
    <t>Ahmad Drajat</t>
  </si>
  <si>
    <t>Rio Rici</t>
  </si>
  <si>
    <t>Miskal Amin</t>
  </si>
  <si>
    <t>Faizin</t>
  </si>
  <si>
    <t>Taufik</t>
  </si>
  <si>
    <t>A-12</t>
  </si>
  <si>
    <t>Parmono</t>
  </si>
  <si>
    <t>Ibu Amalia</t>
  </si>
  <si>
    <t>Mawardi</t>
  </si>
  <si>
    <t>Tri</t>
  </si>
  <si>
    <t>Agus Kurniawan</t>
  </si>
  <si>
    <t>Joko Sekar Aji</t>
  </si>
  <si>
    <t>Seno</t>
  </si>
  <si>
    <t>Agus Saputra</t>
  </si>
  <si>
    <t>Syamsurohim</t>
  </si>
  <si>
    <t>Sutarmo</t>
  </si>
  <si>
    <t>Umar</t>
  </si>
  <si>
    <t>Mugiono</t>
  </si>
  <si>
    <t>Al Mahsan</t>
  </si>
  <si>
    <t>Giyato / Warji</t>
  </si>
  <si>
    <t>Fikri</t>
  </si>
  <si>
    <t>Didik Gawik</t>
  </si>
  <si>
    <t>Sarjono</t>
  </si>
  <si>
    <t>Aan Endriansyah</t>
  </si>
  <si>
    <t>Suyudi Yusuf</t>
  </si>
  <si>
    <t>Ubaidillah</t>
  </si>
  <si>
    <t>Ahmad Chandra</t>
  </si>
  <si>
    <t>Setiawan</t>
  </si>
  <si>
    <t>Joko / Kiki</t>
  </si>
  <si>
    <t>Yuda</t>
  </si>
  <si>
    <t>Ahmad Safaat</t>
  </si>
  <si>
    <t>Iwal</t>
  </si>
  <si>
    <t>Nurlaesah</t>
  </si>
  <si>
    <t>Sopyan</t>
  </si>
  <si>
    <t>Dadang</t>
  </si>
  <si>
    <t>Sudirman</t>
  </si>
  <si>
    <t>Iftah</t>
  </si>
  <si>
    <t>Indra</t>
  </si>
  <si>
    <t>Manshur</t>
  </si>
  <si>
    <t>Dhana</t>
  </si>
  <si>
    <t>Fahrudin</t>
  </si>
  <si>
    <t>Ishak</t>
  </si>
  <si>
    <t>D-2</t>
  </si>
  <si>
    <t>Heri Ismanto</t>
  </si>
  <si>
    <t>Ibu Fitri</t>
  </si>
  <si>
    <t>Akhyar</t>
  </si>
  <si>
    <t>Edi</t>
  </si>
  <si>
    <t>Efrizal</t>
  </si>
  <si>
    <t>Paiman</t>
  </si>
  <si>
    <t>Samsudin</t>
  </si>
  <si>
    <t>Sudi</t>
  </si>
  <si>
    <t>J-10-12</t>
  </si>
  <si>
    <t>Tedy/Lina</t>
  </si>
  <si>
    <t>Yudi</t>
  </si>
  <si>
    <t>Yulianto</t>
  </si>
  <si>
    <t>Jamil</t>
  </si>
  <si>
    <t>Hendrix</t>
  </si>
  <si>
    <t>Zulwanheri</t>
  </si>
  <si>
    <t>Kurniawan</t>
  </si>
  <si>
    <t>Antonius Sinaga</t>
  </si>
  <si>
    <t>Donita</t>
  </si>
  <si>
    <t>Rudi Nurmaludin</t>
  </si>
  <si>
    <t>Agus Tri Nugroho</t>
  </si>
  <si>
    <t>Dorian</t>
  </si>
  <si>
    <t>Martinus</t>
  </si>
  <si>
    <t>Sutarno</t>
  </si>
  <si>
    <t>Beni Jaya</t>
  </si>
  <si>
    <t>Budi Bardiansyah</t>
  </si>
  <si>
    <t>Silalahi</t>
  </si>
  <si>
    <t>Eko</t>
  </si>
  <si>
    <t>Suwedi</t>
  </si>
  <si>
    <t>Suratmin</t>
  </si>
  <si>
    <t>Rahmat</t>
  </si>
  <si>
    <t>Ferdian</t>
  </si>
  <si>
    <t>Stanly</t>
  </si>
  <si>
    <t>Leo Yustinius</t>
  </si>
  <si>
    <t>Heri Setyanto</t>
  </si>
  <si>
    <t>Erdiansyah</t>
  </si>
  <si>
    <t>Up date :</t>
  </si>
  <si>
    <t>x</t>
  </si>
  <si>
    <t>Slamet Riyadi</t>
  </si>
  <si>
    <t>Dwi Setyo A</t>
  </si>
  <si>
    <t>Total Warga yang lapor</t>
  </si>
  <si>
    <t>sebar undangan rapat warga</t>
  </si>
  <si>
    <t>Sebar undangan kerja bakti</t>
  </si>
  <si>
    <t>Beli bak sampah 4 buah</t>
  </si>
  <si>
    <t>Talangin konsumsi isrok mi'roj</t>
  </si>
  <si>
    <t>DANA TAMBAHAN</t>
  </si>
  <si>
    <t>TOTAL PEMASUKAN DARI SELURUH WARGA</t>
  </si>
  <si>
    <t>Foto kopi surat domisili + Surat pengantar</t>
  </si>
  <si>
    <t>Pengajian rutin kelurahan 2x</t>
  </si>
  <si>
    <t>bayar air 3 dus untuk isrok mi'roj</t>
  </si>
  <si>
    <t>Gaji karyawan + anggaran pos</t>
  </si>
  <si>
    <t>Pinjaman SOSMAS oleh Pak Umar</t>
  </si>
  <si>
    <t>Konsumsi rapat</t>
  </si>
  <si>
    <t>Bayar hutang sampah bulan MEI</t>
  </si>
  <si>
    <t>TOTAL LAPORAN PENGELUARAN</t>
  </si>
  <si>
    <t>Bayar konsumsi silaturahmi subuh</t>
  </si>
  <si>
    <t>bayar air ke pak madlan untuk rapat warga</t>
  </si>
  <si>
    <t>setor ke Bank, Foto kopi sebar Jadwal Sahur</t>
  </si>
  <si>
    <t>Bayar Retribusi sampah 150 KK</t>
  </si>
  <si>
    <t>Agust</t>
  </si>
  <si>
    <t>Silaturahmi Ramadhan</t>
  </si>
  <si>
    <t>Beli bendera + sebar surat himbauan</t>
  </si>
  <si>
    <t>Penyerahan KAS Paguyuban</t>
  </si>
  <si>
    <t>Pengembalian uang Talangan</t>
  </si>
  <si>
    <t>SISA KAS YANG ADA HINGGA SAAT INI</t>
  </si>
  <si>
    <t>Dana Kesejahteraan DKP</t>
  </si>
  <si>
    <t>Total Pemasukan /bulan</t>
  </si>
  <si>
    <t>download di http://gadingderes.net/WARGAGDR.xlsx</t>
  </si>
  <si>
    <t>Beli Kalkulator</t>
  </si>
  <si>
    <t>Foto kopi kerja bakti + PBB + sebar</t>
  </si>
  <si>
    <t>Operasional kader Vitamin A 75 Balita</t>
  </si>
  <si>
    <t>THR Karyawan 5 orang</t>
  </si>
  <si>
    <t>Tahun 2012</t>
  </si>
  <si>
    <t>LAPORAN KAS WARGA GADING DEPOK RESIDENCE 2012</t>
  </si>
  <si>
    <t>Baydewi/Maki</t>
  </si>
  <si>
    <t>Indra Lukman H</t>
  </si>
  <si>
    <t>kosong</t>
  </si>
  <si>
    <t>Saldo Tahun 2011</t>
  </si>
  <si>
    <t>Print copy laporan, amplop</t>
  </si>
  <si>
    <t>Operasional Posyandu</t>
  </si>
  <si>
    <t>Pemasangan Lampu Bunderan + Blok M</t>
  </si>
  <si>
    <t>Djulhaidir</t>
  </si>
  <si>
    <t>Dedi</t>
  </si>
  <si>
    <t>Pemasangan Lampu Jalan Utama</t>
  </si>
  <si>
    <t>Retribusi sampah 150 KK</t>
  </si>
  <si>
    <t>V</t>
  </si>
  <si>
    <t xml:space="preserve"> Harjat</t>
  </si>
  <si>
    <t>undangan halal bihalal</t>
  </si>
  <si>
    <t>konsumsi halal bihalal</t>
  </si>
  <si>
    <t>Darusman</t>
  </si>
  <si>
    <t>Jumlah pengeluaran dalam kolom ini</t>
  </si>
  <si>
    <t>Lanjutan Laporan Pengeluaran</t>
  </si>
  <si>
    <t>Rachman</t>
  </si>
  <si>
    <t>Andrin Sumunggul</t>
  </si>
  <si>
    <t>Yusuf</t>
  </si>
  <si>
    <t>Insan</t>
  </si>
  <si>
    <t>Nasrulloh</t>
  </si>
  <si>
    <t>Dinda Nurdin</t>
  </si>
  <si>
    <t>Dodi</t>
  </si>
  <si>
    <t>Sahali</t>
  </si>
  <si>
    <t>Denriski</t>
  </si>
  <si>
    <t>Aggie</t>
  </si>
  <si>
    <t>Joko widodo</t>
  </si>
  <si>
    <t>Print copy laporan bulanan</t>
  </si>
  <si>
    <t>pengajian kelurahan</t>
  </si>
  <si>
    <t>pasang lampu pintu gerbang</t>
  </si>
  <si>
    <t>pasang lampu di blok H + fiber mading</t>
  </si>
  <si>
    <t>Retribusi sampah 158 KK</t>
  </si>
  <si>
    <t>Hasan</t>
  </si>
  <si>
    <t>Leman</t>
  </si>
  <si>
    <t>Husen</t>
  </si>
  <si>
    <t>Anggaran Pos</t>
  </si>
  <si>
    <t>Nardi</t>
  </si>
  <si>
    <t>warnet</t>
  </si>
  <si>
    <t>Pasang lampu di Blok L &amp; J</t>
  </si>
  <si>
    <t>Beli Tiang lampu Rapat</t>
  </si>
  <si>
    <t>Pengajian Kelurahan</t>
  </si>
  <si>
    <t>Operasional Kader</t>
  </si>
  <si>
    <t>Sarana Penerangan rapat</t>
  </si>
  <si>
    <t>beli pacul</t>
  </si>
  <si>
    <t xml:space="preserve">print, copy, </t>
  </si>
  <si>
    <t>air 2 box</t>
  </si>
  <si>
    <t>sebar undangan rapat</t>
  </si>
  <si>
    <t>Ahmad</t>
  </si>
  <si>
    <t>LANJUTAN PENGELUARAN</t>
  </si>
  <si>
    <t>Okt</t>
  </si>
  <si>
    <t>Beli drum sampah</t>
  </si>
  <si>
    <t>santunan kesehatan Blok M</t>
  </si>
  <si>
    <t>Konsumsi kerja bakti</t>
  </si>
  <si>
    <t>undangan kerja bakti pertama</t>
  </si>
  <si>
    <t>undangan iuran fasum</t>
  </si>
  <si>
    <t>beli ATK</t>
  </si>
  <si>
    <t>Yuwana</t>
  </si>
  <si>
    <t>Retribusi sampah Oktober</t>
  </si>
  <si>
    <t>Peralatan kerja bakti dan konsumsi</t>
  </si>
  <si>
    <t>Gaji Karyawan</t>
  </si>
  <si>
    <t>Yurnima</t>
  </si>
  <si>
    <t>Dana Silaturahmi RW</t>
  </si>
  <si>
    <t>Nov</t>
  </si>
  <si>
    <t>Pemasangan lampu Blok A depan 3x</t>
  </si>
  <si>
    <t>Djundjunan Fuady</t>
  </si>
  <si>
    <t>E-12E</t>
  </si>
  <si>
    <t>Haris Wijaya</t>
  </si>
  <si>
    <t>santuan kesehatan Blok F - G</t>
  </si>
  <si>
    <t>Iyus</t>
  </si>
  <si>
    <t>Des</t>
  </si>
  <si>
    <t>undangan rapat dan filariasis</t>
  </si>
  <si>
    <t>konsumsi rapat</t>
  </si>
  <si>
    <t>foto kopi lap keu u/ warga</t>
  </si>
  <si>
    <t>posyandu</t>
  </si>
  <si>
    <t>iuran sampah 158 kk</t>
  </si>
  <si>
    <t>Pembayaran gaji</t>
  </si>
  <si>
    <t>rohim</t>
  </si>
  <si>
    <t>hasan</t>
  </si>
  <si>
    <t>leman</t>
  </si>
  <si>
    <t>nardi</t>
  </si>
  <si>
    <t>husen</t>
  </si>
  <si>
    <t>ardi</t>
  </si>
  <si>
    <t>pos</t>
  </si>
  <si>
    <t>cetak kartu iuran</t>
  </si>
  <si>
    <t>kasbon pak rohim</t>
  </si>
  <si>
    <t>anggaran kesehatan pak nardi</t>
  </si>
  <si>
    <t xml:space="preserve">operasional kader </t>
  </si>
  <si>
    <t>filariasis</t>
  </si>
  <si>
    <t>santunan kesehatan Blok J</t>
  </si>
  <si>
    <t>pembayaran sampah</t>
  </si>
  <si>
    <t>pembayaran gaji</t>
  </si>
  <si>
    <t>Jan</t>
  </si>
  <si>
    <t>Des'12</t>
  </si>
  <si>
    <t>SALDO TAHUN LALU</t>
  </si>
  <si>
    <t>print lap keu</t>
  </si>
  <si>
    <t>pemasangan lampu blok D dan E</t>
  </si>
  <si>
    <t>Pasang lampu dan perbaikan blok c</t>
  </si>
  <si>
    <t>maulid nabi kelurahan</t>
  </si>
  <si>
    <t>pasang lampu blok L</t>
  </si>
  <si>
    <t>ganti lampu blok D dan M</t>
  </si>
  <si>
    <t>uang konsumsi rapat</t>
  </si>
  <si>
    <t>foto copy lap keu</t>
  </si>
  <si>
    <t>pembelian tip ex</t>
  </si>
  <si>
    <t>pembelian tenda RT</t>
  </si>
  <si>
    <t>R. M. Fauzi</t>
  </si>
  <si>
    <t>Aminul Ngibat</t>
  </si>
  <si>
    <t>LAPORAN KAS WARGA GADING DEPOK RESIDENCE 2013</t>
  </si>
  <si>
    <t>Zulius</t>
  </si>
  <si>
    <t>Tahun 2013</t>
  </si>
  <si>
    <t>LAPORAN SANTUNAN SOSIAL WARGA GADING DEPOK RESIDENCE 2013</t>
  </si>
  <si>
    <t>Rahmad Firdaus</t>
  </si>
  <si>
    <t>pasang lampu blok J pojok</t>
  </si>
  <si>
    <t>Beli sapu pak ardi</t>
  </si>
  <si>
    <t>Pembelian Mesin potong rumput</t>
  </si>
  <si>
    <t>Operasional posyandu</t>
  </si>
  <si>
    <t>Christianto</t>
  </si>
  <si>
    <t>Pembayaran sampah 158 KK</t>
  </si>
  <si>
    <t>Ganti MCB Blok L Pojok</t>
  </si>
  <si>
    <t>Feb</t>
  </si>
  <si>
    <t>Foging</t>
  </si>
  <si>
    <t>obat, solar, bensin</t>
  </si>
  <si>
    <t>Pasang lampu blok F Maman</t>
  </si>
  <si>
    <t>potong rumput di rumah kosong</t>
  </si>
  <si>
    <t>Umiyatin</t>
  </si>
  <si>
    <t>ganti mcb blok A tarno</t>
  </si>
  <si>
    <t>operasional kader</t>
  </si>
  <si>
    <t>Penambahan beli terpal</t>
  </si>
  <si>
    <t>kasbon security</t>
  </si>
  <si>
    <t>E-12B</t>
  </si>
  <si>
    <t>pasang lampu blok M pak Aan</t>
  </si>
  <si>
    <t>ganti mcb depan pak Ibrahim</t>
  </si>
  <si>
    <t>Santunan istri Pak Anto F-11A</t>
  </si>
  <si>
    <t>Retribusi sampah</t>
  </si>
  <si>
    <t>E-12F</t>
  </si>
  <si>
    <t>Saeful</t>
  </si>
  <si>
    <t>Ariyanto</t>
  </si>
  <si>
    <t>Retribusi sampah  jalanan</t>
  </si>
  <si>
    <t>konsumsi</t>
  </si>
  <si>
    <t>santunan kesehatan kel. Kusnaedi</t>
  </si>
  <si>
    <t>Bernad</t>
  </si>
  <si>
    <t>beli Dispenser pos</t>
  </si>
  <si>
    <t>kasbon bpk Leman</t>
  </si>
  <si>
    <t>Adji</t>
  </si>
  <si>
    <t>Peralatan Kebersihan</t>
  </si>
  <si>
    <t>Ganti Lampu blok C dan K +</t>
  </si>
  <si>
    <t>pembayaran sampah 160kk</t>
  </si>
  <si>
    <t>Pembuatan Gerobak besi</t>
  </si>
  <si>
    <t>Perbaikan lampu blok G-6 dan C</t>
  </si>
  <si>
    <t>oprsnal kader+Posyandu+maulid Rt 1</t>
  </si>
  <si>
    <t>Beli papan gerobak</t>
  </si>
  <si>
    <t>Penebangan pohon dan alat</t>
  </si>
  <si>
    <t>rohim 1</t>
  </si>
  <si>
    <t>Suparman</t>
  </si>
  <si>
    <t>Nanok</t>
  </si>
  <si>
    <t>Maulid RT.01</t>
  </si>
  <si>
    <t>bayar PLN pos 3 bulan</t>
  </si>
  <si>
    <t>Priastomo</t>
  </si>
  <si>
    <t>Beli Bensin MPR</t>
  </si>
  <si>
    <t>Retribusi sampah 160 KK</t>
  </si>
  <si>
    <t>Beli bak hitam u/ sampah 10x</t>
  </si>
  <si>
    <t>Pengobatan Pak Ardi</t>
  </si>
  <si>
    <t>rohim 2</t>
  </si>
  <si>
    <t>leman 1</t>
  </si>
  <si>
    <t>X</t>
  </si>
  <si>
    <t>Bensin MPR + sapu</t>
  </si>
  <si>
    <t>Posyandu</t>
  </si>
  <si>
    <t>beli sepatu boot</t>
  </si>
  <si>
    <t>Sahali / Rudi</t>
  </si>
  <si>
    <t>beli bensin + oli MPR</t>
  </si>
  <si>
    <t>retribusi sampah jalan 2 bulan</t>
  </si>
  <si>
    <t>Pasang lampu Blok B pojok + perbaikan Blok D</t>
  </si>
  <si>
    <t>Agus Purwanto</t>
  </si>
  <si>
    <t>Aka</t>
  </si>
  <si>
    <t>Sumarno</t>
  </si>
  <si>
    <t>Isra' mi'raj kelurahan</t>
  </si>
  <si>
    <t>leman 2</t>
  </si>
  <si>
    <t>rohim 3</t>
  </si>
  <si>
    <t>Husaimi</t>
  </si>
  <si>
    <t>Perbaikan lampu Blok GF, DU, PU</t>
  </si>
  <si>
    <t>Sankes pak Paiman</t>
  </si>
  <si>
    <t>Isra' mi'raj Ash-shiyaam</t>
  </si>
  <si>
    <t>Perbaikan Lampu Blok H</t>
  </si>
  <si>
    <t>Peralatan kesenian</t>
  </si>
  <si>
    <t>sampah jalan</t>
  </si>
  <si>
    <t>Pasang lampu Blok L dan T</t>
  </si>
  <si>
    <t>Servis TV Pos</t>
  </si>
  <si>
    <t>Sumbangan ke RW.04</t>
  </si>
  <si>
    <t>Posyandu dan Kader</t>
  </si>
  <si>
    <t>Dana Sosmas pak Nardi</t>
  </si>
  <si>
    <t>Ganti Ban Gerobak</t>
  </si>
  <si>
    <t>Sebar Notulen rapat warga</t>
  </si>
  <si>
    <t>rohim 4</t>
  </si>
  <si>
    <t>leman 3</t>
  </si>
  <si>
    <t>Ganti tiang lampu blok D + dkt pos</t>
  </si>
  <si>
    <t>Service MPR + bensin</t>
  </si>
  <si>
    <t>PLN FASOS</t>
  </si>
  <si>
    <t>perbaikan lampu blok L-K</t>
  </si>
  <si>
    <t>Beli bensin</t>
  </si>
  <si>
    <t>Bayar PLN Fasos</t>
  </si>
  <si>
    <t>jadwal sahur + ta'jilan</t>
  </si>
  <si>
    <t>Bambang</t>
  </si>
  <si>
    <t>E-12D</t>
  </si>
  <si>
    <t>M. Nasir</t>
  </si>
  <si>
    <t>Wati</t>
  </si>
  <si>
    <t>Ibu Meri</t>
  </si>
  <si>
    <t>ganti mesin TV POS</t>
  </si>
  <si>
    <t>Pasang lampu blok B</t>
  </si>
  <si>
    <t>beli bambu untuk pagar</t>
  </si>
  <si>
    <t>Pembayaran THR Karyawan</t>
  </si>
  <si>
    <t>beli karung, sapu</t>
  </si>
  <si>
    <t>tukang gali got di blok M</t>
  </si>
  <si>
    <t>Retribusi sampah jalan</t>
  </si>
  <si>
    <t>THR dinas Kebersihan</t>
  </si>
  <si>
    <t>beli kalkulator + foto copy tagihan</t>
  </si>
  <si>
    <t>2 Agustus</t>
  </si>
  <si>
    <t>rohim 5</t>
  </si>
  <si>
    <t>leman 4</t>
  </si>
  <si>
    <t>Eeng</t>
  </si>
  <si>
    <t>tiang bendera dan cat portal</t>
  </si>
  <si>
    <t>kapospol</t>
  </si>
  <si>
    <t>Roy S</t>
  </si>
  <si>
    <t xml:space="preserve">bensin MPR </t>
  </si>
  <si>
    <t>Beli 24 kursi  dan 6 meja</t>
  </si>
  <si>
    <t>Anggaran Halal Bihalal</t>
  </si>
  <si>
    <t>No</t>
  </si>
  <si>
    <t>E-12C</t>
  </si>
  <si>
    <t>DAFTAR WARGA GADING DEPOK RESIDENCE</t>
  </si>
  <si>
    <t>Nama KK (Bapak/Ibu)</t>
  </si>
  <si>
    <t>Total penghuni yang lapor :</t>
  </si>
  <si>
    <t>AIP</t>
  </si>
  <si>
    <t>sankes M9</t>
  </si>
  <si>
    <t>sankes H22</t>
  </si>
  <si>
    <t>santunan kematian I-8</t>
  </si>
  <si>
    <t>Retribusi sampah ke DKP</t>
  </si>
  <si>
    <t>lomba agustusan, surat himbauan E-KTP</t>
  </si>
  <si>
    <t>Perbaikan Lampu A, L, H</t>
  </si>
  <si>
    <t>NIK</t>
  </si>
  <si>
    <t>Keterangan</t>
  </si>
  <si>
    <t>leman 5</t>
  </si>
  <si>
    <t>Pemilik</t>
  </si>
  <si>
    <t>Alamat asal</t>
  </si>
  <si>
    <t>Jumlah KK</t>
  </si>
  <si>
    <t>Nanok Apriyanto</t>
  </si>
  <si>
    <t>3674 0602 1185 0005</t>
  </si>
  <si>
    <t>kontrak</t>
  </si>
  <si>
    <t>3171 0729 0780 0001</t>
  </si>
  <si>
    <t>Muhammad Ardhiansyah</t>
  </si>
  <si>
    <t>3671 0823 0989 9000 1</t>
  </si>
  <si>
    <t>M-54</t>
  </si>
  <si>
    <t>M-56</t>
  </si>
  <si>
    <t>M-57</t>
  </si>
  <si>
    <t>1471 0126 0380 0022</t>
  </si>
  <si>
    <t>Firman HF</t>
  </si>
  <si>
    <t>Tangerang</t>
  </si>
  <si>
    <t>Pekanbaru</t>
  </si>
  <si>
    <t>Jakarta Pusat</t>
  </si>
  <si>
    <t>Joko Supono</t>
  </si>
  <si>
    <t>Subang</t>
  </si>
  <si>
    <t>3213 0324 0980 0006</t>
  </si>
  <si>
    <t>M. Izaz Misbahulalam</t>
  </si>
  <si>
    <t>3213 1923 0493 0003</t>
  </si>
  <si>
    <t>Bernad Siahaan</t>
  </si>
  <si>
    <t>3276 1023 1076 0002</t>
  </si>
  <si>
    <t>3276 1046 0379 0001</t>
  </si>
  <si>
    <t>Eparia Simanullang</t>
  </si>
  <si>
    <t>Tapos, Depok</t>
  </si>
  <si>
    <t>Bojongsari, Depok</t>
  </si>
  <si>
    <t>3671 0913 0393 0004</t>
  </si>
  <si>
    <t>Toman Erikson Haratua</t>
  </si>
  <si>
    <t>Saroha Yusuf H.S</t>
  </si>
  <si>
    <t>3276 1007 1109 0001</t>
  </si>
  <si>
    <t>Dadang Junaedin</t>
  </si>
  <si>
    <t>0953 1002 0279 7006</t>
  </si>
  <si>
    <t>0953 0467 0380 7031</t>
  </si>
  <si>
    <t>0953 0406 0902 7002</t>
  </si>
  <si>
    <t>0953 0448 0805 0127</t>
  </si>
  <si>
    <t>0953 0444 1207 0081</t>
  </si>
  <si>
    <t>Novi Gendro Arta Ningsih</t>
  </si>
  <si>
    <t>Adhimas Davi Naufal</t>
  </si>
  <si>
    <t>Lavina Vida Feodora</t>
  </si>
  <si>
    <t>Desviona Malika Junaedin</t>
  </si>
  <si>
    <t>Jakarta Selatan</t>
  </si>
  <si>
    <t>Siti Mariam</t>
  </si>
  <si>
    <t>Zahria Yunita</t>
  </si>
  <si>
    <t>Nazril Ilham</t>
  </si>
  <si>
    <t>3276 1149 0382 0001</t>
  </si>
  <si>
    <t>3276 1157 0603 0002</t>
  </si>
  <si>
    <t>3276 1123 0409 0004</t>
  </si>
  <si>
    <t>bensin MPR + sebar himbauan mudik</t>
  </si>
  <si>
    <t>PLN FASOS + Posyandu</t>
  </si>
  <si>
    <t>Robiatul Adawiyah</t>
  </si>
  <si>
    <t>3276 1109 0781 0001</t>
  </si>
  <si>
    <t>3276 1153 1180 0001</t>
  </si>
  <si>
    <t>3276 1145 1208 0005</t>
  </si>
  <si>
    <t>3276 1126 0812 0004</t>
  </si>
  <si>
    <t>Salsabila Ainun Majidah</t>
  </si>
  <si>
    <t>Ahmad Dzaki Muthohir</t>
  </si>
  <si>
    <t>3201 3730 1181 0003</t>
  </si>
  <si>
    <t>Tajur Halang, Bogor</t>
  </si>
  <si>
    <t>Mansyur Abdullah Siregar</t>
  </si>
  <si>
    <t>3203 2065 0284 14907</t>
  </si>
  <si>
    <t>3203 2015 0883 14906</t>
  </si>
  <si>
    <t>3203 2062 0408 14908</t>
  </si>
  <si>
    <t>Efi Nikmah</t>
  </si>
  <si>
    <t>Keisya Hilyatul Wafa</t>
  </si>
  <si>
    <t>Parung, Bogor</t>
  </si>
  <si>
    <t>3674 0358 0479 0010</t>
  </si>
  <si>
    <t>Dwi Setyo Aribowo</t>
  </si>
  <si>
    <t>Salma</t>
  </si>
  <si>
    <t>Regina Lya Putri</t>
  </si>
  <si>
    <t>0950 0323 0370 0347</t>
  </si>
  <si>
    <t>0950 0342 0173 0518</t>
  </si>
  <si>
    <t>0950 0350 0796 0105</t>
  </si>
  <si>
    <t>Kemayoran, Jakpus</t>
  </si>
  <si>
    <t>3278 0327 0764 0010</t>
  </si>
  <si>
    <t>3276 0346 0569 0004</t>
  </si>
  <si>
    <t>3276 0320 0394 0006</t>
  </si>
  <si>
    <t>3276 0367 0398 0007</t>
  </si>
  <si>
    <t>3276 0328 0402 0005</t>
  </si>
  <si>
    <t>3276 0358 0504 0008</t>
  </si>
  <si>
    <t>3276 0341 0509 0005</t>
  </si>
  <si>
    <t>uun Undalis</t>
  </si>
  <si>
    <t>Rizky Muahamad S</t>
  </si>
  <si>
    <t>Resty Jannatul Ulum</t>
  </si>
  <si>
    <t>Ammar Ubaid Al Ghufron</t>
  </si>
  <si>
    <t>Fatin Builqis Maulidina Afifah</t>
  </si>
  <si>
    <t>Azumay Amalia Azahra</t>
  </si>
  <si>
    <t>Sawangan, Depok</t>
  </si>
  <si>
    <t>J - 1</t>
  </si>
  <si>
    <t>J - 2</t>
  </si>
  <si>
    <t>J - 3</t>
  </si>
  <si>
    <t>J - 4</t>
  </si>
  <si>
    <t>J - 5</t>
  </si>
  <si>
    <t>J - 6</t>
  </si>
  <si>
    <t>J - 7</t>
  </si>
  <si>
    <t>Ganjar Widodo</t>
  </si>
  <si>
    <t>3276 1119 0369 0001</t>
  </si>
  <si>
    <t>3276 0343 0179 0004</t>
  </si>
  <si>
    <t>3276 0349 0207 0006</t>
  </si>
  <si>
    <t>Riski Firdianti</t>
  </si>
  <si>
    <t>Laudia Dinda Pramesti</t>
  </si>
  <si>
    <t>H - 26</t>
  </si>
  <si>
    <t>H - 27</t>
  </si>
  <si>
    <t>H - 28</t>
  </si>
  <si>
    <t>3276 0315 0669 0018</t>
  </si>
  <si>
    <t>3276 1140 0090 0002</t>
  </si>
  <si>
    <t>Ida Farida</t>
  </si>
  <si>
    <t>F - 7</t>
  </si>
  <si>
    <t>F - 8</t>
  </si>
  <si>
    <t>Astrid</t>
  </si>
  <si>
    <t>Muhammad</t>
  </si>
  <si>
    <t>Anaknya</t>
  </si>
  <si>
    <t>M - 27</t>
  </si>
  <si>
    <t>M - 28</t>
  </si>
  <si>
    <t>M - 29</t>
  </si>
  <si>
    <t>M - 30</t>
  </si>
  <si>
    <t>3276 0315 0877 0001</t>
  </si>
  <si>
    <t>3276 0357 1182 0001</t>
  </si>
  <si>
    <t>3276 0354 0903 0001</t>
  </si>
  <si>
    <t>3276 0346 1005 0001</t>
  </si>
  <si>
    <t>Yuliyanti</t>
  </si>
  <si>
    <t>Amanda Putri Hariyanti</t>
  </si>
  <si>
    <t>Desiana Dwiharyanti</t>
  </si>
  <si>
    <t>Glorius Christianto</t>
  </si>
  <si>
    <t>Sherlly Angelina</t>
  </si>
  <si>
    <t>Avanya Nathasya</t>
  </si>
  <si>
    <t>Johan Nai Hanael</t>
  </si>
  <si>
    <t xml:space="preserve">3674 0631 1272 0011 </t>
  </si>
  <si>
    <t>3674 0645 1273 0005</t>
  </si>
  <si>
    <t>3674 0656 0404 0003</t>
  </si>
  <si>
    <t>3674 0616 0308 0006</t>
  </si>
  <si>
    <t>Pamulang, Tangsel</t>
  </si>
  <si>
    <t>A - 3</t>
  </si>
  <si>
    <t>M - 35</t>
  </si>
  <si>
    <t>M - 36</t>
  </si>
  <si>
    <t>Agustini</t>
  </si>
  <si>
    <t>3201 1503 1085 0001</t>
  </si>
  <si>
    <t>0950 0871 0886 2012</t>
  </si>
  <si>
    <t>Cicadas, Bogor</t>
  </si>
  <si>
    <t>Johar baru, Jakpus</t>
  </si>
  <si>
    <t>3603 2519 1172 0001</t>
  </si>
  <si>
    <t>Esthy Yuwana</t>
  </si>
  <si>
    <t>3276 0311 1168 0005</t>
  </si>
  <si>
    <t>Roy Steinhardt</t>
  </si>
  <si>
    <t>3674 0605 1082 0001</t>
  </si>
  <si>
    <t>R. Mohamad Fauzi</t>
  </si>
  <si>
    <t>Hellyda Heri Anggraini</t>
  </si>
  <si>
    <t>H - 20</t>
  </si>
  <si>
    <t>H - 21</t>
  </si>
  <si>
    <t>3603 3609 0773 0001</t>
  </si>
  <si>
    <t>3603 3655 0281 0001</t>
  </si>
  <si>
    <t>Setu, Tangerang</t>
  </si>
  <si>
    <t>Martinus Heri Susilo</t>
  </si>
  <si>
    <t>3671 1315 0480 0016</t>
  </si>
  <si>
    <t>Larangan, Tangerang</t>
  </si>
  <si>
    <t>Anita</t>
  </si>
  <si>
    <t>3671 1357 0579 0011</t>
  </si>
  <si>
    <t>3671 1359 1106 0005</t>
  </si>
  <si>
    <t>Zefana Noverlita Susilo</t>
  </si>
  <si>
    <t>A - 12</t>
  </si>
  <si>
    <t>Doryan Sasono</t>
  </si>
  <si>
    <t>Desi Maryani</t>
  </si>
  <si>
    <t>Makhdan Fhiryal Mumtaz</t>
  </si>
  <si>
    <t>A - 9</t>
  </si>
  <si>
    <t>Pancoran Mas, Depok</t>
  </si>
  <si>
    <t>3276 0117 0286 0010</t>
  </si>
  <si>
    <t>3276 0156 1285 0006</t>
  </si>
  <si>
    <t>3276 0108 1009 0001</t>
  </si>
  <si>
    <t>3674 0630 0485 0001</t>
  </si>
  <si>
    <t>3674 0561 1285 0003</t>
  </si>
  <si>
    <t>Sri Endarwati</t>
  </si>
  <si>
    <t>Eni Widiati</t>
  </si>
  <si>
    <t>M. Faiz Wicaksono</t>
  </si>
  <si>
    <t>3203 1428 1167 13074</t>
  </si>
  <si>
    <t>3203 1462 0974 13075</t>
  </si>
  <si>
    <t>3203 1408 0807 16018</t>
  </si>
  <si>
    <t>Cileungsi, Bogor</t>
  </si>
  <si>
    <t>Fitri Lestari</t>
  </si>
  <si>
    <t>Arbiansyah</t>
  </si>
  <si>
    <t>3674 0606 0550 0002</t>
  </si>
  <si>
    <t>Nurleni</t>
  </si>
  <si>
    <t>3674 0671 0557 0001</t>
  </si>
  <si>
    <t>Andra Septian Achmad</t>
  </si>
  <si>
    <t>Indra Ramadhan Achmad</t>
  </si>
  <si>
    <t>3674 0615 0987 0001</t>
  </si>
  <si>
    <t>3674 0610 0489 0001</t>
  </si>
  <si>
    <t>Blok - No.</t>
  </si>
  <si>
    <t>Ibu Murni</t>
  </si>
  <si>
    <t>Bensin MPR</t>
  </si>
  <si>
    <t>Transport belanja kain</t>
  </si>
  <si>
    <t>Perbaikan Lampu blok M</t>
  </si>
  <si>
    <t>Sebar undangan rapat + PBB</t>
  </si>
  <si>
    <t>Sebar undangan rapat, beli map 11x</t>
  </si>
  <si>
    <t>Perbaikan lampu Blok L</t>
  </si>
  <si>
    <t>Sebar undangan rapat + konsumsi</t>
  </si>
  <si>
    <t>Supri</t>
  </si>
  <si>
    <t>hasan 1</t>
  </si>
  <si>
    <t>nardi 1</t>
  </si>
  <si>
    <t>3-Okt</t>
  </si>
  <si>
    <t>Daniel</t>
  </si>
  <si>
    <t>H. Adang</t>
  </si>
  <si>
    <t>Agus Purnomo</t>
  </si>
  <si>
    <t>Sebar Notulen Rapat + Lampu Pos</t>
  </si>
  <si>
    <t xml:space="preserve">Jumlah warga </t>
  </si>
  <si>
    <t>orang</t>
  </si>
  <si>
    <t>KK</t>
  </si>
  <si>
    <t>Epa Elfitriadi</t>
  </si>
  <si>
    <t>Dina Rahmatika</t>
  </si>
  <si>
    <t>Ferrauz Gemal Ikram A.</t>
  </si>
  <si>
    <t>Zhafira Nawa M</t>
  </si>
  <si>
    <t>05/04, Curug, Bojongsari, Depok</t>
  </si>
  <si>
    <t>Sumarno/ Budi</t>
  </si>
  <si>
    <t>Tunggakan</t>
  </si>
  <si>
    <t>Perbaikan Lampu L-M</t>
  </si>
  <si>
    <t>Retribusi Sampah + Jalan</t>
  </si>
  <si>
    <t>download di http://safaricomp.net/gdrku.xls</t>
  </si>
  <si>
    <t>Besuk warga M-27</t>
  </si>
  <si>
    <t>(Ribu)</t>
  </si>
  <si>
    <t>Ibu Novi</t>
  </si>
  <si>
    <t>nardi 2</t>
  </si>
  <si>
    <t>Solihin</t>
  </si>
  <si>
    <t>kopi laporan keuangan</t>
  </si>
  <si>
    <t>Anang D B</t>
  </si>
  <si>
    <t>Perbaikan Lampu G 2x</t>
  </si>
  <si>
    <t>Aries</t>
  </si>
  <si>
    <t>Didik Darmadi</t>
  </si>
  <si>
    <t>Konsumsi acara</t>
  </si>
  <si>
    <t>PENGELUARAN</t>
  </si>
  <si>
    <t>Lomba tumpeng tingkat RW</t>
  </si>
  <si>
    <t>perbaikan lampu blok M</t>
  </si>
  <si>
    <t>sebar info salam sehat</t>
  </si>
  <si>
    <t>Besuk warga F-21</t>
  </si>
  <si>
    <t>Sebar Undangan</t>
  </si>
  <si>
    <t>Santunan</t>
  </si>
  <si>
    <t>Ganti Lampu blok L, G, A</t>
  </si>
  <si>
    <t>Besuk waga M-17</t>
  </si>
  <si>
    <t>Penambahan Teknis santunan</t>
  </si>
  <si>
    <t>Jumlah Santunan</t>
  </si>
  <si>
    <t>Pengeluran santunan 28 anak @ 950 ribu</t>
  </si>
  <si>
    <t>ustad</t>
  </si>
  <si>
    <t>Baterai</t>
  </si>
  <si>
    <t>sound system</t>
  </si>
  <si>
    <t>konsumsi kerja bakti</t>
  </si>
  <si>
    <t>santunan tambahan</t>
  </si>
  <si>
    <t>Jumlah pengeluaran</t>
  </si>
  <si>
    <t>sewa taplak + alat</t>
  </si>
  <si>
    <t>tenda + rokok</t>
  </si>
  <si>
    <t>Sisa kas</t>
  </si>
  <si>
    <t>TPQ</t>
  </si>
  <si>
    <t>RT.01</t>
  </si>
  <si>
    <t>HAMBA</t>
  </si>
  <si>
    <t>RT 06</t>
  </si>
  <si>
    <t>RT 04</t>
  </si>
  <si>
    <t>IMAM</t>
  </si>
  <si>
    <t>JAMIL</t>
  </si>
  <si>
    <t>TRI P</t>
  </si>
  <si>
    <t>JUHRO</t>
  </si>
  <si>
    <t>KURNIAWAN</t>
  </si>
  <si>
    <t>RONI</t>
  </si>
  <si>
    <t>GANJAR</t>
  </si>
  <si>
    <t>RT 03</t>
  </si>
  <si>
    <t>RT 02</t>
  </si>
  <si>
    <t>RT 05</t>
  </si>
  <si>
    <t>GUNTUR</t>
  </si>
  <si>
    <t>WARJI</t>
  </si>
  <si>
    <t>Laporan Para Donatur</t>
  </si>
  <si>
    <t>Pengeluaran /bulan</t>
  </si>
  <si>
    <t>keluar</t>
  </si>
  <si>
    <t>saldo</t>
  </si>
  <si>
    <t>Posyandu + PLN FASOS</t>
  </si>
  <si>
    <t>Tunjangan Leman Security</t>
  </si>
  <si>
    <t>nardi 3</t>
  </si>
  <si>
    <t>Santunan warga J9</t>
  </si>
  <si>
    <t>sebar notulen rapat</t>
  </si>
  <si>
    <t>Santunan warga F-23</t>
  </si>
  <si>
    <t>Sebar notulen rapat</t>
  </si>
  <si>
    <t>Sebar himbauan KTP depok</t>
  </si>
  <si>
    <t>Restribusi sampah</t>
  </si>
  <si>
    <t>Bensin MPR + PLN FASOS</t>
  </si>
  <si>
    <t>Ali</t>
  </si>
  <si>
    <t>Dodi/Devi</t>
  </si>
  <si>
    <t>Baihaki</t>
  </si>
  <si>
    <t>Des'13</t>
  </si>
  <si>
    <t>LAPORAN SANTUNAN SOSIAL WARGA GADING DEPOK RESIDENCE 2014</t>
  </si>
  <si>
    <t>LAPORAN KAS WARGA GADING DEPOK RESIDENCE 2014</t>
  </si>
  <si>
    <t>Yunirma</t>
  </si>
  <si>
    <t>nardi 4</t>
  </si>
  <si>
    <t>total pengeluaran 2013</t>
  </si>
  <si>
    <t>Perbaikan lampu blok B dan L</t>
  </si>
  <si>
    <t>print data warga</t>
  </si>
  <si>
    <t>santunan yatim RT.02/04</t>
  </si>
  <si>
    <t>Perbaikan lampu blok K, B dan L</t>
  </si>
  <si>
    <t>Total Tahun 2014</t>
  </si>
  <si>
    <t>Pemasukan / bulan</t>
  </si>
  <si>
    <t>Pengeluaran / bulan</t>
  </si>
  <si>
    <t>Partisipasi Perbaikan saluran air di RT.02/04</t>
  </si>
  <si>
    <t>laporan keuangan dan S. Klarifikasi</t>
  </si>
  <si>
    <t>Maulid oleh kelurahan</t>
  </si>
  <si>
    <t>nardi 5</t>
  </si>
  <si>
    <t>kerja bakti di pos + bensin MPR</t>
  </si>
  <si>
    <t>Pemilihan RW 04</t>
  </si>
  <si>
    <t>Sankes pak Nardi Security</t>
  </si>
  <si>
    <t>Sankes pak Hasan</t>
  </si>
  <si>
    <t>Aldrin Sumunggul</t>
  </si>
  <si>
    <t>Pwrmanto</t>
  </si>
  <si>
    <t>Purmanto</t>
  </si>
  <si>
    <t>Doni</t>
  </si>
  <si>
    <t>Ganti MCB blok C</t>
  </si>
  <si>
    <t>Posyandu Vit A, beli sapu, PLN FASOS</t>
  </si>
  <si>
    <t>Perbaikan lampu blok A,C,L</t>
  </si>
  <si>
    <t>kerja bakti lingkungan</t>
  </si>
  <si>
    <t>Rapat bulanan + Bensin MPR</t>
  </si>
  <si>
    <t>Santunan warga C1</t>
  </si>
  <si>
    <t>kerja bakti + bensin MPR</t>
  </si>
  <si>
    <t>Pembuatan cangkul dan Garpu</t>
  </si>
  <si>
    <t>Sritanto</t>
  </si>
  <si>
    <t>Ajie H. Ibrahim</t>
  </si>
  <si>
    <t>Joni</t>
  </si>
  <si>
    <t>Lutfi</t>
  </si>
  <si>
    <t>Sankes warga F23 dan C1</t>
  </si>
  <si>
    <t>Perbaikan lampu blok G, D, M</t>
  </si>
  <si>
    <t>hasan 2</t>
  </si>
  <si>
    <t>download di http://geocities.ws/gdr/gdrku.xls</t>
  </si>
  <si>
    <t>Entib</t>
  </si>
  <si>
    <t>nardi 1 jt, rohim 1 jt hasan 200, ardi 400</t>
  </si>
  <si>
    <t>Rudi</t>
  </si>
  <si>
    <t>Solikhin</t>
  </si>
  <si>
    <t>Ananng B</t>
  </si>
  <si>
    <t>Aji Ibrahim</t>
  </si>
  <si>
    <t>Devi</t>
  </si>
  <si>
    <t>Sankes warga L-9</t>
  </si>
  <si>
    <t>beli Pengki 4, benang 2</t>
  </si>
  <si>
    <t>LAPORAN PENGELUARAN NORMALISASI DRAINASE GDR</t>
  </si>
  <si>
    <t>uang makan ,aqua galon</t>
  </si>
  <si>
    <t>uang makan</t>
  </si>
  <si>
    <t>uang makan, air galon</t>
  </si>
  <si>
    <t>teko listrik, uang makan</t>
  </si>
  <si>
    <t>Ibu Belly</t>
  </si>
  <si>
    <t>LAPORAN SUMBANGAN FASOS FASUM</t>
  </si>
  <si>
    <t>Mulai Bulan November 2012</t>
  </si>
  <si>
    <t>Sumbangan</t>
  </si>
  <si>
    <t>II</t>
  </si>
  <si>
    <t>III</t>
  </si>
  <si>
    <t>IV</t>
  </si>
  <si>
    <t>Bayar</t>
  </si>
  <si>
    <t>warga</t>
  </si>
  <si>
    <t>Tunggakan (ribu)</t>
  </si>
  <si>
    <t>kristianto</t>
  </si>
  <si>
    <t>Total</t>
  </si>
  <si>
    <t>Jumlah</t>
  </si>
  <si>
    <t>Miskal Amin / Wati</t>
  </si>
  <si>
    <t>Imam Nur Ahkam/ Aka</t>
  </si>
  <si>
    <t>Fauzi</t>
  </si>
  <si>
    <t xml:space="preserve"> </t>
  </si>
  <si>
    <t>Eriyanto / Ahmad / Hadi</t>
  </si>
  <si>
    <t>Total warga yang nyumbang</t>
  </si>
  <si>
    <t>Total warga yang lapor</t>
  </si>
  <si>
    <t>Total tunggakan ( ribu )</t>
  </si>
  <si>
    <t>Lanjutan Pengeluaran</t>
  </si>
  <si>
    <t>Perataan tanah oleh pak Doto</t>
  </si>
  <si>
    <t>sewa molen</t>
  </si>
  <si>
    <t>Pembuangan sampah Fasos</t>
  </si>
  <si>
    <t>bayar tukang</t>
  </si>
  <si>
    <t>Sewa gerobak</t>
  </si>
  <si>
    <t>bikin jembatan</t>
  </si>
  <si>
    <t>semen 2 sak</t>
  </si>
  <si>
    <t>Rapat Fasum dan Notulen</t>
  </si>
  <si>
    <t>sebar undangan</t>
  </si>
  <si>
    <t>Beli pasir 1 truk</t>
  </si>
  <si>
    <t>Beli batako 400 biji</t>
  </si>
  <si>
    <t>peralatan listrik</t>
  </si>
  <si>
    <t>ember, paralon,konsumsi, dll</t>
  </si>
  <si>
    <t>tambahan anggaran</t>
  </si>
  <si>
    <t>operasional pak tono</t>
  </si>
  <si>
    <t>operasional mesin R</t>
  </si>
  <si>
    <t>kopi</t>
  </si>
  <si>
    <t>beli pasir 1 truk</t>
  </si>
  <si>
    <t>biaya mobil + bensin</t>
  </si>
  <si>
    <t>anggaran belanja ke-2</t>
  </si>
  <si>
    <t>Pak tono</t>
  </si>
  <si>
    <t>2 Des</t>
  </si>
  <si>
    <t>anggaran belanja</t>
  </si>
  <si>
    <t>pacul, ember, konsumsi</t>
  </si>
  <si>
    <t>batako, semen, linggis</t>
  </si>
  <si>
    <t>konsumsi, rokok</t>
  </si>
  <si>
    <t>sebar undangan 2x</t>
  </si>
  <si>
    <t>tiang, peralatan mesin air</t>
  </si>
  <si>
    <t>Konsumsi</t>
  </si>
  <si>
    <t>12 Mei</t>
  </si>
  <si>
    <t>Pembelian Pasir</t>
  </si>
  <si>
    <t>Pembelian Semen</t>
  </si>
  <si>
    <t>copy laporan fasum</t>
  </si>
  <si>
    <t>1 Juni</t>
  </si>
  <si>
    <t>beli tiang net</t>
  </si>
  <si>
    <t>Sewa Molen</t>
  </si>
  <si>
    <t xml:space="preserve">konsumsi </t>
  </si>
  <si>
    <t>beli pengki 4</t>
  </si>
  <si>
    <t>cetak surat tagihan</t>
  </si>
  <si>
    <t>Ardi + Mandor</t>
  </si>
  <si>
    <t>Beli Semen</t>
  </si>
  <si>
    <t>peralatan kerja</t>
  </si>
  <si>
    <t>Konsumsi + undangan</t>
  </si>
  <si>
    <t>sebar undangan kerja bakti</t>
  </si>
  <si>
    <t>16 Juli</t>
  </si>
  <si>
    <t>Anggaran belanja</t>
  </si>
  <si>
    <t>semen 3 sak</t>
  </si>
  <si>
    <t>Lampu Hori</t>
  </si>
  <si>
    <t>Pasir 1 Colt</t>
  </si>
  <si>
    <t>Peralatan listrik</t>
  </si>
  <si>
    <t>semen 5 sak</t>
  </si>
  <si>
    <t>Beli batako 50 biji</t>
  </si>
  <si>
    <t>Tukang 5 hari</t>
  </si>
  <si>
    <t>Pasang Tiang</t>
  </si>
  <si>
    <t>Pasang jaring penghalau</t>
  </si>
  <si>
    <t>29 Des</t>
  </si>
  <si>
    <t>Ibu Sadiah</t>
  </si>
  <si>
    <t>Perbaikan lampu F15, pasang di blok I7</t>
  </si>
  <si>
    <t>perbaikan gerobak, bikin tangga</t>
  </si>
  <si>
    <t>Lina</t>
  </si>
  <si>
    <t>uang makan, sewa gerobak</t>
  </si>
  <si>
    <t>harian</t>
  </si>
  <si>
    <t>sisa upah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</si>
</sst>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Rp-421]* #,##0_);_([$Rp-421]* \(#,##0\);_([$Rp-421]* &quot;-&quot;_);_(@_)"/>
    <numFmt numFmtId="165" formatCode="[$-409]d\-mmm\-yy;@"/>
    <numFmt numFmtId="166" formatCode="[$-409]dddd\,\ mmmm\ dd\,\ yyyy"/>
    <numFmt numFmtId="167" formatCode="[$-409]h:mm:ss\ AM/PM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8"/>
      <color indexed="30"/>
      <name val="Calibri"/>
      <family val="2"/>
    </font>
    <font>
      <sz val="8"/>
      <color indexed="17"/>
      <name val="Calibri"/>
      <family val="2"/>
    </font>
    <font>
      <b/>
      <sz val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8"/>
      <color indexed="57"/>
      <name val="Calibri"/>
      <family val="2"/>
    </font>
    <font>
      <sz val="11"/>
      <color indexed="57"/>
      <name val="Calibri"/>
      <family val="2"/>
    </font>
    <font>
      <sz val="14"/>
      <color indexed="8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8"/>
      <color rgb="FF0070C0"/>
      <name val="Calibri"/>
      <family val="2"/>
    </font>
    <font>
      <sz val="8"/>
      <color rgb="FF00B05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8"/>
      <color theme="6" tint="-0.24997000396251678"/>
      <name val="Calibri"/>
      <family val="2"/>
    </font>
    <font>
      <sz val="11"/>
      <color theme="6" tint="-0.24997000396251678"/>
      <name val="Calibri"/>
      <family val="2"/>
    </font>
    <font>
      <sz val="14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49">
    <xf numFmtId="0" fontId="0" fillId="0" borderId="0" xfId="0" applyFont="1" applyAlignment="1">
      <alignment/>
    </xf>
    <xf numFmtId="0" fontId="54" fillId="0" borderId="0" xfId="0" applyFont="1" applyAlignment="1">
      <alignment/>
    </xf>
    <xf numFmtId="165" fontId="54" fillId="0" borderId="0" xfId="0" applyNumberFormat="1" applyFont="1" applyAlignment="1">
      <alignment/>
    </xf>
    <xf numFmtId="0" fontId="24" fillId="0" borderId="0" xfId="0" applyFont="1" applyFill="1" applyAlignment="1">
      <alignment/>
    </xf>
    <xf numFmtId="0" fontId="54" fillId="0" borderId="0" xfId="0" applyFont="1" applyAlignment="1" applyProtection="1">
      <alignment horizontal="center"/>
      <protection locked="0"/>
    </xf>
    <xf numFmtId="0" fontId="54" fillId="0" borderId="10" xfId="0" applyFont="1" applyBorder="1" applyAlignment="1" applyProtection="1">
      <alignment horizontal="center"/>
      <protection locked="0"/>
    </xf>
    <xf numFmtId="0" fontId="24" fillId="0" borderId="10" xfId="0" applyFont="1" applyFill="1" applyBorder="1" applyAlignment="1" applyProtection="1">
      <alignment horizontal="center"/>
      <protection locked="0"/>
    </xf>
    <xf numFmtId="0" fontId="54" fillId="0" borderId="10" xfId="0" applyFont="1" applyBorder="1" applyAlignment="1">
      <alignment/>
    </xf>
    <xf numFmtId="164" fontId="54" fillId="33" borderId="10" xfId="0" applyNumberFormat="1" applyFont="1" applyFill="1" applyBorder="1" applyAlignment="1">
      <alignment/>
    </xf>
    <xf numFmtId="164" fontId="24" fillId="0" borderId="10" xfId="0" applyNumberFormat="1" applyFont="1" applyFill="1" applyBorder="1" applyAlignment="1">
      <alignment/>
    </xf>
    <xf numFmtId="164" fontId="54" fillId="0" borderId="10" xfId="0" applyNumberFormat="1" applyFont="1" applyBorder="1" applyAlignment="1">
      <alignment/>
    </xf>
    <xf numFmtId="164" fontId="54" fillId="34" borderId="10" xfId="0" applyNumberFormat="1" applyFont="1" applyFill="1" applyBorder="1" applyAlignment="1">
      <alignment/>
    </xf>
    <xf numFmtId="164" fontId="24" fillId="0" borderId="10" xfId="0" applyNumberFormat="1" applyFont="1" applyBorder="1" applyAlignment="1">
      <alignment/>
    </xf>
    <xf numFmtId="164" fontId="54" fillId="0" borderId="10" xfId="0" applyNumberFormat="1" applyFont="1" applyFill="1" applyBorder="1" applyAlignment="1">
      <alignment/>
    </xf>
    <xf numFmtId="164" fontId="24" fillId="33" borderId="10" xfId="0" applyNumberFormat="1" applyFont="1" applyFill="1" applyBorder="1" applyAlignment="1">
      <alignment/>
    </xf>
    <xf numFmtId="164" fontId="54" fillId="0" borderId="0" xfId="0" applyNumberFormat="1" applyFont="1" applyAlignment="1">
      <alignment/>
    </xf>
    <xf numFmtId="164" fontId="24" fillId="0" borderId="0" xfId="0" applyNumberFormat="1" applyFont="1" applyFill="1" applyAlignment="1">
      <alignment/>
    </xf>
    <xf numFmtId="164" fontId="55" fillId="33" borderId="10" xfId="0" applyNumberFormat="1" applyFont="1" applyFill="1" applyBorder="1" applyAlignment="1">
      <alignment/>
    </xf>
    <xf numFmtId="164" fontId="54" fillId="35" borderId="10" xfId="0" applyNumberFormat="1" applyFont="1" applyFill="1" applyBorder="1" applyAlignment="1">
      <alignment/>
    </xf>
    <xf numFmtId="164" fontId="24" fillId="35" borderId="10" xfId="0" applyNumberFormat="1" applyFont="1" applyFill="1" applyBorder="1" applyAlignment="1">
      <alignment/>
    </xf>
    <xf numFmtId="164" fontId="54" fillId="0" borderId="11" xfId="0" applyNumberFormat="1" applyFont="1" applyFill="1" applyBorder="1" applyAlignment="1">
      <alignment/>
    </xf>
    <xf numFmtId="16" fontId="54" fillId="0" borderId="10" xfId="0" applyNumberFormat="1" applyFont="1" applyBorder="1" applyAlignment="1">
      <alignment/>
    </xf>
    <xf numFmtId="0" fontId="24" fillId="0" borderId="10" xfId="0" applyFont="1" applyBorder="1" applyAlignment="1">
      <alignment/>
    </xf>
    <xf numFmtId="164" fontId="55" fillId="0" borderId="10" xfId="0" applyNumberFormat="1" applyFont="1" applyBorder="1" applyAlignment="1">
      <alignment/>
    </xf>
    <xf numFmtId="0" fontId="54" fillId="0" borderId="0" xfId="0" applyFont="1" applyAlignment="1">
      <alignment horizontal="center"/>
    </xf>
    <xf numFmtId="0" fontId="54" fillId="0" borderId="10" xfId="0" applyFont="1" applyBorder="1" applyAlignment="1">
      <alignment horizontal="left"/>
    </xf>
    <xf numFmtId="0" fontId="54" fillId="0" borderId="10" xfId="0" applyFont="1" applyBorder="1" applyAlignment="1">
      <alignment horizontal="center"/>
    </xf>
    <xf numFmtId="164" fontId="54" fillId="0" borderId="0" xfId="0" applyNumberFormat="1" applyFont="1" applyAlignment="1">
      <alignment horizontal="center"/>
    </xf>
    <xf numFmtId="0" fontId="54" fillId="0" borderId="0" xfId="0" applyFont="1" applyAlignment="1">
      <alignment horizontal="right"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16" fontId="54" fillId="0" borderId="0" xfId="0" applyNumberFormat="1" applyFont="1" applyAlignment="1">
      <alignment/>
    </xf>
    <xf numFmtId="0" fontId="24" fillId="0" borderId="12" xfId="0" applyFont="1" applyFill="1" applyBorder="1" applyAlignment="1">
      <alignment/>
    </xf>
    <xf numFmtId="0" fontId="54" fillId="0" borderId="0" xfId="0" applyFont="1" applyFill="1" applyAlignment="1">
      <alignment/>
    </xf>
    <xf numFmtId="0" fontId="54" fillId="0" borderId="10" xfId="0" applyFont="1" applyFill="1" applyBorder="1" applyAlignment="1" applyProtection="1">
      <alignment horizontal="center"/>
      <protection locked="0"/>
    </xf>
    <xf numFmtId="164" fontId="54" fillId="0" borderId="0" xfId="0" applyNumberFormat="1" applyFont="1" applyFill="1" applyAlignment="1">
      <alignment/>
    </xf>
    <xf numFmtId="0" fontId="54" fillId="0" borderId="0" xfId="0" applyFont="1" applyFill="1" applyAlignment="1">
      <alignment/>
    </xf>
    <xf numFmtId="164" fontId="54" fillId="0" borderId="0" xfId="0" applyNumberFormat="1" applyFont="1" applyFill="1" applyAlignment="1">
      <alignment/>
    </xf>
    <xf numFmtId="164" fontId="54" fillId="0" borderId="12" xfId="0" applyNumberFormat="1" applyFont="1" applyFill="1" applyBorder="1" applyAlignment="1">
      <alignment/>
    </xf>
    <xf numFmtId="0" fontId="54" fillId="0" borderId="12" xfId="0" applyFont="1" applyFill="1" applyBorder="1" applyAlignment="1">
      <alignment/>
    </xf>
    <xf numFmtId="164" fontId="54" fillId="0" borderId="0" xfId="0" applyNumberFormat="1" applyFont="1" applyFill="1" applyBorder="1" applyAlignment="1">
      <alignment/>
    </xf>
    <xf numFmtId="0" fontId="54" fillId="0" borderId="10" xfId="0" applyFont="1" applyFill="1" applyBorder="1" applyAlignment="1">
      <alignment/>
    </xf>
    <xf numFmtId="164" fontId="54" fillId="0" borderId="10" xfId="0" applyNumberFormat="1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56" fillId="0" borderId="0" xfId="0" applyFont="1" applyFill="1" applyAlignment="1">
      <alignment/>
    </xf>
    <xf numFmtId="164" fontId="54" fillId="0" borderId="0" xfId="0" applyNumberFormat="1" applyFont="1" applyFill="1" applyAlignment="1">
      <alignment horizontal="center"/>
    </xf>
    <xf numFmtId="0" fontId="24" fillId="0" borderId="10" xfId="0" applyFont="1" applyBorder="1" applyAlignment="1" applyProtection="1">
      <alignment horizontal="center"/>
      <protection locked="0"/>
    </xf>
    <xf numFmtId="164" fontId="24" fillId="0" borderId="0" xfId="0" applyNumberFormat="1" applyFont="1" applyAlignment="1">
      <alignment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0" fontId="54" fillId="0" borderId="0" xfId="0" applyFont="1" applyAlignment="1">
      <alignment horizontal="center"/>
    </xf>
    <xf numFmtId="164" fontId="56" fillId="0" borderId="10" xfId="0" applyNumberFormat="1" applyFont="1" applyFill="1" applyBorder="1" applyAlignment="1">
      <alignment/>
    </xf>
    <xf numFmtId="164" fontId="54" fillId="0" borderId="13" xfId="0" applyNumberFormat="1" applyFont="1" applyFill="1" applyBorder="1" applyAlignment="1">
      <alignment/>
    </xf>
    <xf numFmtId="164" fontId="54" fillId="0" borderId="0" xfId="0" applyNumberFormat="1" applyFont="1" applyFill="1" applyBorder="1" applyAlignment="1">
      <alignment/>
    </xf>
    <xf numFmtId="164" fontId="54" fillId="0" borderId="13" xfId="0" applyNumberFormat="1" applyFont="1" applyBorder="1" applyAlignment="1">
      <alignment/>
    </xf>
    <xf numFmtId="164" fontId="56" fillId="0" borderId="13" xfId="0" applyNumberFormat="1" applyFont="1" applyFill="1" applyBorder="1" applyAlignment="1">
      <alignment/>
    </xf>
    <xf numFmtId="164" fontId="24" fillId="0" borderId="14" xfId="0" applyNumberFormat="1" applyFont="1" applyBorder="1" applyAlignment="1">
      <alignment/>
    </xf>
    <xf numFmtId="0" fontId="0" fillId="33" borderId="0" xfId="0" applyFill="1" applyAlignment="1">
      <alignment/>
    </xf>
    <xf numFmtId="0" fontId="57" fillId="0" borderId="12" xfId="0" applyFont="1" applyBorder="1" applyAlignment="1">
      <alignment/>
    </xf>
    <xf numFmtId="0" fontId="57" fillId="0" borderId="0" xfId="0" applyFont="1" applyBorder="1" applyAlignment="1">
      <alignment/>
    </xf>
    <xf numFmtId="164" fontId="0" fillId="0" borderId="0" xfId="0" applyNumberFormat="1" applyAlignment="1">
      <alignment/>
    </xf>
    <xf numFmtId="0" fontId="54" fillId="0" borderId="0" xfId="0" applyFont="1" applyAlignment="1">
      <alignment/>
    </xf>
    <xf numFmtId="164" fontId="54" fillId="36" borderId="10" xfId="0" applyNumberFormat="1" applyFont="1" applyFill="1" applyBorder="1" applyAlignment="1">
      <alignment/>
    </xf>
    <xf numFmtId="164" fontId="24" fillId="36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54" fillId="36" borderId="10" xfId="0" applyFont="1" applyFill="1" applyBorder="1" applyAlignment="1">
      <alignment/>
    </xf>
    <xf numFmtId="0" fontId="54" fillId="33" borderId="10" xfId="0" applyFont="1" applyFill="1" applyBorder="1" applyAlignment="1">
      <alignment/>
    </xf>
    <xf numFmtId="164" fontId="54" fillId="37" borderId="10" xfId="0" applyNumberFormat="1" applyFont="1" applyFill="1" applyBorder="1" applyAlignment="1">
      <alignment/>
    </xf>
    <xf numFmtId="164" fontId="56" fillId="33" borderId="10" xfId="0" applyNumberFormat="1" applyFont="1" applyFill="1" applyBorder="1" applyAlignment="1">
      <alignment/>
    </xf>
    <xf numFmtId="0" fontId="54" fillId="36" borderId="0" xfId="0" applyFont="1" applyFill="1" applyAlignment="1">
      <alignment/>
    </xf>
    <xf numFmtId="0" fontId="0" fillId="36" borderId="0" xfId="0" applyFill="1" applyAlignment="1">
      <alignment/>
    </xf>
    <xf numFmtId="0" fontId="24" fillId="0" borderId="0" xfId="0" applyFont="1" applyFill="1" applyBorder="1" applyAlignment="1" applyProtection="1">
      <alignment horizontal="center"/>
      <protection locked="0"/>
    </xf>
    <xf numFmtId="0" fontId="54" fillId="0" borderId="0" xfId="0" applyFont="1" applyFill="1" applyBorder="1" applyAlignment="1" applyProtection="1">
      <alignment horizontal="center"/>
      <protection locked="0"/>
    </xf>
    <xf numFmtId="164" fontId="24" fillId="0" borderId="0" xfId="0" applyNumberFormat="1" applyFont="1" applyFill="1" applyBorder="1" applyAlignment="1">
      <alignment/>
    </xf>
    <xf numFmtId="164" fontId="56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54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9" fillId="0" borderId="10" xfId="0" applyFont="1" applyFill="1" applyBorder="1" applyAlignment="1" applyProtection="1">
      <alignment horizontal="center"/>
      <protection locked="0"/>
    </xf>
    <xf numFmtId="0" fontId="29" fillId="0" borderId="10" xfId="0" applyFont="1" applyFill="1" applyBorder="1" applyAlignment="1">
      <alignment/>
    </xf>
    <xf numFmtId="16" fontId="29" fillId="0" borderId="10" xfId="0" applyNumberFormat="1" applyFont="1" applyFill="1" applyBorder="1" applyAlignment="1">
      <alignment/>
    </xf>
    <xf numFmtId="0" fontId="30" fillId="0" borderId="1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58" fillId="0" borderId="10" xfId="0" applyNumberFormat="1" applyFont="1" applyFill="1" applyBorder="1" applyAlignment="1">
      <alignment horizontal="center"/>
    </xf>
    <xf numFmtId="0" fontId="59" fillId="0" borderId="0" xfId="0" applyNumberFormat="1" applyFont="1" applyFill="1" applyBorder="1" applyAlignment="1">
      <alignment/>
    </xf>
    <xf numFmtId="164" fontId="59" fillId="0" borderId="0" xfId="0" applyNumberFormat="1" applyFont="1" applyFill="1" applyBorder="1" applyAlignment="1">
      <alignment/>
    </xf>
    <xf numFmtId="0" fontId="60" fillId="0" borderId="0" xfId="0" applyFont="1" applyFill="1" applyAlignment="1">
      <alignment/>
    </xf>
    <xf numFmtId="0" fontId="59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164" fontId="54" fillId="0" borderId="0" xfId="0" applyNumberFormat="1" applyFont="1" applyFill="1" applyAlignment="1">
      <alignment horizontal="center"/>
    </xf>
    <xf numFmtId="0" fontId="0" fillId="0" borderId="10" xfId="0" applyBorder="1" applyAlignment="1">
      <alignment/>
    </xf>
    <xf numFmtId="0" fontId="61" fillId="0" borderId="0" xfId="0" applyFont="1" applyAlignment="1">
      <alignment/>
    </xf>
    <xf numFmtId="0" fontId="2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60" fillId="0" borderId="0" xfId="0" applyFont="1" applyFill="1" applyBorder="1" applyAlignment="1">
      <alignment/>
    </xf>
    <xf numFmtId="0" fontId="54" fillId="0" borderId="0" xfId="0" applyNumberFormat="1" applyFont="1" applyFill="1" applyBorder="1" applyAlignment="1">
      <alignment/>
    </xf>
    <xf numFmtId="0" fontId="61" fillId="0" borderId="0" xfId="0" applyNumberFormat="1" applyFont="1" applyAlignment="1">
      <alignment/>
    </xf>
    <xf numFmtId="0" fontId="54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Alignment="1">
      <alignment horizontal="center"/>
    </xf>
    <xf numFmtId="0" fontId="60" fillId="0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3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61" fillId="0" borderId="0" xfId="0" applyNumberFormat="1" applyFont="1" applyAlignment="1">
      <alignment horizontal="center"/>
    </xf>
    <xf numFmtId="0" fontId="54" fillId="0" borderId="0" xfId="0" applyNumberFormat="1" applyFont="1" applyFill="1" applyBorder="1" applyAlignment="1">
      <alignment horizontal="center"/>
    </xf>
    <xf numFmtId="0" fontId="24" fillId="0" borderId="0" xfId="0" applyNumberFormat="1" applyFont="1" applyFill="1" applyBorder="1" applyAlignment="1">
      <alignment horizontal="center"/>
    </xf>
    <xf numFmtId="0" fontId="30" fillId="0" borderId="10" xfId="59" applyNumberFormat="1" applyFont="1" applyFill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164" fontId="56" fillId="35" borderId="10" xfId="0" applyNumberFormat="1" applyFont="1" applyFill="1" applyBorder="1" applyAlignment="1">
      <alignment/>
    </xf>
    <xf numFmtId="0" fontId="54" fillId="35" borderId="10" xfId="0" applyFont="1" applyFill="1" applyBorder="1" applyAlignment="1">
      <alignment/>
    </xf>
    <xf numFmtId="164" fontId="54" fillId="38" borderId="10" xfId="0" applyNumberFormat="1" applyFont="1" applyFill="1" applyBorder="1" applyAlignment="1">
      <alignment/>
    </xf>
    <xf numFmtId="164" fontId="24" fillId="38" borderId="10" xfId="0" applyNumberFormat="1" applyFont="1" applyFill="1" applyBorder="1" applyAlignment="1">
      <alignment/>
    </xf>
    <xf numFmtId="164" fontId="54" fillId="15" borderId="10" xfId="0" applyNumberFormat="1" applyFont="1" applyFill="1" applyBorder="1" applyAlignment="1">
      <alignment/>
    </xf>
    <xf numFmtId="164" fontId="54" fillId="39" borderId="10" xfId="0" applyNumberFormat="1" applyFont="1" applyFill="1" applyBorder="1" applyAlignment="1">
      <alignment/>
    </xf>
    <xf numFmtId="164" fontId="54" fillId="16" borderId="10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54" fillId="0" borderId="0" xfId="0" applyNumberFormat="1" applyFont="1" applyAlignment="1">
      <alignment/>
    </xf>
    <xf numFmtId="164" fontId="54" fillId="10" borderId="10" xfId="0" applyNumberFormat="1" applyFont="1" applyFill="1" applyBorder="1" applyAlignment="1">
      <alignment/>
    </xf>
    <xf numFmtId="0" fontId="5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Fill="1" applyBorder="1" applyAlignment="1">
      <alignment/>
    </xf>
    <xf numFmtId="164" fontId="54" fillId="40" borderId="10" xfId="0" applyNumberFormat="1" applyFont="1" applyFill="1" applyBorder="1" applyAlignment="1">
      <alignment/>
    </xf>
    <xf numFmtId="164" fontId="24" fillId="16" borderId="10" xfId="0" applyNumberFormat="1" applyFont="1" applyFill="1" applyBorder="1" applyAlignment="1">
      <alignment/>
    </xf>
    <xf numFmtId="0" fontId="54" fillId="40" borderId="10" xfId="0" applyFont="1" applyFill="1" applyBorder="1" applyAlignment="1" applyProtection="1">
      <alignment horizontal="center"/>
      <protection locked="0"/>
    </xf>
    <xf numFmtId="0" fontId="24" fillId="33" borderId="10" xfId="0" applyFont="1" applyFill="1" applyBorder="1" applyAlignment="1">
      <alignment/>
    </xf>
    <xf numFmtId="0" fontId="54" fillId="0" borderId="11" xfId="0" applyFont="1" applyFill="1" applyBorder="1" applyAlignment="1" applyProtection="1">
      <alignment horizontal="center"/>
      <protection locked="0"/>
    </xf>
    <xf numFmtId="164" fontId="54" fillId="0" borderId="0" xfId="0" applyNumberFormat="1" applyFont="1" applyAlignment="1">
      <alignment horizontal="center"/>
    </xf>
    <xf numFmtId="164" fontId="54" fillId="0" borderId="0" xfId="0" applyNumberFormat="1" applyFont="1" applyFill="1" applyAlignment="1">
      <alignment horizontal="center"/>
    </xf>
    <xf numFmtId="164" fontId="54" fillId="0" borderId="0" xfId="0" applyNumberFormat="1" applyFont="1" applyBorder="1" applyAlignment="1">
      <alignment horizontal="center"/>
    </xf>
    <xf numFmtId="164" fontId="54" fillId="0" borderId="0" xfId="0" applyNumberFormat="1" applyFont="1" applyBorder="1" applyAlignment="1">
      <alignment/>
    </xf>
    <xf numFmtId="164" fontId="56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4" fillId="38" borderId="10" xfId="0" applyFont="1" applyFill="1" applyBorder="1" applyAlignment="1">
      <alignment/>
    </xf>
    <xf numFmtId="0" fontId="24" fillId="10" borderId="0" xfId="0" applyFont="1" applyFill="1" applyAlignment="1">
      <alignment/>
    </xf>
    <xf numFmtId="0" fontId="54" fillId="10" borderId="0" xfId="0" applyFont="1" applyFill="1" applyAlignment="1">
      <alignment/>
    </xf>
    <xf numFmtId="164" fontId="54" fillId="10" borderId="10" xfId="0" applyNumberFormat="1" applyFont="1" applyFill="1" applyBorder="1" applyAlignment="1">
      <alignment/>
    </xf>
    <xf numFmtId="0" fontId="24" fillId="12" borderId="10" xfId="0" applyFont="1" applyFill="1" applyBorder="1" applyAlignment="1">
      <alignment/>
    </xf>
    <xf numFmtId="164" fontId="54" fillId="0" borderId="15" xfId="0" applyNumberFormat="1" applyFont="1" applyBorder="1" applyAlignment="1">
      <alignment/>
    </xf>
    <xf numFmtId="0" fontId="30" fillId="0" borderId="0" xfId="0" applyFont="1" applyAlignment="1">
      <alignment/>
    </xf>
    <xf numFmtId="164" fontId="24" fillId="0" borderId="14" xfId="0" applyNumberFormat="1" applyFont="1" applyFill="1" applyBorder="1" applyAlignment="1">
      <alignment/>
    </xf>
    <xf numFmtId="0" fontId="29" fillId="0" borderId="12" xfId="0" applyFont="1" applyBorder="1" applyAlignment="1">
      <alignment/>
    </xf>
    <xf numFmtId="164" fontId="24" fillId="0" borderId="0" xfId="0" applyNumberFormat="1" applyFont="1" applyBorder="1" applyAlignment="1">
      <alignment horizontal="center"/>
    </xf>
    <xf numFmtId="0" fontId="54" fillId="0" borderId="0" xfId="0" applyFont="1" applyAlignment="1">
      <alignment horizontal="center"/>
    </xf>
    <xf numFmtId="0" fontId="24" fillId="0" borderId="10" xfId="0" applyNumberFormat="1" applyFont="1" applyFill="1" applyBorder="1" applyAlignment="1">
      <alignment/>
    </xf>
    <xf numFmtId="164" fontId="24" fillId="41" borderId="10" xfId="0" applyNumberFormat="1" applyFont="1" applyFill="1" applyBorder="1" applyAlignment="1">
      <alignment/>
    </xf>
    <xf numFmtId="0" fontId="54" fillId="0" borderId="0" xfId="0" applyFont="1" applyAlignment="1">
      <alignment horizontal="center"/>
    </xf>
    <xf numFmtId="0" fontId="54" fillId="0" borderId="10" xfId="0" applyFont="1" applyBorder="1" applyAlignment="1">
      <alignment horizontal="center"/>
    </xf>
    <xf numFmtId="0" fontId="24" fillId="35" borderId="10" xfId="0" applyFont="1" applyFill="1" applyBorder="1" applyAlignment="1">
      <alignment/>
    </xf>
    <xf numFmtId="0" fontId="0" fillId="35" borderId="0" xfId="0" applyFill="1" applyAlignment="1">
      <alignment/>
    </xf>
    <xf numFmtId="164" fontId="54" fillId="42" borderId="10" xfId="0" applyNumberFormat="1" applyFont="1" applyFill="1" applyBorder="1" applyAlignment="1">
      <alignment/>
    </xf>
    <xf numFmtId="0" fontId="54" fillId="0" borderId="0" xfId="0" applyNumberFormat="1" applyFont="1" applyFill="1" applyAlignment="1">
      <alignment/>
    </xf>
    <xf numFmtId="164" fontId="54" fillId="0" borderId="0" xfId="0" applyNumberFormat="1" applyFont="1" applyAlignment="1">
      <alignment horizontal="center"/>
    </xf>
    <xf numFmtId="0" fontId="54" fillId="43" borderId="0" xfId="0" applyFont="1" applyFill="1" applyAlignment="1">
      <alignment/>
    </xf>
    <xf numFmtId="165" fontId="24" fillId="0" borderId="0" xfId="0" applyNumberFormat="1" applyFont="1" applyFill="1" applyAlignment="1">
      <alignment/>
    </xf>
    <xf numFmtId="0" fontId="24" fillId="0" borderId="0" xfId="0" applyFont="1" applyFill="1" applyAlignment="1">
      <alignment horizontal="center"/>
    </xf>
    <xf numFmtId="164" fontId="24" fillId="0" borderId="1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/>
    </xf>
    <xf numFmtId="0" fontId="24" fillId="43" borderId="10" xfId="0" applyFont="1" applyFill="1" applyBorder="1" applyAlignment="1">
      <alignment/>
    </xf>
    <xf numFmtId="164" fontId="24" fillId="43" borderId="10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24" fillId="8" borderId="10" xfId="0" applyFont="1" applyFill="1" applyBorder="1" applyAlignment="1">
      <alignment/>
    </xf>
    <xf numFmtId="164" fontId="24" fillId="8" borderId="10" xfId="0" applyNumberFormat="1" applyFont="1" applyFill="1" applyBorder="1" applyAlignment="1">
      <alignment/>
    </xf>
    <xf numFmtId="0" fontId="24" fillId="0" borderId="16" xfId="0" applyFont="1" applyFill="1" applyBorder="1" applyAlignment="1">
      <alignment horizontal="center"/>
    </xf>
    <xf numFmtId="0" fontId="24" fillId="0" borderId="11" xfId="0" applyFont="1" applyFill="1" applyBorder="1" applyAlignment="1">
      <alignment/>
    </xf>
    <xf numFmtId="0" fontId="24" fillId="0" borderId="16" xfId="0" applyFont="1" applyFill="1" applyBorder="1" applyAlignment="1">
      <alignment/>
    </xf>
    <xf numFmtId="164" fontId="24" fillId="8" borderId="0" xfId="0" applyNumberFormat="1" applyFont="1" applyFill="1" applyAlignment="1">
      <alignment/>
    </xf>
    <xf numFmtId="164" fontId="24" fillId="0" borderId="0" xfId="0" applyNumberFormat="1" applyFont="1" applyFill="1" applyAlignment="1">
      <alignment horizontal="center"/>
    </xf>
    <xf numFmtId="16" fontId="24" fillId="0" borderId="10" xfId="0" applyNumberFormat="1" applyFont="1" applyFill="1" applyBorder="1" applyAlignment="1">
      <alignment/>
    </xf>
    <xf numFmtId="0" fontId="24" fillId="0" borderId="14" xfId="0" applyFont="1" applyFill="1" applyBorder="1" applyAlignment="1" applyProtection="1">
      <alignment horizontal="center"/>
      <protection locked="0"/>
    </xf>
    <xf numFmtId="0" fontId="24" fillId="0" borderId="14" xfId="0" applyFont="1" applyFill="1" applyBorder="1" applyAlignment="1">
      <alignment/>
    </xf>
    <xf numFmtId="0" fontId="24" fillId="43" borderId="14" xfId="0" applyFont="1" applyFill="1" applyBorder="1" applyAlignment="1">
      <alignment/>
    </xf>
    <xf numFmtId="0" fontId="24" fillId="0" borderId="13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165" fontId="24" fillId="0" borderId="0" xfId="0" applyNumberFormat="1" applyFont="1" applyFill="1" applyBorder="1" applyAlignment="1">
      <alignment/>
    </xf>
    <xf numFmtId="165" fontId="24" fillId="0" borderId="0" xfId="0" applyNumberFormat="1" applyFont="1" applyFill="1" applyAlignment="1">
      <alignment/>
    </xf>
    <xf numFmtId="164" fontId="24" fillId="0" borderId="0" xfId="44" applyNumberFormat="1" applyFont="1" applyFill="1" applyBorder="1" applyAlignment="1">
      <alignment/>
    </xf>
    <xf numFmtId="164" fontId="30" fillId="43" borderId="10" xfId="0" applyNumberFormat="1" applyFont="1" applyFill="1" applyBorder="1" applyAlignment="1">
      <alignment/>
    </xf>
    <xf numFmtId="164" fontId="24" fillId="0" borderId="0" xfId="0" applyNumberFormat="1" applyFont="1" applyFill="1" applyAlignment="1">
      <alignment/>
    </xf>
    <xf numFmtId="16" fontId="24" fillId="0" borderId="0" xfId="0" applyNumberFormat="1" applyFont="1" applyFill="1" applyAlignment="1">
      <alignment horizontal="right"/>
    </xf>
    <xf numFmtId="0" fontId="24" fillId="0" borderId="0" xfId="0" applyNumberFormat="1" applyFont="1" applyFill="1" applyAlignment="1">
      <alignment horizontal="right"/>
    </xf>
    <xf numFmtId="0" fontId="24" fillId="0" borderId="0" xfId="0" applyNumberFormat="1" applyFont="1" applyFill="1" applyAlignment="1">
      <alignment horizontal="left"/>
    </xf>
    <xf numFmtId="0" fontId="24" fillId="0" borderId="0" xfId="0" applyNumberFormat="1" applyFont="1" applyFill="1" applyAlignment="1">
      <alignment/>
    </xf>
    <xf numFmtId="16" fontId="24" fillId="0" borderId="0" xfId="0" applyNumberFormat="1" applyFont="1" applyFill="1" applyAlignment="1">
      <alignment/>
    </xf>
    <xf numFmtId="15" fontId="54" fillId="0" borderId="0" xfId="0" applyNumberFormat="1" applyFont="1" applyAlignment="1">
      <alignment/>
    </xf>
    <xf numFmtId="164" fontId="54" fillId="0" borderId="0" xfId="0" applyNumberFormat="1" applyFont="1" applyBorder="1" applyAlignment="1">
      <alignment/>
    </xf>
    <xf numFmtId="44" fontId="24" fillId="0" borderId="0" xfId="0" applyNumberFormat="1" applyFont="1" applyFill="1" applyAlignment="1">
      <alignment/>
    </xf>
    <xf numFmtId="164" fontId="24" fillId="0" borderId="11" xfId="0" applyNumberFormat="1" applyFont="1" applyFill="1" applyBorder="1" applyAlignment="1">
      <alignment/>
    </xf>
    <xf numFmtId="164" fontId="24" fillId="36" borderId="16" xfId="0" applyNumberFormat="1" applyFont="1" applyFill="1" applyBorder="1" applyAlignment="1">
      <alignment/>
    </xf>
    <xf numFmtId="164" fontId="54" fillId="9" borderId="17" xfId="0" applyNumberFormat="1" applyFont="1" applyFill="1" applyBorder="1" applyAlignment="1">
      <alignment/>
    </xf>
    <xf numFmtId="164" fontId="54" fillId="9" borderId="11" xfId="0" applyNumberFormat="1" applyFont="1" applyFill="1" applyBorder="1" applyAlignment="1">
      <alignment/>
    </xf>
    <xf numFmtId="164" fontId="24" fillId="9" borderId="11" xfId="0" applyNumberFormat="1" applyFont="1" applyFill="1" applyBorder="1" applyAlignment="1">
      <alignment/>
    </xf>
    <xf numFmtId="164" fontId="24" fillId="9" borderId="10" xfId="0" applyNumberFormat="1" applyFont="1" applyFill="1" applyBorder="1" applyAlignment="1">
      <alignment/>
    </xf>
    <xf numFmtId="164" fontId="54" fillId="0" borderId="0" xfId="0" applyNumberFormat="1" applyFont="1" applyFill="1" applyAlignment="1">
      <alignment horizontal="center"/>
    </xf>
    <xf numFmtId="164" fontId="54" fillId="0" borderId="14" xfId="0" applyNumberFormat="1" applyFont="1" applyBorder="1" applyAlignment="1">
      <alignment horizontal="center"/>
    </xf>
    <xf numFmtId="164" fontId="54" fillId="0" borderId="15" xfId="0" applyNumberFormat="1" applyFont="1" applyBorder="1" applyAlignment="1">
      <alignment horizontal="center"/>
    </xf>
    <xf numFmtId="164" fontId="54" fillId="0" borderId="0" xfId="0" applyNumberFormat="1" applyFont="1" applyAlignment="1">
      <alignment horizontal="center"/>
    </xf>
    <xf numFmtId="0" fontId="58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4" fillId="0" borderId="14" xfId="0" applyFont="1" applyBorder="1" applyAlignment="1">
      <alignment horizontal="center"/>
    </xf>
    <xf numFmtId="0" fontId="54" fillId="0" borderId="15" xfId="0" applyFont="1" applyBorder="1" applyAlignment="1">
      <alignment horizontal="center"/>
    </xf>
    <xf numFmtId="164" fontId="54" fillId="0" borderId="14" xfId="0" applyNumberFormat="1" applyFont="1" applyFill="1" applyBorder="1" applyAlignment="1">
      <alignment horizontal="center"/>
    </xf>
    <xf numFmtId="164" fontId="54" fillId="0" borderId="15" xfId="0" applyNumberFormat="1" applyFont="1" applyFill="1" applyBorder="1" applyAlignment="1">
      <alignment horizontal="center"/>
    </xf>
    <xf numFmtId="164" fontId="35" fillId="16" borderId="18" xfId="0" applyNumberFormat="1" applyFont="1" applyFill="1" applyBorder="1" applyAlignment="1">
      <alignment horizontal="center"/>
    </xf>
    <xf numFmtId="164" fontId="35" fillId="16" borderId="19" xfId="0" applyNumberFormat="1" applyFont="1" applyFill="1" applyBorder="1" applyAlignment="1">
      <alignment horizontal="center"/>
    </xf>
    <xf numFmtId="164" fontId="54" fillId="0" borderId="0" xfId="0" applyNumberFormat="1" applyFont="1" applyFill="1" applyBorder="1" applyAlignment="1">
      <alignment horizontal="center"/>
    </xf>
    <xf numFmtId="164" fontId="54" fillId="0" borderId="13" xfId="0" applyNumberFormat="1" applyFont="1" applyFill="1" applyBorder="1" applyAlignment="1">
      <alignment horizontal="center"/>
    </xf>
    <xf numFmtId="164" fontId="54" fillId="0" borderId="20" xfId="0" applyNumberFormat="1" applyFont="1" applyFill="1" applyBorder="1" applyAlignment="1">
      <alignment horizontal="center"/>
    </xf>
    <xf numFmtId="164" fontId="54" fillId="0" borderId="21" xfId="0" applyNumberFormat="1" applyFont="1" applyFill="1" applyBorder="1" applyAlignment="1">
      <alignment horizontal="center"/>
    </xf>
    <xf numFmtId="164" fontId="54" fillId="0" borderId="22" xfId="0" applyNumberFormat="1" applyFont="1" applyFill="1" applyBorder="1" applyAlignment="1">
      <alignment horizontal="center"/>
    </xf>
    <xf numFmtId="164" fontId="54" fillId="0" borderId="23" xfId="0" applyNumberFormat="1" applyFont="1" applyFill="1" applyBorder="1" applyAlignment="1">
      <alignment horizontal="center"/>
    </xf>
    <xf numFmtId="164" fontId="54" fillId="0" borderId="24" xfId="0" applyNumberFormat="1" applyFont="1" applyFill="1" applyBorder="1" applyAlignment="1">
      <alignment horizontal="center"/>
    </xf>
    <xf numFmtId="164" fontId="54" fillId="0" borderId="10" xfId="0" applyNumberFormat="1" applyFont="1" applyBorder="1" applyAlignment="1">
      <alignment horizontal="center"/>
    </xf>
    <xf numFmtId="164" fontId="54" fillId="0" borderId="10" xfId="0" applyNumberFormat="1" applyFont="1" applyFill="1" applyBorder="1" applyAlignment="1">
      <alignment horizontal="center"/>
    </xf>
    <xf numFmtId="164" fontId="54" fillId="0" borderId="13" xfId="0" applyNumberFormat="1" applyFont="1" applyBorder="1" applyAlignment="1">
      <alignment horizontal="center"/>
    </xf>
    <xf numFmtId="164" fontId="54" fillId="0" borderId="20" xfId="0" applyNumberFormat="1" applyFont="1" applyBorder="1" applyAlignment="1">
      <alignment horizontal="center"/>
    </xf>
    <xf numFmtId="164" fontId="54" fillId="0" borderId="23" xfId="0" applyNumberFormat="1" applyFont="1" applyBorder="1" applyAlignment="1">
      <alignment horizontal="center"/>
    </xf>
    <xf numFmtId="164" fontId="54" fillId="0" borderId="24" xfId="0" applyNumberFormat="1" applyFont="1" applyBorder="1" applyAlignment="1">
      <alignment horizontal="center"/>
    </xf>
    <xf numFmtId="164" fontId="54" fillId="0" borderId="21" xfId="0" applyNumberFormat="1" applyFont="1" applyBorder="1" applyAlignment="1">
      <alignment horizontal="center"/>
    </xf>
    <xf numFmtId="164" fontId="54" fillId="0" borderId="22" xfId="0" applyNumberFormat="1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164" fontId="57" fillId="12" borderId="10" xfId="0" applyNumberFormat="1" applyFont="1" applyFill="1" applyBorder="1" applyAlignment="1">
      <alignment horizontal="center"/>
    </xf>
    <xf numFmtId="164" fontId="54" fillId="38" borderId="21" xfId="0" applyNumberFormat="1" applyFont="1" applyFill="1" applyBorder="1" applyAlignment="1">
      <alignment horizontal="center"/>
    </xf>
    <xf numFmtId="164" fontId="54" fillId="38" borderId="12" xfId="0" applyNumberFormat="1" applyFont="1" applyFill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24" fillId="0" borderId="0" xfId="0" applyNumberFormat="1" applyFont="1" applyBorder="1" applyAlignment="1">
      <alignment horizontal="center"/>
    </xf>
    <xf numFmtId="164" fontId="24" fillId="0" borderId="0" xfId="0" applyNumberFormat="1" applyFont="1" applyAlignment="1">
      <alignment horizontal="center"/>
    </xf>
    <xf numFmtId="0" fontId="54" fillId="0" borderId="0" xfId="0" applyFont="1" applyAlignment="1">
      <alignment horizontal="left"/>
    </xf>
    <xf numFmtId="0" fontId="54" fillId="0" borderId="20" xfId="0" applyFont="1" applyBorder="1" applyAlignment="1">
      <alignment horizontal="left"/>
    </xf>
    <xf numFmtId="164" fontId="54" fillId="0" borderId="0" xfId="0" applyNumberFormat="1" applyFont="1" applyBorder="1" applyAlignment="1">
      <alignment horizontal="center"/>
    </xf>
    <xf numFmtId="164" fontId="54" fillId="43" borderId="13" xfId="0" applyNumberFormat="1" applyFont="1" applyFill="1" applyBorder="1" applyAlignment="1">
      <alignment horizontal="center"/>
    </xf>
    <xf numFmtId="164" fontId="54" fillId="43" borderId="20" xfId="0" applyNumberFormat="1" applyFont="1" applyFill="1" applyBorder="1" applyAlignment="1">
      <alignment horizontal="center"/>
    </xf>
    <xf numFmtId="164" fontId="52" fillId="44" borderId="14" xfId="0" applyNumberFormat="1" applyFont="1" applyFill="1" applyBorder="1" applyAlignment="1">
      <alignment horizontal="center"/>
    </xf>
    <xf numFmtId="164" fontId="52" fillId="44" borderId="15" xfId="0" applyNumberFormat="1" applyFont="1" applyFill="1" applyBorder="1" applyAlignment="1">
      <alignment horizontal="center"/>
    </xf>
    <xf numFmtId="0" fontId="61" fillId="0" borderId="0" xfId="0" applyFont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12" xfId="0" applyFont="1" applyFill="1" applyBorder="1" applyAlignment="1">
      <alignment horizontal="center"/>
    </xf>
    <xf numFmtId="165" fontId="24" fillId="0" borderId="25" xfId="0" applyNumberFormat="1" applyFont="1" applyFill="1" applyBorder="1" applyAlignment="1">
      <alignment horizontal="center"/>
    </xf>
    <xf numFmtId="164" fontId="24" fillId="0" borderId="0" xfId="0" applyNumberFormat="1" applyFont="1" applyFill="1" applyAlignment="1">
      <alignment horizontal="left"/>
    </xf>
    <xf numFmtId="164" fontId="24" fillId="0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8"/>
  <sheetViews>
    <sheetView zoomScalePageLayoutView="0" workbookViewId="0" topLeftCell="A244">
      <selection activeCell="N248" sqref="N248"/>
    </sheetView>
  </sheetViews>
  <sheetFormatPr defaultColWidth="9.140625" defaultRowHeight="15"/>
  <cols>
    <col min="1" max="1" width="0.13671875" style="1" customWidth="1"/>
    <col min="2" max="2" width="6.00390625" style="1" customWidth="1"/>
    <col min="3" max="3" width="12.7109375" style="1" customWidth="1"/>
    <col min="4" max="8" width="10.421875" style="1" customWidth="1"/>
    <col min="9" max="9" width="10.421875" style="3" customWidth="1"/>
    <col min="10" max="13" width="10.421875" style="33" customWidth="1"/>
    <col min="14" max="14" width="10.421875" style="48" customWidth="1"/>
    <col min="15" max="15" width="10.8515625" style="48" customWidth="1"/>
    <col min="16" max="17" width="9.140625" style="1" customWidth="1"/>
    <col min="18" max="18" width="8.57421875" style="1" customWidth="1"/>
    <col min="19" max="16384" width="9.140625" style="1" customWidth="1"/>
  </cols>
  <sheetData>
    <row r="1" spans="1:15" ht="15.75">
      <c r="A1" s="204" t="s">
        <v>443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</row>
    <row r="2" spans="1:3" ht="11.25">
      <c r="A2" s="205" t="s">
        <v>406</v>
      </c>
      <c r="B2" s="205"/>
      <c r="C2" s="2">
        <v>41286</v>
      </c>
    </row>
    <row r="3" spans="2:18" s="4" customFormat="1" ht="11.25">
      <c r="B3" s="5" t="s">
        <v>1</v>
      </c>
      <c r="C3" s="5" t="s">
        <v>14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6" t="s">
        <v>7</v>
      </c>
      <c r="J3" s="34" t="s">
        <v>8</v>
      </c>
      <c r="K3" s="34" t="s">
        <v>9</v>
      </c>
      <c r="L3" s="34" t="s">
        <v>10</v>
      </c>
      <c r="M3" s="34" t="s">
        <v>11</v>
      </c>
      <c r="N3" s="46" t="s">
        <v>12</v>
      </c>
      <c r="O3" s="46" t="s">
        <v>13</v>
      </c>
      <c r="R3" s="4" t="s">
        <v>0</v>
      </c>
    </row>
    <row r="4" spans="2:18" ht="11.25">
      <c r="B4" s="7" t="s">
        <v>15</v>
      </c>
      <c r="C4" s="7" t="s">
        <v>389</v>
      </c>
      <c r="D4" s="8"/>
      <c r="E4" s="8"/>
      <c r="F4" s="8"/>
      <c r="G4" s="8"/>
      <c r="H4" s="8"/>
      <c r="I4" s="9">
        <v>45000</v>
      </c>
      <c r="J4" s="13">
        <v>45000</v>
      </c>
      <c r="K4" s="13">
        <v>45000</v>
      </c>
      <c r="L4" s="13">
        <v>45000</v>
      </c>
      <c r="M4" s="13">
        <v>45000</v>
      </c>
      <c r="N4" s="12">
        <v>45000</v>
      </c>
      <c r="O4" s="12">
        <v>45000</v>
      </c>
      <c r="R4" s="1">
        <v>1</v>
      </c>
    </row>
    <row r="5" spans="2:18" ht="11.25">
      <c r="B5" s="7" t="s">
        <v>16</v>
      </c>
      <c r="C5" s="67"/>
      <c r="D5" s="8"/>
      <c r="E5" s="8"/>
      <c r="F5" s="8"/>
      <c r="G5" s="8"/>
      <c r="H5" s="8"/>
      <c r="I5" s="14"/>
      <c r="J5" s="8"/>
      <c r="K5" s="8"/>
      <c r="L5" s="8"/>
      <c r="M5" s="8"/>
      <c r="N5" s="14"/>
      <c r="O5" s="14"/>
      <c r="R5" s="1">
        <v>0</v>
      </c>
    </row>
    <row r="6" spans="2:18" ht="11.25">
      <c r="B6" s="7" t="s">
        <v>17</v>
      </c>
      <c r="C6" s="7" t="s">
        <v>335</v>
      </c>
      <c r="D6" s="10">
        <v>40000</v>
      </c>
      <c r="E6" s="10">
        <v>40000</v>
      </c>
      <c r="F6" s="10">
        <v>0</v>
      </c>
      <c r="G6" s="10">
        <v>0</v>
      </c>
      <c r="H6" s="10">
        <v>0</v>
      </c>
      <c r="I6" s="9">
        <v>0</v>
      </c>
      <c r="J6" s="9">
        <v>0</v>
      </c>
      <c r="K6" s="13">
        <v>0</v>
      </c>
      <c r="L6" s="13">
        <v>120000</v>
      </c>
      <c r="M6" s="13">
        <v>45000</v>
      </c>
      <c r="N6" s="12">
        <v>90000</v>
      </c>
      <c r="O6" s="12">
        <v>50000</v>
      </c>
      <c r="R6" s="1">
        <v>1</v>
      </c>
    </row>
    <row r="7" spans="2:18" ht="11.25">
      <c r="B7" s="7" t="s">
        <v>18</v>
      </c>
      <c r="C7" s="7" t="s">
        <v>390</v>
      </c>
      <c r="D7" s="10">
        <v>40000</v>
      </c>
      <c r="E7" s="10">
        <v>40000</v>
      </c>
      <c r="F7" s="10">
        <v>40000</v>
      </c>
      <c r="G7" s="10">
        <v>40000</v>
      </c>
      <c r="H7" s="10">
        <v>40000</v>
      </c>
      <c r="I7" s="9">
        <v>45000</v>
      </c>
      <c r="J7" s="13">
        <v>45000</v>
      </c>
      <c r="K7" s="13">
        <v>45000</v>
      </c>
      <c r="L7" s="13">
        <v>45000</v>
      </c>
      <c r="M7" s="13">
        <v>45000</v>
      </c>
      <c r="N7" s="12">
        <v>45000</v>
      </c>
      <c r="O7" s="12" t="s">
        <v>407</v>
      </c>
      <c r="R7" s="1">
        <v>1</v>
      </c>
    </row>
    <row r="8" spans="2:18" ht="11.25">
      <c r="B8" s="7" t="s">
        <v>19</v>
      </c>
      <c r="C8" s="7" t="s">
        <v>391</v>
      </c>
      <c r="D8" s="8"/>
      <c r="E8" s="8"/>
      <c r="F8" s="8"/>
      <c r="G8" s="8"/>
      <c r="H8" s="8"/>
      <c r="I8" s="19"/>
      <c r="J8" s="13">
        <v>45000</v>
      </c>
      <c r="K8" s="13">
        <v>45000</v>
      </c>
      <c r="L8" s="13">
        <v>45000</v>
      </c>
      <c r="M8" s="13">
        <v>45000</v>
      </c>
      <c r="N8" s="12">
        <v>45000</v>
      </c>
      <c r="O8" s="12">
        <v>45000</v>
      </c>
      <c r="R8" s="1">
        <v>1</v>
      </c>
    </row>
    <row r="9" spans="2:18" ht="11.25">
      <c r="B9" s="7" t="s">
        <v>20</v>
      </c>
      <c r="C9" s="67"/>
      <c r="D9" s="8"/>
      <c r="E9" s="8"/>
      <c r="F9" s="8"/>
      <c r="G9" s="8"/>
      <c r="H9" s="8"/>
      <c r="I9" s="14"/>
      <c r="J9" s="8"/>
      <c r="K9" s="8"/>
      <c r="L9" s="8"/>
      <c r="M9" s="8"/>
      <c r="N9" s="14"/>
      <c r="O9" s="14"/>
      <c r="R9" s="1">
        <v>0</v>
      </c>
    </row>
    <row r="10" spans="2:18" ht="11.25">
      <c r="B10" s="7" t="s">
        <v>21</v>
      </c>
      <c r="C10" s="67"/>
      <c r="D10" s="8"/>
      <c r="E10" s="8"/>
      <c r="F10" s="8"/>
      <c r="G10" s="8"/>
      <c r="H10" s="8"/>
      <c r="I10" s="14"/>
      <c r="J10" s="8"/>
      <c r="K10" s="8"/>
      <c r="L10" s="8"/>
      <c r="M10" s="8"/>
      <c r="N10" s="14"/>
      <c r="O10" s="14"/>
      <c r="R10" s="1">
        <v>0</v>
      </c>
    </row>
    <row r="11" spans="2:18" ht="11.25">
      <c r="B11" s="7" t="s">
        <v>22</v>
      </c>
      <c r="C11" s="67"/>
      <c r="D11" s="8"/>
      <c r="E11" s="8"/>
      <c r="F11" s="8"/>
      <c r="G11" s="8"/>
      <c r="H11" s="8"/>
      <c r="I11" s="14"/>
      <c r="J11" s="8"/>
      <c r="K11" s="8"/>
      <c r="L11" s="8"/>
      <c r="M11" s="8"/>
      <c r="N11" s="14"/>
      <c r="O11" s="14"/>
      <c r="R11" s="1">
        <v>0</v>
      </c>
    </row>
    <row r="12" spans="2:18" ht="11.25">
      <c r="B12" s="7" t="s">
        <v>23</v>
      </c>
      <c r="C12" s="7" t="s">
        <v>393</v>
      </c>
      <c r="D12" s="8"/>
      <c r="E12" s="8"/>
      <c r="F12" s="8"/>
      <c r="G12" s="8"/>
      <c r="H12" s="8"/>
      <c r="I12" s="14"/>
      <c r="J12" s="13">
        <v>45000</v>
      </c>
      <c r="K12" s="13">
        <v>45000</v>
      </c>
      <c r="L12" s="13">
        <v>45000</v>
      </c>
      <c r="M12" s="13">
        <v>45000</v>
      </c>
      <c r="N12" s="12">
        <v>45000</v>
      </c>
      <c r="O12" s="12">
        <v>45000</v>
      </c>
      <c r="R12" s="1">
        <v>1</v>
      </c>
    </row>
    <row r="13" spans="2:18" ht="11.25">
      <c r="B13" s="7" t="s">
        <v>24</v>
      </c>
      <c r="C13" s="67"/>
      <c r="D13" s="8"/>
      <c r="E13" s="8"/>
      <c r="F13" s="8"/>
      <c r="G13" s="8"/>
      <c r="H13" s="8"/>
      <c r="I13" s="14"/>
      <c r="J13" s="8"/>
      <c r="K13" s="8"/>
      <c r="L13" s="8"/>
      <c r="M13" s="8"/>
      <c r="N13" s="14"/>
      <c r="O13" s="14"/>
      <c r="R13" s="1">
        <v>0</v>
      </c>
    </row>
    <row r="14" spans="2:18" ht="11.25">
      <c r="B14" s="7" t="s">
        <v>333</v>
      </c>
      <c r="C14" s="7" t="s">
        <v>392</v>
      </c>
      <c r="D14" s="8"/>
      <c r="E14" s="8"/>
      <c r="F14" s="8"/>
      <c r="G14" s="8"/>
      <c r="H14" s="8"/>
      <c r="I14" s="14"/>
      <c r="J14" s="13">
        <v>45000</v>
      </c>
      <c r="K14" s="13">
        <v>45000</v>
      </c>
      <c r="L14" s="13">
        <v>45000</v>
      </c>
      <c r="M14" s="13">
        <v>45000</v>
      </c>
      <c r="N14" s="12">
        <v>45000</v>
      </c>
      <c r="O14" s="12">
        <v>45000</v>
      </c>
      <c r="R14" s="1">
        <v>1</v>
      </c>
    </row>
    <row r="15" spans="2:18" ht="11.25">
      <c r="B15" s="7" t="s">
        <v>25</v>
      </c>
      <c r="C15" s="67"/>
      <c r="D15" s="8"/>
      <c r="E15" s="8"/>
      <c r="F15" s="8"/>
      <c r="G15" s="8"/>
      <c r="H15" s="8"/>
      <c r="I15" s="14"/>
      <c r="J15" s="8"/>
      <c r="K15" s="8"/>
      <c r="L15" s="8"/>
      <c r="M15" s="8"/>
      <c r="N15" s="14"/>
      <c r="O15" s="14"/>
      <c r="R15" s="1">
        <v>0</v>
      </c>
    </row>
    <row r="16" spans="2:18" ht="11.25">
      <c r="B16" s="7" t="s">
        <v>26</v>
      </c>
      <c r="C16" s="7" t="s">
        <v>332</v>
      </c>
      <c r="D16" s="10">
        <v>40000</v>
      </c>
      <c r="E16" s="10">
        <v>40000</v>
      </c>
      <c r="F16" s="10">
        <v>40000</v>
      </c>
      <c r="G16" s="10">
        <v>40000</v>
      </c>
      <c r="H16" s="10">
        <v>40000</v>
      </c>
      <c r="I16" s="9">
        <v>45000</v>
      </c>
      <c r="J16" s="13">
        <v>45000</v>
      </c>
      <c r="K16" s="13">
        <v>45000</v>
      </c>
      <c r="L16" s="13">
        <v>45000</v>
      </c>
      <c r="M16" s="13">
        <v>45000</v>
      </c>
      <c r="N16" s="12">
        <v>45000</v>
      </c>
      <c r="O16" s="12">
        <v>45000</v>
      </c>
      <c r="R16" s="1">
        <v>1</v>
      </c>
    </row>
    <row r="17" spans="2:18" ht="11.25">
      <c r="B17" s="7" t="s">
        <v>27</v>
      </c>
      <c r="C17" s="67"/>
      <c r="D17" s="8"/>
      <c r="E17" s="8"/>
      <c r="F17" s="8"/>
      <c r="G17" s="8"/>
      <c r="H17" s="8"/>
      <c r="I17" s="14"/>
      <c r="J17" s="8"/>
      <c r="K17" s="8"/>
      <c r="L17" s="8"/>
      <c r="M17" s="8"/>
      <c r="N17" s="14"/>
      <c r="O17" s="14"/>
      <c r="R17" s="1">
        <v>0</v>
      </c>
    </row>
    <row r="18" spans="2:18" ht="11.25">
      <c r="B18" s="7" t="s">
        <v>28</v>
      </c>
      <c r="C18" s="7" t="s">
        <v>334</v>
      </c>
      <c r="D18" s="10">
        <v>40000</v>
      </c>
      <c r="E18" s="10">
        <v>40000</v>
      </c>
      <c r="F18" s="10">
        <v>40000</v>
      </c>
      <c r="G18" s="10">
        <v>40000</v>
      </c>
      <c r="H18" s="10">
        <v>40000</v>
      </c>
      <c r="I18" s="9">
        <v>45000</v>
      </c>
      <c r="J18" s="13">
        <v>45000</v>
      </c>
      <c r="K18" s="13">
        <v>45000</v>
      </c>
      <c r="L18" s="13">
        <v>45000</v>
      </c>
      <c r="M18" s="13">
        <v>45000</v>
      </c>
      <c r="N18" s="12">
        <v>45000</v>
      </c>
      <c r="O18" s="12">
        <v>45000</v>
      </c>
      <c r="R18" s="1">
        <v>1</v>
      </c>
    </row>
    <row r="19" spans="2:18" ht="11.25">
      <c r="B19" s="7" t="s">
        <v>254</v>
      </c>
      <c r="C19" s="7" t="s">
        <v>255</v>
      </c>
      <c r="D19" s="10">
        <v>40000</v>
      </c>
      <c r="E19" s="10">
        <v>40000</v>
      </c>
      <c r="F19" s="10">
        <v>40000</v>
      </c>
      <c r="G19" s="10">
        <v>40000</v>
      </c>
      <c r="H19" s="10">
        <v>40000</v>
      </c>
      <c r="I19" s="9">
        <v>45000</v>
      </c>
      <c r="J19" s="13">
        <v>45000</v>
      </c>
      <c r="K19" s="13">
        <v>45000</v>
      </c>
      <c r="L19" s="13">
        <v>45000</v>
      </c>
      <c r="M19" s="13">
        <v>45000</v>
      </c>
      <c r="N19" s="12">
        <v>45000</v>
      </c>
      <c r="O19" s="12">
        <v>45000</v>
      </c>
      <c r="R19" s="1">
        <v>1</v>
      </c>
    </row>
    <row r="20" spans="2:15" ht="11.25">
      <c r="B20" s="1">
        <f>SUM(R4:R19)</f>
        <v>9</v>
      </c>
      <c r="C20" s="15">
        <f>SUM(D20:O20)</f>
        <v>3525000</v>
      </c>
      <c r="D20" s="15">
        <f aca="true" t="shared" si="0" ref="D20:O20">SUM(D4:D19)</f>
        <v>200000</v>
      </c>
      <c r="E20" s="15">
        <f t="shared" si="0"/>
        <v>200000</v>
      </c>
      <c r="F20" s="15">
        <f t="shared" si="0"/>
        <v>160000</v>
      </c>
      <c r="G20" s="15">
        <f t="shared" si="0"/>
        <v>160000</v>
      </c>
      <c r="H20" s="15">
        <f t="shared" si="0"/>
        <v>160000</v>
      </c>
      <c r="I20" s="16">
        <f t="shared" si="0"/>
        <v>225000</v>
      </c>
      <c r="J20" s="35">
        <f t="shared" si="0"/>
        <v>360000</v>
      </c>
      <c r="K20" s="35">
        <f t="shared" si="0"/>
        <v>360000</v>
      </c>
      <c r="L20" s="35">
        <f t="shared" si="0"/>
        <v>480000</v>
      </c>
      <c r="M20" s="35">
        <f t="shared" si="0"/>
        <v>405000</v>
      </c>
      <c r="N20" s="47">
        <f t="shared" si="0"/>
        <v>450000</v>
      </c>
      <c r="O20" s="47">
        <f t="shared" si="0"/>
        <v>365000</v>
      </c>
    </row>
    <row r="21" spans="4:15" ht="11.25">
      <c r="D21" s="15"/>
      <c r="E21" s="15"/>
      <c r="F21" s="15"/>
      <c r="G21" s="15"/>
      <c r="H21" s="15"/>
      <c r="I21" s="16"/>
      <c r="J21" s="35"/>
      <c r="K21" s="35"/>
      <c r="L21" s="35"/>
      <c r="M21" s="35"/>
      <c r="N21" s="47"/>
      <c r="O21" s="47"/>
    </row>
    <row r="22" spans="2:18" s="4" customFormat="1" ht="11.25">
      <c r="B22" s="5" t="s">
        <v>1</v>
      </c>
      <c r="C22" s="5" t="s">
        <v>14</v>
      </c>
      <c r="D22" s="5" t="s">
        <v>2</v>
      </c>
      <c r="E22" s="5" t="s">
        <v>3</v>
      </c>
      <c r="F22" s="5" t="s">
        <v>4</v>
      </c>
      <c r="G22" s="5" t="s">
        <v>5</v>
      </c>
      <c r="H22" s="5" t="s">
        <v>6</v>
      </c>
      <c r="I22" s="6" t="s">
        <v>7</v>
      </c>
      <c r="J22" s="34" t="s">
        <v>8</v>
      </c>
      <c r="K22" s="34" t="s">
        <v>9</v>
      </c>
      <c r="L22" s="34" t="s">
        <v>10</v>
      </c>
      <c r="M22" s="34" t="s">
        <v>11</v>
      </c>
      <c r="N22" s="46" t="s">
        <v>12</v>
      </c>
      <c r="O22" s="46" t="s">
        <v>13</v>
      </c>
      <c r="R22" s="4" t="s">
        <v>0</v>
      </c>
    </row>
    <row r="23" spans="2:18" ht="11.25">
      <c r="B23" s="7" t="s">
        <v>29</v>
      </c>
      <c r="C23" s="7" t="s">
        <v>463</v>
      </c>
      <c r="D23" s="10">
        <v>40000</v>
      </c>
      <c r="E23" s="10">
        <v>40000</v>
      </c>
      <c r="F23" s="10">
        <v>40000</v>
      </c>
      <c r="G23" s="10">
        <v>40000</v>
      </c>
      <c r="H23" s="10">
        <v>40000</v>
      </c>
      <c r="I23" s="9">
        <v>45000</v>
      </c>
      <c r="J23" s="13">
        <v>0</v>
      </c>
      <c r="K23" s="13">
        <v>90000</v>
      </c>
      <c r="L23" s="13">
        <v>45000</v>
      </c>
      <c r="M23" s="13">
        <v>45000</v>
      </c>
      <c r="N23" s="12">
        <v>45000</v>
      </c>
      <c r="O23" s="12">
        <v>45000</v>
      </c>
      <c r="R23" s="1">
        <v>1</v>
      </c>
    </row>
    <row r="24" spans="2:18" ht="11.25">
      <c r="B24" s="7" t="s">
        <v>30</v>
      </c>
      <c r="C24" s="67"/>
      <c r="D24" s="8"/>
      <c r="E24" s="8"/>
      <c r="F24" s="8"/>
      <c r="G24" s="8"/>
      <c r="H24" s="8"/>
      <c r="I24" s="14"/>
      <c r="J24" s="8"/>
      <c r="K24" s="8"/>
      <c r="L24" s="8"/>
      <c r="M24" s="8"/>
      <c r="N24" s="14"/>
      <c r="O24" s="14"/>
      <c r="R24" s="1">
        <v>0</v>
      </c>
    </row>
    <row r="25" spans="2:18" ht="11.25">
      <c r="B25" s="7" t="s">
        <v>31</v>
      </c>
      <c r="C25" s="7" t="s">
        <v>353</v>
      </c>
      <c r="D25" s="10">
        <v>40000</v>
      </c>
      <c r="E25" s="10">
        <v>40000</v>
      </c>
      <c r="F25" s="10">
        <v>0</v>
      </c>
      <c r="G25" s="10">
        <v>0</v>
      </c>
      <c r="H25" s="10">
        <v>120000</v>
      </c>
      <c r="I25" s="9">
        <v>40000</v>
      </c>
      <c r="J25" s="13">
        <v>0</v>
      </c>
      <c r="K25" s="13">
        <v>95000</v>
      </c>
      <c r="L25" s="13">
        <v>45000</v>
      </c>
      <c r="M25" s="13">
        <v>45000</v>
      </c>
      <c r="N25" s="12">
        <v>45000</v>
      </c>
      <c r="O25" s="12">
        <v>45000</v>
      </c>
      <c r="R25" s="1">
        <v>1</v>
      </c>
    </row>
    <row r="26" spans="2:18" ht="11.25">
      <c r="B26" s="7" t="s">
        <v>32</v>
      </c>
      <c r="C26" s="7" t="s">
        <v>372</v>
      </c>
      <c r="D26" s="8"/>
      <c r="E26" s="8"/>
      <c r="F26" s="10">
        <v>0</v>
      </c>
      <c r="G26" s="10">
        <v>0</v>
      </c>
      <c r="H26" s="10">
        <v>0</v>
      </c>
      <c r="I26" s="9">
        <v>175000</v>
      </c>
      <c r="J26" s="13">
        <v>0</v>
      </c>
      <c r="K26" s="13">
        <v>90000</v>
      </c>
      <c r="L26" s="13">
        <v>45000</v>
      </c>
      <c r="M26" s="13">
        <v>45000</v>
      </c>
      <c r="N26" s="12">
        <v>0</v>
      </c>
      <c r="O26" s="12">
        <v>90000</v>
      </c>
      <c r="R26" s="1">
        <v>1</v>
      </c>
    </row>
    <row r="27" spans="2:18" ht="11.25">
      <c r="B27" s="7" t="s">
        <v>33</v>
      </c>
      <c r="C27" s="7" t="s">
        <v>320</v>
      </c>
      <c r="D27" s="10">
        <v>40000</v>
      </c>
      <c r="E27" s="10">
        <v>40000</v>
      </c>
      <c r="F27" s="10">
        <v>40000</v>
      </c>
      <c r="G27" s="10">
        <v>40000</v>
      </c>
      <c r="H27" s="10">
        <v>40000</v>
      </c>
      <c r="I27" s="9">
        <v>45000</v>
      </c>
      <c r="J27" s="18" t="s">
        <v>407</v>
      </c>
      <c r="K27" s="18" t="s">
        <v>407</v>
      </c>
      <c r="L27" s="18" t="s">
        <v>407</v>
      </c>
      <c r="M27" s="18" t="s">
        <v>407</v>
      </c>
      <c r="N27" s="19" t="s">
        <v>407</v>
      </c>
      <c r="O27" s="19" t="s">
        <v>407</v>
      </c>
      <c r="R27" s="1">
        <v>1</v>
      </c>
    </row>
    <row r="28" spans="2:18" ht="11.25">
      <c r="B28" s="7" t="s">
        <v>34</v>
      </c>
      <c r="C28" s="7" t="s">
        <v>462</v>
      </c>
      <c r="D28" s="8"/>
      <c r="E28" s="8"/>
      <c r="F28" s="8"/>
      <c r="G28" s="8"/>
      <c r="H28" s="8"/>
      <c r="I28" s="14"/>
      <c r="J28" s="8"/>
      <c r="K28" s="8"/>
      <c r="L28" s="13">
        <v>45000</v>
      </c>
      <c r="M28" s="13">
        <v>45000</v>
      </c>
      <c r="N28" s="12">
        <v>45000</v>
      </c>
      <c r="O28" s="12">
        <v>45000</v>
      </c>
      <c r="R28" s="1">
        <v>1</v>
      </c>
    </row>
    <row r="29" spans="2:18" ht="11.25">
      <c r="B29" s="7" t="s">
        <v>35</v>
      </c>
      <c r="C29" s="67"/>
      <c r="D29" s="8"/>
      <c r="E29" s="8"/>
      <c r="F29" s="8"/>
      <c r="G29" s="8"/>
      <c r="H29" s="8"/>
      <c r="I29" s="14"/>
      <c r="J29" s="8"/>
      <c r="K29" s="8"/>
      <c r="L29" s="8"/>
      <c r="M29" s="8"/>
      <c r="N29" s="14"/>
      <c r="O29" s="14"/>
      <c r="R29" s="1">
        <v>0</v>
      </c>
    </row>
    <row r="30" spans="2:18" ht="11.25">
      <c r="B30" s="7" t="s">
        <v>36</v>
      </c>
      <c r="C30" s="7" t="s">
        <v>452</v>
      </c>
      <c r="D30" s="8"/>
      <c r="E30" s="8"/>
      <c r="F30" s="8"/>
      <c r="G30" s="8"/>
      <c r="H30" s="8"/>
      <c r="I30" s="14"/>
      <c r="J30" s="8"/>
      <c r="K30" s="8"/>
      <c r="L30" s="13">
        <v>45000</v>
      </c>
      <c r="M30" s="13">
        <v>90000</v>
      </c>
      <c r="N30" s="12">
        <v>0</v>
      </c>
      <c r="O30" s="63" t="s">
        <v>407</v>
      </c>
      <c r="R30" s="1">
        <v>1</v>
      </c>
    </row>
    <row r="31" spans="2:18" ht="11.25">
      <c r="B31" s="7" t="s">
        <v>37</v>
      </c>
      <c r="C31" s="7" t="s">
        <v>328</v>
      </c>
      <c r="D31" s="10">
        <v>40000</v>
      </c>
      <c r="E31" s="10">
        <v>40000</v>
      </c>
      <c r="F31" s="10">
        <v>0</v>
      </c>
      <c r="G31" s="10">
        <v>0</v>
      </c>
      <c r="H31" s="10">
        <v>120000</v>
      </c>
      <c r="I31" s="9">
        <v>0</v>
      </c>
      <c r="J31" s="13">
        <v>90000</v>
      </c>
      <c r="K31" s="13">
        <v>45000</v>
      </c>
      <c r="L31" s="13">
        <v>0</v>
      </c>
      <c r="M31" s="13">
        <v>45000</v>
      </c>
      <c r="N31" s="12">
        <v>90000</v>
      </c>
      <c r="O31" s="12">
        <v>45000</v>
      </c>
      <c r="R31" s="1">
        <v>1</v>
      </c>
    </row>
    <row r="32" spans="2:18" ht="11.25">
      <c r="B32" s="7" t="s">
        <v>38</v>
      </c>
      <c r="C32" s="7" t="s">
        <v>324</v>
      </c>
      <c r="D32" s="10">
        <v>40000</v>
      </c>
      <c r="E32" s="10">
        <v>40000</v>
      </c>
      <c r="F32" s="10">
        <v>40000</v>
      </c>
      <c r="G32" s="10">
        <v>40000</v>
      </c>
      <c r="H32" s="10">
        <v>40000</v>
      </c>
      <c r="I32" s="9">
        <v>45000</v>
      </c>
      <c r="J32" s="13">
        <v>0</v>
      </c>
      <c r="K32" s="13">
        <v>90000</v>
      </c>
      <c r="L32" s="13">
        <v>45000</v>
      </c>
      <c r="M32" s="13">
        <v>45000</v>
      </c>
      <c r="N32" s="12">
        <v>45000</v>
      </c>
      <c r="O32" s="12">
        <v>45000</v>
      </c>
      <c r="R32" s="1">
        <v>1</v>
      </c>
    </row>
    <row r="33" spans="2:18" ht="11.25">
      <c r="B33" s="7" t="s">
        <v>39</v>
      </c>
      <c r="C33" s="7" t="s">
        <v>235</v>
      </c>
      <c r="D33" s="10">
        <v>40000</v>
      </c>
      <c r="E33" s="10">
        <v>40000</v>
      </c>
      <c r="F33" s="10">
        <v>40000</v>
      </c>
      <c r="G33" s="10">
        <v>40000</v>
      </c>
      <c r="H33" s="10">
        <v>40000</v>
      </c>
      <c r="I33" s="9">
        <v>45000</v>
      </c>
      <c r="J33" s="13">
        <v>45000</v>
      </c>
      <c r="K33" s="13">
        <v>45000</v>
      </c>
      <c r="L33" s="13">
        <v>45000</v>
      </c>
      <c r="M33" s="13">
        <v>45000</v>
      </c>
      <c r="N33" s="12">
        <v>45000</v>
      </c>
      <c r="O33" s="12">
        <v>45000</v>
      </c>
      <c r="R33" s="1">
        <v>1</v>
      </c>
    </row>
    <row r="34" spans="2:18" ht="11.25">
      <c r="B34" s="7" t="s">
        <v>265</v>
      </c>
      <c r="C34" s="7" t="s">
        <v>365</v>
      </c>
      <c r="D34" s="8"/>
      <c r="E34" s="8"/>
      <c r="F34" s="8"/>
      <c r="G34" s="8"/>
      <c r="H34" s="10">
        <v>40000</v>
      </c>
      <c r="I34" s="9">
        <v>0</v>
      </c>
      <c r="J34" s="13">
        <v>0</v>
      </c>
      <c r="K34" s="13">
        <v>135000</v>
      </c>
      <c r="L34" s="9">
        <v>45000</v>
      </c>
      <c r="M34" s="13">
        <v>0</v>
      </c>
      <c r="N34" s="12">
        <v>90000</v>
      </c>
      <c r="O34" s="12">
        <v>45000</v>
      </c>
      <c r="R34" s="1">
        <v>1</v>
      </c>
    </row>
    <row r="35" spans="2:15" ht="11.25">
      <c r="B35" s="1">
        <f>SUM(R23:R34)</f>
        <v>10</v>
      </c>
      <c r="C35" s="15">
        <f>SUM(D35:O35)</f>
        <v>3935000</v>
      </c>
      <c r="D35" s="15">
        <f>SUM(D23:D34)</f>
        <v>240000</v>
      </c>
      <c r="E35" s="15">
        <f>SUM(E23:E34)</f>
        <v>240000</v>
      </c>
      <c r="F35" s="15">
        <f aca="true" t="shared" si="1" ref="F35:L35">SUM(F23:F34)</f>
        <v>160000</v>
      </c>
      <c r="G35" s="15">
        <f t="shared" si="1"/>
        <v>160000</v>
      </c>
      <c r="H35" s="15">
        <f t="shared" si="1"/>
        <v>440000</v>
      </c>
      <c r="I35" s="16">
        <f>SUM(I23:I34)</f>
        <v>395000</v>
      </c>
      <c r="J35" s="35">
        <f t="shared" si="1"/>
        <v>135000</v>
      </c>
      <c r="K35" s="35">
        <f t="shared" si="1"/>
        <v>590000</v>
      </c>
      <c r="L35" s="35">
        <f t="shared" si="1"/>
        <v>360000</v>
      </c>
      <c r="M35" s="35">
        <f>SUM(M23:M34)</f>
        <v>405000</v>
      </c>
      <c r="N35" s="47">
        <f>SUM(N23:N34)</f>
        <v>405000</v>
      </c>
      <c r="O35" s="47">
        <f>SUM(O23:O34)</f>
        <v>405000</v>
      </c>
    </row>
    <row r="36" spans="3:15" ht="11.25">
      <c r="C36" s="15"/>
      <c r="D36" s="15"/>
      <c r="E36" s="15"/>
      <c r="F36" s="15"/>
      <c r="G36" s="15"/>
      <c r="H36" s="15"/>
      <c r="I36" s="16"/>
      <c r="J36" s="35"/>
      <c r="K36" s="35"/>
      <c r="L36" s="35"/>
      <c r="M36" s="35"/>
      <c r="N36" s="47"/>
      <c r="O36" s="47"/>
    </row>
    <row r="37" spans="3:15" ht="11.25">
      <c r="C37" s="15"/>
      <c r="D37" s="15"/>
      <c r="E37" s="15"/>
      <c r="F37" s="15"/>
      <c r="G37" s="15"/>
      <c r="H37" s="15"/>
      <c r="I37" s="16"/>
      <c r="J37" s="35"/>
      <c r="K37" s="35"/>
      <c r="L37" s="35"/>
      <c r="M37" s="35"/>
      <c r="N37" s="47"/>
      <c r="O37" s="47"/>
    </row>
    <row r="38" spans="3:15" ht="11.25">
      <c r="C38" s="15"/>
      <c r="D38" s="15"/>
      <c r="E38" s="15"/>
      <c r="F38" s="15"/>
      <c r="G38" s="15"/>
      <c r="H38" s="15"/>
      <c r="I38" s="16"/>
      <c r="J38" s="35"/>
      <c r="K38" s="35"/>
      <c r="L38" s="35"/>
      <c r="M38" s="35"/>
      <c r="N38" s="47"/>
      <c r="O38" s="47"/>
    </row>
    <row r="39" spans="3:15" ht="11.25">
      <c r="C39" s="15"/>
      <c r="D39" s="15"/>
      <c r="E39" s="15"/>
      <c r="F39" s="15"/>
      <c r="G39" s="15"/>
      <c r="H39" s="15"/>
      <c r="I39" s="16"/>
      <c r="J39" s="35"/>
      <c r="K39" s="35"/>
      <c r="L39" s="35"/>
      <c r="M39" s="35"/>
      <c r="N39" s="47"/>
      <c r="O39" s="47"/>
    </row>
    <row r="40" spans="3:15" ht="11.25">
      <c r="C40" s="15"/>
      <c r="D40" s="15"/>
      <c r="E40" s="15"/>
      <c r="F40" s="15"/>
      <c r="G40" s="15"/>
      <c r="H40" s="15"/>
      <c r="I40" s="16"/>
      <c r="J40" s="35"/>
      <c r="K40" s="35"/>
      <c r="L40" s="35"/>
      <c r="M40" s="35"/>
      <c r="N40" s="47"/>
      <c r="O40" s="47"/>
    </row>
    <row r="41" spans="3:15" ht="11.25">
      <c r="C41" s="15"/>
      <c r="D41" s="15"/>
      <c r="E41" s="15"/>
      <c r="F41" s="15"/>
      <c r="G41" s="15"/>
      <c r="H41" s="15"/>
      <c r="I41" s="16"/>
      <c r="J41" s="35"/>
      <c r="K41" s="35"/>
      <c r="L41" s="35"/>
      <c r="M41" s="35"/>
      <c r="N41" s="47"/>
      <c r="O41" s="47"/>
    </row>
    <row r="42" spans="3:15" ht="11.25">
      <c r="C42" s="15"/>
      <c r="D42" s="15"/>
      <c r="E42" s="15"/>
      <c r="F42" s="15"/>
      <c r="G42" s="15"/>
      <c r="H42" s="15"/>
      <c r="I42" s="16"/>
      <c r="J42" s="35"/>
      <c r="K42" s="35"/>
      <c r="L42" s="35"/>
      <c r="M42" s="35"/>
      <c r="N42" s="47"/>
      <c r="O42" s="47"/>
    </row>
    <row r="43" spans="3:15" ht="11.25">
      <c r="C43" s="15"/>
      <c r="D43" s="15"/>
      <c r="E43" s="15"/>
      <c r="F43" s="15"/>
      <c r="G43" s="15"/>
      <c r="H43" s="15"/>
      <c r="I43" s="16"/>
      <c r="J43" s="35"/>
      <c r="K43" s="35"/>
      <c r="L43" s="35"/>
      <c r="M43" s="35"/>
      <c r="N43" s="47"/>
      <c r="O43" s="47"/>
    </row>
    <row r="44" spans="3:15" ht="11.25">
      <c r="C44" s="15"/>
      <c r="D44" s="15"/>
      <c r="E44" s="15"/>
      <c r="F44" s="15"/>
      <c r="G44" s="15"/>
      <c r="H44" s="15"/>
      <c r="I44" s="16"/>
      <c r="J44" s="35"/>
      <c r="K44" s="35"/>
      <c r="L44" s="35"/>
      <c r="M44" s="35"/>
      <c r="N44" s="47"/>
      <c r="O44" s="47"/>
    </row>
    <row r="45" spans="3:15" ht="11.25">
      <c r="C45" s="15"/>
      <c r="D45" s="15"/>
      <c r="E45" s="15"/>
      <c r="F45" s="15"/>
      <c r="G45" s="15"/>
      <c r="H45" s="15"/>
      <c r="I45" s="16"/>
      <c r="J45" s="35"/>
      <c r="K45" s="35"/>
      <c r="L45" s="35"/>
      <c r="M45" s="35"/>
      <c r="N45" s="47"/>
      <c r="O45" s="47"/>
    </row>
    <row r="46" spans="3:15" ht="11.25">
      <c r="C46" s="15"/>
      <c r="D46" s="15"/>
      <c r="E46" s="15"/>
      <c r="F46" s="15"/>
      <c r="G46" s="15"/>
      <c r="H46" s="15"/>
      <c r="I46" s="16"/>
      <c r="J46" s="35"/>
      <c r="K46" s="35"/>
      <c r="L46" s="35"/>
      <c r="M46" s="35"/>
      <c r="N46" s="47"/>
      <c r="O46" s="47"/>
    </row>
    <row r="47" spans="3:15" ht="11.25">
      <c r="C47" s="15"/>
      <c r="D47" s="15"/>
      <c r="E47" s="15"/>
      <c r="F47" s="15"/>
      <c r="G47" s="15"/>
      <c r="H47" s="15"/>
      <c r="I47" s="16"/>
      <c r="J47" s="35"/>
      <c r="K47" s="35"/>
      <c r="L47" s="35"/>
      <c r="M47" s="35"/>
      <c r="N47" s="47"/>
      <c r="O47" s="47"/>
    </row>
    <row r="48" spans="3:15" ht="11.25">
      <c r="C48" s="15"/>
      <c r="D48" s="15"/>
      <c r="E48" s="15"/>
      <c r="F48" s="15"/>
      <c r="G48" s="15"/>
      <c r="H48" s="15"/>
      <c r="I48" s="16"/>
      <c r="J48" s="35"/>
      <c r="K48" s="35"/>
      <c r="L48" s="35"/>
      <c r="M48" s="35"/>
      <c r="N48" s="47"/>
      <c r="O48" s="47"/>
    </row>
    <row r="49" spans="3:15" ht="11.25">
      <c r="C49" s="15"/>
      <c r="D49" s="15"/>
      <c r="E49" s="15"/>
      <c r="F49" s="15"/>
      <c r="G49" s="15"/>
      <c r="H49" s="15"/>
      <c r="I49" s="16"/>
      <c r="J49" s="35"/>
      <c r="K49" s="35"/>
      <c r="L49" s="35"/>
      <c r="M49" s="35"/>
      <c r="N49" s="47"/>
      <c r="O49" s="47"/>
    </row>
    <row r="50" spans="3:15" ht="11.25">
      <c r="C50" s="15"/>
      <c r="D50" s="15"/>
      <c r="E50" s="15"/>
      <c r="F50" s="15"/>
      <c r="G50" s="15"/>
      <c r="H50" s="15"/>
      <c r="I50" s="16"/>
      <c r="J50" s="35"/>
      <c r="K50" s="35"/>
      <c r="L50" s="35"/>
      <c r="M50" s="35"/>
      <c r="N50" s="47"/>
      <c r="O50" s="47"/>
    </row>
    <row r="51" spans="3:15" ht="11.25">
      <c r="C51" s="15"/>
      <c r="D51" s="15"/>
      <c r="E51" s="15"/>
      <c r="F51" s="15"/>
      <c r="G51" s="15"/>
      <c r="H51" s="15"/>
      <c r="I51" s="16"/>
      <c r="J51" s="35"/>
      <c r="K51" s="35"/>
      <c r="L51" s="35"/>
      <c r="M51" s="35"/>
      <c r="N51" s="47"/>
      <c r="O51" s="47"/>
    </row>
    <row r="52" spans="3:15" ht="11.25">
      <c r="C52" s="15"/>
      <c r="D52" s="15"/>
      <c r="E52" s="15"/>
      <c r="F52" s="15"/>
      <c r="G52" s="15"/>
      <c r="H52" s="15"/>
      <c r="I52" s="16"/>
      <c r="J52" s="35"/>
      <c r="K52" s="35"/>
      <c r="L52" s="35"/>
      <c r="M52" s="35"/>
      <c r="N52" s="47"/>
      <c r="O52" s="47"/>
    </row>
    <row r="53" spans="3:15" ht="11.25">
      <c r="C53" s="15"/>
      <c r="D53" s="15"/>
      <c r="E53" s="15"/>
      <c r="F53" s="15"/>
      <c r="G53" s="15"/>
      <c r="H53" s="15"/>
      <c r="I53" s="16"/>
      <c r="J53" s="35"/>
      <c r="K53" s="35"/>
      <c r="L53" s="35"/>
      <c r="M53" s="35"/>
      <c r="N53" s="47"/>
      <c r="O53" s="47"/>
    </row>
    <row r="54" spans="2:18" s="4" customFormat="1" ht="11.25">
      <c r="B54" s="5" t="s">
        <v>1</v>
      </c>
      <c r="C54" s="5" t="s">
        <v>14</v>
      </c>
      <c r="D54" s="5" t="s">
        <v>2</v>
      </c>
      <c r="E54" s="5" t="s">
        <v>3</v>
      </c>
      <c r="F54" s="5" t="s">
        <v>4</v>
      </c>
      <c r="G54" s="5" t="s">
        <v>5</v>
      </c>
      <c r="H54" s="5" t="s">
        <v>6</v>
      </c>
      <c r="I54" s="6" t="s">
        <v>7</v>
      </c>
      <c r="J54" s="34" t="s">
        <v>8</v>
      </c>
      <c r="K54" s="34" t="s">
        <v>9</v>
      </c>
      <c r="L54" s="34" t="s">
        <v>10</v>
      </c>
      <c r="M54" s="34" t="s">
        <v>11</v>
      </c>
      <c r="N54" s="46" t="s">
        <v>12</v>
      </c>
      <c r="O54" s="46" t="s">
        <v>13</v>
      </c>
      <c r="R54" s="4" t="s">
        <v>0</v>
      </c>
    </row>
    <row r="55" spans="2:18" ht="11.25">
      <c r="B55" s="7" t="s">
        <v>40</v>
      </c>
      <c r="C55" s="7" t="s">
        <v>400</v>
      </c>
      <c r="D55" s="8"/>
      <c r="E55" s="8"/>
      <c r="F55" s="8"/>
      <c r="G55" s="8"/>
      <c r="H55" s="10" t="s">
        <v>455</v>
      </c>
      <c r="I55" s="9" t="s">
        <v>455</v>
      </c>
      <c r="J55" s="13">
        <v>45000</v>
      </c>
      <c r="K55" s="13">
        <v>45000</v>
      </c>
      <c r="L55" s="13">
        <v>45000</v>
      </c>
      <c r="M55" s="13">
        <v>45000</v>
      </c>
      <c r="N55" s="12">
        <v>45000</v>
      </c>
      <c r="O55" s="12">
        <v>45000</v>
      </c>
      <c r="R55" s="1">
        <v>1</v>
      </c>
    </row>
    <row r="56" spans="2:18" ht="11.25">
      <c r="B56" s="7" t="s">
        <v>41</v>
      </c>
      <c r="C56" s="7" t="s">
        <v>330</v>
      </c>
      <c r="D56" s="10">
        <v>40000</v>
      </c>
      <c r="E56" s="10">
        <v>40000</v>
      </c>
      <c r="F56" s="10">
        <v>40000</v>
      </c>
      <c r="G56" s="10">
        <v>40000</v>
      </c>
      <c r="H56" s="10">
        <v>40000</v>
      </c>
      <c r="I56" s="9">
        <v>45000</v>
      </c>
      <c r="J56" s="13">
        <v>45000</v>
      </c>
      <c r="K56" s="13">
        <v>45000</v>
      </c>
      <c r="L56" s="13">
        <v>45000</v>
      </c>
      <c r="M56" s="13">
        <v>0</v>
      </c>
      <c r="N56" s="12">
        <v>90000</v>
      </c>
      <c r="O56" s="12">
        <v>45000</v>
      </c>
      <c r="R56" s="1">
        <v>1</v>
      </c>
    </row>
    <row r="57" spans="2:18" ht="11.25">
      <c r="B57" s="7" t="s">
        <v>42</v>
      </c>
      <c r="C57" s="67"/>
      <c r="D57" s="8"/>
      <c r="E57" s="8"/>
      <c r="F57" s="8"/>
      <c r="G57" s="8"/>
      <c r="H57" s="8"/>
      <c r="I57" s="14"/>
      <c r="J57" s="8"/>
      <c r="K57" s="8"/>
      <c r="L57" s="8"/>
      <c r="M57" s="8"/>
      <c r="N57" s="14"/>
      <c r="O57" s="14"/>
      <c r="R57" s="1">
        <v>0</v>
      </c>
    </row>
    <row r="58" spans="2:18" ht="11.25">
      <c r="B58" s="7" t="s">
        <v>43</v>
      </c>
      <c r="C58" s="67"/>
      <c r="D58" s="8"/>
      <c r="E58" s="8"/>
      <c r="F58" s="8"/>
      <c r="G58" s="8"/>
      <c r="H58" s="8"/>
      <c r="I58" s="14"/>
      <c r="J58" s="8"/>
      <c r="K58" s="8"/>
      <c r="L58" s="8"/>
      <c r="M58" s="8"/>
      <c r="N58" s="14"/>
      <c r="O58" s="14"/>
      <c r="R58" s="1">
        <v>0</v>
      </c>
    </row>
    <row r="59" spans="2:18" ht="11.25">
      <c r="B59" s="7" t="s">
        <v>44</v>
      </c>
      <c r="C59" s="7" t="s">
        <v>405</v>
      </c>
      <c r="D59" s="8"/>
      <c r="E59" s="8"/>
      <c r="F59" s="8"/>
      <c r="G59" s="8"/>
      <c r="H59" s="8"/>
      <c r="I59" s="14"/>
      <c r="J59" s="13">
        <v>45000</v>
      </c>
      <c r="K59" s="13">
        <v>45000</v>
      </c>
      <c r="L59" s="13">
        <v>0</v>
      </c>
      <c r="M59" s="13">
        <v>90000</v>
      </c>
      <c r="N59" s="12">
        <v>45000</v>
      </c>
      <c r="O59" s="12">
        <v>50000</v>
      </c>
      <c r="R59" s="1">
        <v>1</v>
      </c>
    </row>
    <row r="60" spans="2:18" ht="11.25">
      <c r="B60" s="7" t="s">
        <v>45</v>
      </c>
      <c r="C60" s="7" t="s">
        <v>401</v>
      </c>
      <c r="D60" s="8"/>
      <c r="E60" s="8"/>
      <c r="F60" s="8"/>
      <c r="G60" s="10" t="s">
        <v>455</v>
      </c>
      <c r="H60" s="10" t="s">
        <v>455</v>
      </c>
      <c r="I60" s="9">
        <v>0</v>
      </c>
      <c r="J60" s="13">
        <v>0</v>
      </c>
      <c r="K60" s="13">
        <v>90000</v>
      </c>
      <c r="L60" s="13">
        <v>90000</v>
      </c>
      <c r="M60" s="13">
        <v>0</v>
      </c>
      <c r="N60" s="12">
        <v>90000</v>
      </c>
      <c r="O60" s="12">
        <v>0</v>
      </c>
      <c r="R60" s="1">
        <v>1</v>
      </c>
    </row>
    <row r="61" spans="2:18" ht="11.25">
      <c r="B61" s="7" t="s">
        <v>46</v>
      </c>
      <c r="C61" s="7" t="s">
        <v>366</v>
      </c>
      <c r="D61" s="8"/>
      <c r="E61" s="8"/>
      <c r="F61" s="8"/>
      <c r="G61" s="8"/>
      <c r="H61" s="8"/>
      <c r="I61" s="9">
        <v>45000</v>
      </c>
      <c r="J61" s="13">
        <v>45000</v>
      </c>
      <c r="K61" s="13">
        <v>45000</v>
      </c>
      <c r="L61" s="13">
        <v>45000</v>
      </c>
      <c r="M61" s="13">
        <v>45000</v>
      </c>
      <c r="N61" s="14"/>
      <c r="O61" s="14"/>
      <c r="R61" s="1">
        <v>1</v>
      </c>
    </row>
    <row r="62" spans="2:18" ht="11.25">
      <c r="B62" s="7" t="s">
        <v>47</v>
      </c>
      <c r="C62" s="7" t="s">
        <v>367</v>
      </c>
      <c r="D62" s="8"/>
      <c r="E62" s="8"/>
      <c r="F62" s="8"/>
      <c r="G62" s="8"/>
      <c r="H62" s="8"/>
      <c r="I62" s="9">
        <v>45000</v>
      </c>
      <c r="J62" s="13">
        <v>45000</v>
      </c>
      <c r="K62" s="13">
        <v>45000</v>
      </c>
      <c r="L62" s="13">
        <v>45000</v>
      </c>
      <c r="M62" s="13">
        <v>45000</v>
      </c>
      <c r="N62" s="12">
        <v>45000</v>
      </c>
      <c r="O62" s="12">
        <v>45000</v>
      </c>
      <c r="R62" s="1">
        <v>1</v>
      </c>
    </row>
    <row r="63" spans="2:18" ht="11.25">
      <c r="B63" s="7" t="s">
        <v>48</v>
      </c>
      <c r="C63" s="7" t="s">
        <v>402</v>
      </c>
      <c r="D63" s="13"/>
      <c r="E63" s="13"/>
      <c r="F63" s="13"/>
      <c r="G63" s="10" t="s">
        <v>455</v>
      </c>
      <c r="H63" s="10" t="s">
        <v>455</v>
      </c>
      <c r="I63" s="9" t="s">
        <v>455</v>
      </c>
      <c r="J63" s="13">
        <v>45000</v>
      </c>
      <c r="K63" s="13">
        <v>45000</v>
      </c>
      <c r="L63" s="13">
        <v>45000</v>
      </c>
      <c r="M63" s="13">
        <v>90000</v>
      </c>
      <c r="N63" s="12">
        <v>0</v>
      </c>
      <c r="O63" s="12">
        <v>45000</v>
      </c>
      <c r="R63" s="1">
        <v>1</v>
      </c>
    </row>
    <row r="64" spans="2:18" ht="11.25">
      <c r="B64" s="7" t="s">
        <v>49</v>
      </c>
      <c r="C64" s="7" t="s">
        <v>396</v>
      </c>
      <c r="D64" s="8"/>
      <c r="E64" s="8"/>
      <c r="F64" s="8"/>
      <c r="G64" s="8"/>
      <c r="H64" s="8"/>
      <c r="I64" s="14"/>
      <c r="J64" s="13">
        <v>45000</v>
      </c>
      <c r="K64" s="13">
        <v>45000</v>
      </c>
      <c r="L64" s="13">
        <v>45000</v>
      </c>
      <c r="M64" s="13">
        <v>45000</v>
      </c>
      <c r="N64" s="12">
        <v>45000</v>
      </c>
      <c r="O64" s="12">
        <v>45000</v>
      </c>
      <c r="R64" s="1">
        <v>1</v>
      </c>
    </row>
    <row r="65" spans="2:18" ht="11.25">
      <c r="B65" s="7" t="s">
        <v>50</v>
      </c>
      <c r="C65" s="67"/>
      <c r="D65" s="8"/>
      <c r="E65" s="8"/>
      <c r="F65" s="8"/>
      <c r="G65" s="8"/>
      <c r="H65" s="8"/>
      <c r="I65" s="14"/>
      <c r="J65" s="8"/>
      <c r="K65" s="8"/>
      <c r="L65" s="8"/>
      <c r="M65" s="8"/>
      <c r="N65" s="14"/>
      <c r="O65" s="14"/>
      <c r="R65" s="1">
        <v>0</v>
      </c>
    </row>
    <row r="66" spans="2:18" ht="11.25">
      <c r="B66" s="7" t="s">
        <v>51</v>
      </c>
      <c r="C66" s="7" t="s">
        <v>397</v>
      </c>
      <c r="D66" s="8"/>
      <c r="E66" s="8"/>
      <c r="F66" s="8"/>
      <c r="G66" s="8"/>
      <c r="H66" s="10" t="s">
        <v>455</v>
      </c>
      <c r="I66" s="9" t="s">
        <v>455</v>
      </c>
      <c r="J66" s="13">
        <v>45000</v>
      </c>
      <c r="K66" s="13">
        <v>0</v>
      </c>
      <c r="L66" s="13">
        <v>90000</v>
      </c>
      <c r="M66" s="13">
        <v>45000</v>
      </c>
      <c r="N66" s="12">
        <v>45000</v>
      </c>
      <c r="O66" s="12">
        <v>90000</v>
      </c>
      <c r="P66" s="136"/>
      <c r="R66" s="1">
        <v>1</v>
      </c>
    </row>
    <row r="67" spans="2:18" ht="11.25">
      <c r="B67" s="7" t="s">
        <v>52</v>
      </c>
      <c r="C67" s="7" t="s">
        <v>234</v>
      </c>
      <c r="D67" s="10">
        <v>40000</v>
      </c>
      <c r="E67" s="10">
        <v>40000</v>
      </c>
      <c r="F67" s="10">
        <v>40000</v>
      </c>
      <c r="G67" s="10">
        <v>40000</v>
      </c>
      <c r="H67" s="10">
        <v>40000</v>
      </c>
      <c r="I67" s="9">
        <v>45000</v>
      </c>
      <c r="J67" s="13">
        <v>45000</v>
      </c>
      <c r="K67" s="13">
        <v>45000</v>
      </c>
      <c r="L67" s="13">
        <v>45000</v>
      </c>
      <c r="M67" s="13">
        <v>45000</v>
      </c>
      <c r="N67" s="12">
        <v>45000</v>
      </c>
      <c r="O67" s="12">
        <v>45000</v>
      </c>
      <c r="R67" s="1">
        <v>1</v>
      </c>
    </row>
    <row r="68" spans="2:18" ht="11.25">
      <c r="B68" s="7" t="s">
        <v>53</v>
      </c>
      <c r="C68" s="7" t="s">
        <v>403</v>
      </c>
      <c r="D68" s="8"/>
      <c r="E68" s="8"/>
      <c r="F68" s="8"/>
      <c r="G68" s="10" t="s">
        <v>455</v>
      </c>
      <c r="H68" s="10" t="s">
        <v>455</v>
      </c>
      <c r="I68" s="9" t="s">
        <v>455</v>
      </c>
      <c r="J68" s="13" t="s">
        <v>455</v>
      </c>
      <c r="K68" s="13">
        <v>0</v>
      </c>
      <c r="L68" s="13">
        <v>90000</v>
      </c>
      <c r="M68" s="13">
        <v>45000</v>
      </c>
      <c r="N68" s="12">
        <v>45000</v>
      </c>
      <c r="O68" s="12">
        <v>0</v>
      </c>
      <c r="R68" s="1">
        <v>1</v>
      </c>
    </row>
    <row r="69" spans="2:18" ht="11.25">
      <c r="B69" s="7" t="s">
        <v>54</v>
      </c>
      <c r="C69" s="7" t="s">
        <v>325</v>
      </c>
      <c r="D69" s="10">
        <v>40000</v>
      </c>
      <c r="E69" s="10">
        <v>40000</v>
      </c>
      <c r="F69" s="10">
        <v>40000</v>
      </c>
      <c r="G69" s="10">
        <v>40000</v>
      </c>
      <c r="H69" s="10">
        <v>40000</v>
      </c>
      <c r="I69" s="9">
        <v>0</v>
      </c>
      <c r="J69" s="13">
        <v>90000</v>
      </c>
      <c r="K69" s="13">
        <v>45000</v>
      </c>
      <c r="L69" s="13">
        <v>45000</v>
      </c>
      <c r="M69" s="13">
        <v>45000</v>
      </c>
      <c r="N69" s="12">
        <v>0</v>
      </c>
      <c r="O69" s="12">
        <v>0</v>
      </c>
      <c r="R69" s="1">
        <v>1</v>
      </c>
    </row>
    <row r="70" spans="2:18" ht="11.25">
      <c r="B70" s="7" t="s">
        <v>55</v>
      </c>
      <c r="C70" s="7" t="s">
        <v>342</v>
      </c>
      <c r="D70" s="10">
        <v>40000</v>
      </c>
      <c r="E70" s="10">
        <v>40000</v>
      </c>
      <c r="F70" s="10">
        <v>40000</v>
      </c>
      <c r="G70" s="10">
        <v>40000</v>
      </c>
      <c r="H70" s="10">
        <v>40000</v>
      </c>
      <c r="I70" s="9">
        <v>45000</v>
      </c>
      <c r="J70" s="13">
        <v>45000</v>
      </c>
      <c r="K70" s="13">
        <v>45000</v>
      </c>
      <c r="L70" s="13">
        <v>45000</v>
      </c>
      <c r="M70" s="13">
        <v>45000</v>
      </c>
      <c r="N70" s="12">
        <v>45000</v>
      </c>
      <c r="O70" s="12">
        <v>45000</v>
      </c>
      <c r="R70" s="1">
        <v>1</v>
      </c>
    </row>
    <row r="71" spans="2:18" ht="11.25">
      <c r="B71" s="7" t="s">
        <v>56</v>
      </c>
      <c r="C71" s="7" t="s">
        <v>360</v>
      </c>
      <c r="D71" s="8"/>
      <c r="E71" s="8"/>
      <c r="F71" s="11">
        <v>40000</v>
      </c>
      <c r="G71" s="10">
        <v>40000</v>
      </c>
      <c r="H71" s="10">
        <v>40000</v>
      </c>
      <c r="I71" s="9">
        <v>45000</v>
      </c>
      <c r="J71" s="13">
        <v>45000</v>
      </c>
      <c r="K71" s="13">
        <v>45000</v>
      </c>
      <c r="L71" s="13">
        <v>45000</v>
      </c>
      <c r="M71" s="13">
        <v>45000</v>
      </c>
      <c r="N71" s="12">
        <v>45000</v>
      </c>
      <c r="O71" s="12">
        <v>45000</v>
      </c>
      <c r="R71" s="1">
        <v>1</v>
      </c>
    </row>
    <row r="72" spans="2:18" ht="11.25">
      <c r="B72" s="7" t="s">
        <v>57</v>
      </c>
      <c r="C72" s="7" t="s">
        <v>238</v>
      </c>
      <c r="D72" s="10">
        <v>40000</v>
      </c>
      <c r="E72" s="10">
        <v>40000</v>
      </c>
      <c r="F72" s="10">
        <v>40000</v>
      </c>
      <c r="G72" s="10">
        <v>40000</v>
      </c>
      <c r="H72" s="10">
        <v>40000</v>
      </c>
      <c r="I72" s="9">
        <v>45000</v>
      </c>
      <c r="J72" s="13">
        <v>45000</v>
      </c>
      <c r="K72" s="13">
        <v>45000</v>
      </c>
      <c r="L72" s="13">
        <v>45000</v>
      </c>
      <c r="M72" s="13">
        <v>45000</v>
      </c>
      <c r="N72" s="12">
        <v>45000</v>
      </c>
      <c r="O72" s="12">
        <v>45000</v>
      </c>
      <c r="R72" s="1">
        <v>1</v>
      </c>
    </row>
    <row r="73" spans="2:15" ht="11.25">
      <c r="B73" s="1">
        <f>SUM(R55:R72)</f>
        <v>15</v>
      </c>
      <c r="C73" s="15">
        <f>SUM(D73:O73)</f>
        <v>5310000</v>
      </c>
      <c r="D73" s="15">
        <f>SUM(D55:D72)</f>
        <v>200000</v>
      </c>
      <c r="E73" s="15">
        <f aca="true" t="shared" si="2" ref="E73:O73">SUM(E55:E72)</f>
        <v>200000</v>
      </c>
      <c r="F73" s="15">
        <f t="shared" si="2"/>
        <v>240000</v>
      </c>
      <c r="G73" s="15">
        <f t="shared" si="2"/>
        <v>240000</v>
      </c>
      <c r="H73" s="15">
        <f t="shared" si="2"/>
        <v>240000</v>
      </c>
      <c r="I73" s="16">
        <f>SUM(I55:I72)</f>
        <v>315000</v>
      </c>
      <c r="J73" s="35">
        <f t="shared" si="2"/>
        <v>630000</v>
      </c>
      <c r="K73" s="35">
        <f t="shared" si="2"/>
        <v>630000</v>
      </c>
      <c r="L73" s="35">
        <f t="shared" si="2"/>
        <v>765000</v>
      </c>
      <c r="M73" s="35">
        <f t="shared" si="2"/>
        <v>675000</v>
      </c>
      <c r="N73" s="47">
        <f t="shared" si="2"/>
        <v>630000</v>
      </c>
      <c r="O73" s="47">
        <f t="shared" si="2"/>
        <v>545000</v>
      </c>
    </row>
    <row r="74" spans="3:15" ht="11.25">
      <c r="C74" s="15"/>
      <c r="D74" s="15"/>
      <c r="E74" s="15"/>
      <c r="F74" s="15"/>
      <c r="G74" s="15"/>
      <c r="H74" s="15"/>
      <c r="I74" s="16"/>
      <c r="J74" s="35"/>
      <c r="K74" s="35"/>
      <c r="L74" s="35"/>
      <c r="M74" s="35"/>
      <c r="N74" s="47"/>
      <c r="O74" s="47"/>
    </row>
    <row r="75" spans="2:18" s="4" customFormat="1" ht="11.25">
      <c r="B75" s="5" t="s">
        <v>1</v>
      </c>
      <c r="C75" s="5" t="s">
        <v>14</v>
      </c>
      <c r="D75" s="5" t="s">
        <v>2</v>
      </c>
      <c r="E75" s="5" t="s">
        <v>3</v>
      </c>
      <c r="F75" s="5" t="s">
        <v>4</v>
      </c>
      <c r="G75" s="5" t="s">
        <v>5</v>
      </c>
      <c r="H75" s="5" t="s">
        <v>6</v>
      </c>
      <c r="I75" s="6" t="s">
        <v>7</v>
      </c>
      <c r="J75" s="34" t="s">
        <v>8</v>
      </c>
      <c r="K75" s="34" t="s">
        <v>9</v>
      </c>
      <c r="L75" s="34" t="s">
        <v>10</v>
      </c>
      <c r="M75" s="34" t="s">
        <v>11</v>
      </c>
      <c r="N75" s="46" t="s">
        <v>12</v>
      </c>
      <c r="O75" s="46" t="s">
        <v>13</v>
      </c>
      <c r="R75" s="4" t="s">
        <v>0</v>
      </c>
    </row>
    <row r="76" spans="2:18" ht="11.25">
      <c r="B76" s="7" t="s">
        <v>58</v>
      </c>
      <c r="C76" s="7" t="s">
        <v>284</v>
      </c>
      <c r="D76" s="10">
        <v>40000</v>
      </c>
      <c r="E76" s="10">
        <v>40000</v>
      </c>
      <c r="F76" s="10">
        <v>40000</v>
      </c>
      <c r="G76" s="10">
        <v>40000</v>
      </c>
      <c r="H76" s="10">
        <v>40000</v>
      </c>
      <c r="I76" s="9">
        <v>45000</v>
      </c>
      <c r="J76" s="13">
        <v>0</v>
      </c>
      <c r="K76" s="13">
        <v>0</v>
      </c>
      <c r="L76" s="13">
        <v>0</v>
      </c>
      <c r="M76" s="13">
        <v>180000</v>
      </c>
      <c r="N76" s="12">
        <v>0</v>
      </c>
      <c r="O76" s="12">
        <v>0</v>
      </c>
      <c r="R76" s="1">
        <v>1</v>
      </c>
    </row>
    <row r="77" spans="2:18" ht="11.25">
      <c r="B77" s="7" t="s">
        <v>59</v>
      </c>
      <c r="C77" s="7" t="s">
        <v>341</v>
      </c>
      <c r="D77" s="10">
        <v>40000</v>
      </c>
      <c r="E77" s="10">
        <v>40000</v>
      </c>
      <c r="F77" s="10">
        <v>40000</v>
      </c>
      <c r="G77" s="10">
        <v>40000</v>
      </c>
      <c r="H77" s="10">
        <v>40000</v>
      </c>
      <c r="I77" s="9">
        <v>45000</v>
      </c>
      <c r="J77" s="13">
        <v>45000</v>
      </c>
      <c r="K77" s="13">
        <v>45000</v>
      </c>
      <c r="L77" s="13">
        <v>45000</v>
      </c>
      <c r="M77" s="13">
        <v>45000</v>
      </c>
      <c r="N77" s="12">
        <v>45000</v>
      </c>
      <c r="O77" s="12">
        <v>45000</v>
      </c>
      <c r="R77" s="1">
        <v>1</v>
      </c>
    </row>
    <row r="78" spans="2:18" ht="11.25">
      <c r="B78" s="7" t="s">
        <v>60</v>
      </c>
      <c r="C78" s="7" t="s">
        <v>339</v>
      </c>
      <c r="D78" s="10">
        <v>40000</v>
      </c>
      <c r="E78" s="10">
        <v>40000</v>
      </c>
      <c r="F78" s="10">
        <v>40000</v>
      </c>
      <c r="G78" s="10">
        <v>40000</v>
      </c>
      <c r="H78" s="10">
        <v>40000</v>
      </c>
      <c r="I78" s="9">
        <v>45000</v>
      </c>
      <c r="J78" s="13">
        <v>45000</v>
      </c>
      <c r="K78" s="13">
        <v>45000</v>
      </c>
      <c r="L78" s="13">
        <v>45000</v>
      </c>
      <c r="M78" s="13">
        <v>45000</v>
      </c>
      <c r="N78" s="12">
        <v>45000</v>
      </c>
      <c r="O78" s="12">
        <v>45000</v>
      </c>
      <c r="R78" s="1">
        <v>1</v>
      </c>
    </row>
    <row r="79" spans="2:18" ht="11.25">
      <c r="B79" s="7" t="s">
        <v>61</v>
      </c>
      <c r="C79" s="7" t="s">
        <v>318</v>
      </c>
      <c r="D79" s="10">
        <v>40000</v>
      </c>
      <c r="E79" s="10">
        <v>40000</v>
      </c>
      <c r="F79" s="10">
        <v>40000</v>
      </c>
      <c r="G79" s="10">
        <v>40000</v>
      </c>
      <c r="H79" s="10">
        <v>40000</v>
      </c>
      <c r="I79" s="9">
        <v>45000</v>
      </c>
      <c r="J79" s="13">
        <v>0</v>
      </c>
      <c r="K79" s="13">
        <v>0</v>
      </c>
      <c r="L79" s="13">
        <v>135000</v>
      </c>
      <c r="M79" s="13">
        <v>0</v>
      </c>
      <c r="N79" s="12">
        <v>90000</v>
      </c>
      <c r="O79" s="14"/>
      <c r="R79" s="1">
        <v>1</v>
      </c>
    </row>
    <row r="80" spans="2:18" ht="11.25">
      <c r="B80" s="7" t="s">
        <v>62</v>
      </c>
      <c r="C80" s="7" t="s">
        <v>340</v>
      </c>
      <c r="D80" s="10">
        <v>40000</v>
      </c>
      <c r="E80" s="10">
        <v>40000</v>
      </c>
      <c r="F80" s="10">
        <v>40000</v>
      </c>
      <c r="G80" s="10">
        <v>40000</v>
      </c>
      <c r="H80" s="10">
        <v>40000</v>
      </c>
      <c r="I80" s="9">
        <v>45000</v>
      </c>
      <c r="J80" s="13">
        <v>45000</v>
      </c>
      <c r="K80" s="13">
        <v>45000</v>
      </c>
      <c r="L80" s="13">
        <v>45000</v>
      </c>
      <c r="M80" s="13">
        <v>45000</v>
      </c>
      <c r="N80" s="12">
        <v>45000</v>
      </c>
      <c r="O80" s="12">
        <v>45000</v>
      </c>
      <c r="R80" s="1">
        <v>1</v>
      </c>
    </row>
    <row r="81" spans="2:18" ht="11.25">
      <c r="B81" s="7" t="s">
        <v>63</v>
      </c>
      <c r="C81" s="7" t="s">
        <v>364</v>
      </c>
      <c r="D81" s="8"/>
      <c r="E81" s="8"/>
      <c r="F81" s="8"/>
      <c r="G81" s="8"/>
      <c r="H81" s="10">
        <v>40000</v>
      </c>
      <c r="I81" s="9">
        <v>45000</v>
      </c>
      <c r="J81" s="13">
        <v>45000</v>
      </c>
      <c r="K81" s="13">
        <v>0</v>
      </c>
      <c r="L81" s="13">
        <v>90000</v>
      </c>
      <c r="M81" s="13">
        <v>0</v>
      </c>
      <c r="N81" s="12">
        <v>90000</v>
      </c>
      <c r="O81" s="12">
        <v>0</v>
      </c>
      <c r="R81" s="1">
        <v>1</v>
      </c>
    </row>
    <row r="82" spans="2:18" ht="11.25">
      <c r="B82" s="7" t="s">
        <v>64</v>
      </c>
      <c r="C82" s="7" t="s">
        <v>327</v>
      </c>
      <c r="D82" s="10">
        <v>40000</v>
      </c>
      <c r="E82" s="12">
        <v>0</v>
      </c>
      <c r="F82" s="10">
        <v>0</v>
      </c>
      <c r="G82" s="10">
        <v>0</v>
      </c>
      <c r="H82" s="10">
        <v>100000</v>
      </c>
      <c r="I82" s="9">
        <v>105000</v>
      </c>
      <c r="J82" s="13">
        <v>45000</v>
      </c>
      <c r="K82" s="13">
        <v>45000</v>
      </c>
      <c r="L82" s="13">
        <v>45000</v>
      </c>
      <c r="M82" s="13">
        <v>45000</v>
      </c>
      <c r="N82" s="12">
        <v>45000</v>
      </c>
      <c r="O82" s="12">
        <v>45000</v>
      </c>
      <c r="R82" s="1">
        <v>1</v>
      </c>
    </row>
    <row r="83" spans="2:18" ht="11.25">
      <c r="B83" s="7" t="s">
        <v>65</v>
      </c>
      <c r="C83" s="7" t="s">
        <v>444</v>
      </c>
      <c r="D83" s="8"/>
      <c r="E83" s="8"/>
      <c r="F83" s="8"/>
      <c r="G83" s="10">
        <v>0</v>
      </c>
      <c r="H83" s="10">
        <v>0</v>
      </c>
      <c r="I83" s="9">
        <v>135000</v>
      </c>
      <c r="J83" s="13">
        <v>0</v>
      </c>
      <c r="K83" s="13">
        <v>0</v>
      </c>
      <c r="L83" s="13">
        <v>0</v>
      </c>
      <c r="M83" s="13">
        <v>0</v>
      </c>
      <c r="N83" s="12">
        <v>45000</v>
      </c>
      <c r="O83" s="12">
        <v>225000</v>
      </c>
      <c r="R83" s="1">
        <v>1</v>
      </c>
    </row>
    <row r="84" spans="2:18" ht="11.25">
      <c r="B84" s="7" t="s">
        <v>66</v>
      </c>
      <c r="C84" s="7" t="s">
        <v>322</v>
      </c>
      <c r="D84" s="10">
        <v>40000</v>
      </c>
      <c r="E84" s="10">
        <v>40000</v>
      </c>
      <c r="F84" s="10">
        <v>40000</v>
      </c>
      <c r="G84" s="10">
        <v>40000</v>
      </c>
      <c r="H84" s="10">
        <v>40000</v>
      </c>
      <c r="I84" s="9">
        <v>45000</v>
      </c>
      <c r="J84" s="13">
        <v>0</v>
      </c>
      <c r="K84" s="13">
        <v>90000</v>
      </c>
      <c r="L84" s="13">
        <v>45000</v>
      </c>
      <c r="M84" s="13">
        <v>45000</v>
      </c>
      <c r="N84" s="12">
        <v>45000</v>
      </c>
      <c r="O84" s="12">
        <v>45000</v>
      </c>
      <c r="R84" s="1">
        <v>1</v>
      </c>
    </row>
    <row r="85" spans="2:18" ht="11.25">
      <c r="B85" s="7" t="s">
        <v>67</v>
      </c>
      <c r="C85" s="7" t="s">
        <v>283</v>
      </c>
      <c r="D85" s="10">
        <v>40000</v>
      </c>
      <c r="E85" s="10">
        <v>40000</v>
      </c>
      <c r="F85" s="10">
        <v>40000</v>
      </c>
      <c r="G85" s="10">
        <v>40000</v>
      </c>
      <c r="H85" s="10">
        <v>40000</v>
      </c>
      <c r="I85" s="9">
        <v>45000</v>
      </c>
      <c r="J85" s="13">
        <v>45000</v>
      </c>
      <c r="K85" s="13">
        <v>45000</v>
      </c>
      <c r="L85" s="13">
        <v>45000</v>
      </c>
      <c r="M85" s="13">
        <v>45000</v>
      </c>
      <c r="N85" s="12">
        <v>0</v>
      </c>
      <c r="O85" s="12">
        <v>90000</v>
      </c>
      <c r="R85" s="1">
        <v>1</v>
      </c>
    </row>
    <row r="86" spans="2:18" ht="11.25">
      <c r="B86" s="7" t="s">
        <v>68</v>
      </c>
      <c r="C86" s="7" t="s">
        <v>266</v>
      </c>
      <c r="D86" s="10">
        <v>40000</v>
      </c>
      <c r="E86" s="10">
        <v>40000</v>
      </c>
      <c r="F86" s="10">
        <v>40000</v>
      </c>
      <c r="G86" s="10">
        <v>40000</v>
      </c>
      <c r="H86" s="10">
        <v>40000</v>
      </c>
      <c r="I86" s="9">
        <v>45000</v>
      </c>
      <c r="J86" s="13">
        <v>45000</v>
      </c>
      <c r="K86" s="13">
        <v>45000</v>
      </c>
      <c r="L86" s="13">
        <v>45000</v>
      </c>
      <c r="M86" s="13">
        <v>45000</v>
      </c>
      <c r="N86" s="12">
        <v>45000</v>
      </c>
      <c r="O86" s="12">
        <v>45000</v>
      </c>
      <c r="R86" s="1">
        <v>1</v>
      </c>
    </row>
    <row r="87" spans="2:18" ht="11.25">
      <c r="B87" s="7" t="s">
        <v>69</v>
      </c>
      <c r="C87" s="7" t="s">
        <v>302</v>
      </c>
      <c r="D87" s="10">
        <v>40000</v>
      </c>
      <c r="E87" s="10">
        <v>40000</v>
      </c>
      <c r="F87" s="10">
        <v>40000</v>
      </c>
      <c r="G87" s="10">
        <v>40000</v>
      </c>
      <c r="H87" s="10">
        <v>40000</v>
      </c>
      <c r="I87" s="9">
        <v>45000</v>
      </c>
      <c r="J87" s="13">
        <v>45000</v>
      </c>
      <c r="K87" s="13">
        <v>0</v>
      </c>
      <c r="L87" s="13">
        <v>90000</v>
      </c>
      <c r="M87" s="13">
        <v>0</v>
      </c>
      <c r="N87" s="12">
        <v>90000</v>
      </c>
      <c r="O87" s="12">
        <v>45000</v>
      </c>
      <c r="R87" s="1">
        <v>1</v>
      </c>
    </row>
    <row r="88" spans="2:18" ht="11.25">
      <c r="B88" s="7" t="s">
        <v>70</v>
      </c>
      <c r="C88" s="7" t="s">
        <v>445</v>
      </c>
      <c r="D88" s="8"/>
      <c r="E88" s="8"/>
      <c r="F88" s="8"/>
      <c r="G88" s="8"/>
      <c r="H88" s="8"/>
      <c r="I88" s="14"/>
      <c r="J88" s="8"/>
      <c r="K88" s="13">
        <v>45000</v>
      </c>
      <c r="L88" s="13">
        <v>45000</v>
      </c>
      <c r="M88" s="13">
        <v>45000</v>
      </c>
      <c r="N88" s="14"/>
      <c r="O88" s="14"/>
      <c r="R88" s="1">
        <v>1</v>
      </c>
    </row>
    <row r="89" spans="2:18" ht="11.25">
      <c r="B89" s="7" t="s">
        <v>71</v>
      </c>
      <c r="C89" s="7" t="s">
        <v>338</v>
      </c>
      <c r="D89" s="10">
        <v>40000</v>
      </c>
      <c r="E89" s="10">
        <v>40000</v>
      </c>
      <c r="F89" s="10">
        <v>40000</v>
      </c>
      <c r="G89" s="10">
        <v>40000</v>
      </c>
      <c r="H89" s="10">
        <v>40000</v>
      </c>
      <c r="I89" s="9">
        <v>45000</v>
      </c>
      <c r="J89" s="13">
        <v>45000</v>
      </c>
      <c r="K89" s="13">
        <v>45000</v>
      </c>
      <c r="L89" s="13">
        <v>45000</v>
      </c>
      <c r="M89" s="13">
        <v>45000</v>
      </c>
      <c r="N89" s="12">
        <v>45000</v>
      </c>
      <c r="O89" s="12" t="s">
        <v>455</v>
      </c>
      <c r="R89" s="1">
        <v>1</v>
      </c>
    </row>
    <row r="90" spans="2:18" ht="11.25">
      <c r="B90" s="7" t="s">
        <v>370</v>
      </c>
      <c r="C90" s="7" t="s">
        <v>371</v>
      </c>
      <c r="D90" s="8"/>
      <c r="E90" s="8"/>
      <c r="F90" s="8"/>
      <c r="G90" s="8"/>
      <c r="H90" s="8"/>
      <c r="I90" s="9">
        <v>45000</v>
      </c>
      <c r="J90" s="13">
        <v>45000</v>
      </c>
      <c r="K90" s="13">
        <v>0</v>
      </c>
      <c r="L90" s="13">
        <v>90000</v>
      </c>
      <c r="M90" s="13">
        <v>0</v>
      </c>
      <c r="N90" s="12">
        <v>90000</v>
      </c>
      <c r="O90" s="9">
        <v>0</v>
      </c>
      <c r="R90" s="1">
        <v>1</v>
      </c>
    </row>
    <row r="91" spans="2:15" ht="11.25">
      <c r="B91" s="1">
        <f>SUM(R76:R90)</f>
        <v>15</v>
      </c>
      <c r="C91" s="15">
        <f>SUM(D91:O91)</f>
        <v>6605000</v>
      </c>
      <c r="D91" s="15">
        <f>SUM(D76:D90)</f>
        <v>440000</v>
      </c>
      <c r="E91" s="15">
        <f aca="true" t="shared" si="3" ref="E91:O91">SUM(E76:E90)</f>
        <v>400000</v>
      </c>
      <c r="F91" s="15">
        <f t="shared" si="3"/>
        <v>400000</v>
      </c>
      <c r="G91" s="15">
        <f t="shared" si="3"/>
        <v>400000</v>
      </c>
      <c r="H91" s="15">
        <f t="shared" si="3"/>
        <v>540000</v>
      </c>
      <c r="I91" s="16">
        <f>SUM(I76:I90)</f>
        <v>780000</v>
      </c>
      <c r="J91" s="35">
        <f t="shared" si="3"/>
        <v>450000</v>
      </c>
      <c r="K91" s="35">
        <f t="shared" si="3"/>
        <v>450000</v>
      </c>
      <c r="L91" s="35">
        <f t="shared" si="3"/>
        <v>810000</v>
      </c>
      <c r="M91" s="35">
        <f t="shared" si="3"/>
        <v>585000</v>
      </c>
      <c r="N91" s="47">
        <f t="shared" si="3"/>
        <v>720000</v>
      </c>
      <c r="O91" s="47">
        <f t="shared" si="3"/>
        <v>630000</v>
      </c>
    </row>
    <row r="92" spans="3:15" ht="11.25">
      <c r="C92" s="15"/>
      <c r="D92" s="15"/>
      <c r="E92" s="15"/>
      <c r="F92" s="15"/>
      <c r="G92" s="15"/>
      <c r="H92" s="15"/>
      <c r="I92" s="16"/>
      <c r="J92" s="35"/>
      <c r="K92" s="35"/>
      <c r="L92" s="35"/>
      <c r="M92" s="35"/>
      <c r="N92" s="47"/>
      <c r="O92" s="47"/>
    </row>
    <row r="93" spans="3:15" ht="11.25">
      <c r="C93" s="15"/>
      <c r="D93" s="15"/>
      <c r="E93" s="15"/>
      <c r="F93" s="15"/>
      <c r="G93" s="15"/>
      <c r="H93" s="15"/>
      <c r="I93" s="16"/>
      <c r="J93" s="35"/>
      <c r="K93" s="35"/>
      <c r="L93" s="35"/>
      <c r="M93" s="35"/>
      <c r="N93" s="47"/>
      <c r="O93" s="47"/>
    </row>
    <row r="94" spans="3:15" ht="11.25">
      <c r="C94" s="15"/>
      <c r="D94" s="15"/>
      <c r="E94" s="15"/>
      <c r="F94" s="15"/>
      <c r="G94" s="15"/>
      <c r="H94" s="15"/>
      <c r="I94" s="16"/>
      <c r="J94" s="35"/>
      <c r="K94" s="35"/>
      <c r="L94" s="35"/>
      <c r="M94" s="35"/>
      <c r="N94" s="47"/>
      <c r="O94" s="47"/>
    </row>
    <row r="95" spans="3:15" ht="11.25">
      <c r="C95" s="15"/>
      <c r="D95" s="15"/>
      <c r="E95" s="15"/>
      <c r="F95" s="15"/>
      <c r="G95" s="15"/>
      <c r="H95" s="15"/>
      <c r="I95" s="16"/>
      <c r="J95" s="35"/>
      <c r="K95" s="35"/>
      <c r="L95" s="35"/>
      <c r="M95" s="35"/>
      <c r="N95" s="47"/>
      <c r="O95" s="47"/>
    </row>
    <row r="96" spans="3:15" ht="11.25">
      <c r="C96" s="15"/>
      <c r="D96" s="15"/>
      <c r="E96" s="15"/>
      <c r="F96" s="15"/>
      <c r="G96" s="15"/>
      <c r="H96" s="15"/>
      <c r="I96" s="16"/>
      <c r="J96" s="35"/>
      <c r="K96" s="35"/>
      <c r="L96" s="35"/>
      <c r="M96" s="35"/>
      <c r="N96" s="47"/>
      <c r="O96" s="47"/>
    </row>
    <row r="97" spans="3:15" ht="11.25">
      <c r="C97" s="15"/>
      <c r="D97" s="15"/>
      <c r="E97" s="15"/>
      <c r="F97" s="15"/>
      <c r="G97" s="15"/>
      <c r="H97" s="15"/>
      <c r="I97" s="16"/>
      <c r="J97" s="35"/>
      <c r="K97" s="35"/>
      <c r="L97" s="35"/>
      <c r="M97" s="35"/>
      <c r="N97" s="47"/>
      <c r="O97" s="47"/>
    </row>
    <row r="98" spans="3:15" ht="11.25">
      <c r="C98" s="15"/>
      <c r="D98" s="15"/>
      <c r="E98" s="15"/>
      <c r="F98" s="15"/>
      <c r="G98" s="15"/>
      <c r="H98" s="15"/>
      <c r="I98" s="16"/>
      <c r="J98" s="35"/>
      <c r="K98" s="35"/>
      <c r="L98" s="35"/>
      <c r="M98" s="35"/>
      <c r="N98" s="47"/>
      <c r="O98" s="47"/>
    </row>
    <row r="99" spans="3:15" ht="11.25">
      <c r="C99" s="15"/>
      <c r="D99" s="15"/>
      <c r="E99" s="15"/>
      <c r="F99" s="15"/>
      <c r="G99" s="15"/>
      <c r="H99" s="15"/>
      <c r="I99" s="16"/>
      <c r="J99" s="35"/>
      <c r="K99" s="35"/>
      <c r="L99" s="35"/>
      <c r="M99" s="35"/>
      <c r="N99" s="47"/>
      <c r="O99" s="47"/>
    </row>
    <row r="100" spans="3:15" ht="11.25">
      <c r="C100" s="15"/>
      <c r="D100" s="15"/>
      <c r="E100" s="15"/>
      <c r="F100" s="15"/>
      <c r="G100" s="15"/>
      <c r="H100" s="15"/>
      <c r="I100" s="16"/>
      <c r="J100" s="35"/>
      <c r="K100" s="35"/>
      <c r="L100" s="35"/>
      <c r="M100" s="35"/>
      <c r="N100" s="47"/>
      <c r="O100" s="47"/>
    </row>
    <row r="101" spans="3:15" ht="11.25">
      <c r="C101" s="15"/>
      <c r="D101" s="15"/>
      <c r="E101" s="15"/>
      <c r="F101" s="15"/>
      <c r="G101" s="15"/>
      <c r="H101" s="15"/>
      <c r="I101" s="16"/>
      <c r="J101" s="35"/>
      <c r="K101" s="35"/>
      <c r="L101" s="35"/>
      <c r="M101" s="35"/>
      <c r="N101" s="47"/>
      <c r="O101" s="47"/>
    </row>
    <row r="102" spans="3:15" ht="11.25">
      <c r="C102" s="15"/>
      <c r="D102" s="15"/>
      <c r="E102" s="15"/>
      <c r="F102" s="15"/>
      <c r="G102" s="15"/>
      <c r="H102" s="15"/>
      <c r="I102" s="16"/>
      <c r="J102" s="35"/>
      <c r="K102" s="35"/>
      <c r="L102" s="35"/>
      <c r="M102" s="35"/>
      <c r="N102" s="47"/>
      <c r="O102" s="47"/>
    </row>
    <row r="103" spans="3:15" ht="11.25">
      <c r="C103" s="15"/>
      <c r="D103" s="15"/>
      <c r="E103" s="15"/>
      <c r="F103" s="15"/>
      <c r="G103" s="15"/>
      <c r="H103" s="15"/>
      <c r="I103" s="16"/>
      <c r="J103" s="35"/>
      <c r="K103" s="35"/>
      <c r="L103" s="35"/>
      <c r="M103" s="35"/>
      <c r="N103" s="47"/>
      <c r="O103" s="47"/>
    </row>
    <row r="104" spans="3:15" ht="11.25">
      <c r="C104" s="15"/>
      <c r="D104" s="15"/>
      <c r="E104" s="15"/>
      <c r="F104" s="15"/>
      <c r="G104" s="15"/>
      <c r="H104" s="15"/>
      <c r="I104" s="16"/>
      <c r="J104" s="35"/>
      <c r="K104" s="35"/>
      <c r="L104" s="35"/>
      <c r="M104" s="35"/>
      <c r="N104" s="47"/>
      <c r="O104" s="47"/>
    </row>
    <row r="105" spans="3:15" ht="11.25">
      <c r="C105" s="15"/>
      <c r="D105" s="15"/>
      <c r="E105" s="15"/>
      <c r="F105" s="15"/>
      <c r="G105" s="15"/>
      <c r="H105" s="15"/>
      <c r="I105" s="16"/>
      <c r="J105" s="35"/>
      <c r="K105" s="35"/>
      <c r="L105" s="35"/>
      <c r="M105" s="35"/>
      <c r="N105" s="47"/>
      <c r="O105" s="47"/>
    </row>
    <row r="106" spans="3:15" ht="11.25">
      <c r="C106" s="15"/>
      <c r="D106" s="15"/>
      <c r="E106" s="15"/>
      <c r="F106" s="15"/>
      <c r="G106" s="15"/>
      <c r="H106" s="15"/>
      <c r="I106" s="16"/>
      <c r="J106" s="35"/>
      <c r="K106" s="35"/>
      <c r="L106" s="35"/>
      <c r="M106" s="35"/>
      <c r="N106" s="47"/>
      <c r="O106" s="47"/>
    </row>
    <row r="107" spans="2:18" s="4" customFormat="1" ht="11.25">
      <c r="B107" s="5" t="s">
        <v>1</v>
      </c>
      <c r="C107" s="5" t="s">
        <v>14</v>
      </c>
      <c r="D107" s="5" t="s">
        <v>2</v>
      </c>
      <c r="E107" s="5" t="s">
        <v>3</v>
      </c>
      <c r="F107" s="5" t="s">
        <v>4</v>
      </c>
      <c r="G107" s="5" t="s">
        <v>5</v>
      </c>
      <c r="H107" s="5" t="s">
        <v>6</v>
      </c>
      <c r="I107" s="6" t="s">
        <v>7</v>
      </c>
      <c r="J107" s="34" t="s">
        <v>8</v>
      </c>
      <c r="K107" s="34" t="s">
        <v>9</v>
      </c>
      <c r="L107" s="34" t="s">
        <v>10</v>
      </c>
      <c r="M107" s="34" t="s">
        <v>11</v>
      </c>
      <c r="N107" s="46" t="s">
        <v>12</v>
      </c>
      <c r="O107" s="46" t="s">
        <v>13</v>
      </c>
      <c r="R107" s="4" t="s">
        <v>0</v>
      </c>
    </row>
    <row r="108" spans="2:18" ht="11.25">
      <c r="B108" s="7" t="s">
        <v>72</v>
      </c>
      <c r="C108" s="7" t="s">
        <v>394</v>
      </c>
      <c r="D108" s="8"/>
      <c r="E108" s="8"/>
      <c r="F108" s="8"/>
      <c r="G108" s="8"/>
      <c r="H108" s="8"/>
      <c r="I108" s="14"/>
      <c r="J108" s="13">
        <v>45000</v>
      </c>
      <c r="K108" s="13">
        <v>45000</v>
      </c>
      <c r="L108" s="13">
        <v>45000</v>
      </c>
      <c r="M108" s="13">
        <v>50000</v>
      </c>
      <c r="N108" s="12">
        <v>45000</v>
      </c>
      <c r="O108" s="12">
        <v>45000</v>
      </c>
      <c r="R108" s="1">
        <v>1</v>
      </c>
    </row>
    <row r="109" spans="2:18" ht="11.25">
      <c r="B109" s="7" t="s">
        <v>73</v>
      </c>
      <c r="C109" s="7" t="s">
        <v>331</v>
      </c>
      <c r="D109" s="10">
        <v>40000</v>
      </c>
      <c r="E109" s="10">
        <v>40000</v>
      </c>
      <c r="F109" s="10">
        <v>40000</v>
      </c>
      <c r="G109" s="10">
        <v>40000</v>
      </c>
      <c r="H109" s="10">
        <v>40000</v>
      </c>
      <c r="I109" s="9">
        <v>45000</v>
      </c>
      <c r="J109" s="13">
        <v>45000</v>
      </c>
      <c r="K109" s="13">
        <v>45000</v>
      </c>
      <c r="L109" s="13">
        <v>45000</v>
      </c>
      <c r="M109" s="13">
        <v>45000</v>
      </c>
      <c r="N109" s="12">
        <v>45000</v>
      </c>
      <c r="O109" s="12">
        <v>45000</v>
      </c>
      <c r="R109" s="1">
        <v>1</v>
      </c>
    </row>
    <row r="110" spans="2:18" ht="11.25">
      <c r="B110" s="7" t="s">
        <v>74</v>
      </c>
      <c r="C110" s="7" t="s">
        <v>358</v>
      </c>
      <c r="D110" s="8"/>
      <c r="E110" s="8"/>
      <c r="F110" s="10">
        <v>40000</v>
      </c>
      <c r="G110" s="10">
        <v>40000</v>
      </c>
      <c r="H110" s="10">
        <v>40000</v>
      </c>
      <c r="I110" s="9">
        <v>45000</v>
      </c>
      <c r="J110" s="13">
        <v>45000</v>
      </c>
      <c r="K110" s="13">
        <v>45000</v>
      </c>
      <c r="L110" s="13">
        <v>45000</v>
      </c>
      <c r="M110" s="13">
        <v>45000</v>
      </c>
      <c r="N110" s="12">
        <v>45000</v>
      </c>
      <c r="O110" s="12">
        <v>45000</v>
      </c>
      <c r="R110" s="1">
        <v>1</v>
      </c>
    </row>
    <row r="111" spans="2:18" ht="11.25">
      <c r="B111" s="7" t="s">
        <v>75</v>
      </c>
      <c r="C111" s="7"/>
      <c r="D111" s="10"/>
      <c r="E111" s="10"/>
      <c r="F111" s="10"/>
      <c r="G111" s="10"/>
      <c r="H111" s="10"/>
      <c r="I111" s="9"/>
      <c r="J111" s="13"/>
      <c r="K111" s="13"/>
      <c r="L111" s="13"/>
      <c r="M111" s="13"/>
      <c r="N111" s="12"/>
      <c r="O111" s="12"/>
      <c r="R111" s="1">
        <v>0</v>
      </c>
    </row>
    <row r="112" spans="2:18" ht="11.25">
      <c r="B112" s="7" t="s">
        <v>76</v>
      </c>
      <c r="C112" s="7"/>
      <c r="D112" s="10"/>
      <c r="E112" s="10"/>
      <c r="F112" s="10"/>
      <c r="G112" s="10"/>
      <c r="H112" s="10"/>
      <c r="I112" s="9"/>
      <c r="J112" s="13"/>
      <c r="K112" s="13"/>
      <c r="L112" s="13"/>
      <c r="M112" s="13"/>
      <c r="N112" s="12"/>
      <c r="O112" s="12"/>
      <c r="R112" s="1">
        <v>0</v>
      </c>
    </row>
    <row r="113" spans="2:18" ht="11.25">
      <c r="B113" s="7" t="s">
        <v>77</v>
      </c>
      <c r="C113" s="7"/>
      <c r="D113" s="10"/>
      <c r="E113" s="10"/>
      <c r="F113" s="10"/>
      <c r="G113" s="10"/>
      <c r="H113" s="10"/>
      <c r="I113" s="9"/>
      <c r="J113" s="13"/>
      <c r="K113" s="13"/>
      <c r="L113" s="13"/>
      <c r="M113" s="13"/>
      <c r="N113" s="12"/>
      <c r="O113" s="12"/>
      <c r="R113" s="1">
        <v>0</v>
      </c>
    </row>
    <row r="114" spans="2:18" ht="11.25">
      <c r="B114" s="7" t="s">
        <v>78</v>
      </c>
      <c r="C114" s="7"/>
      <c r="D114" s="10"/>
      <c r="E114" s="10"/>
      <c r="F114" s="10"/>
      <c r="G114" s="10"/>
      <c r="H114" s="10"/>
      <c r="I114" s="9"/>
      <c r="J114" s="13"/>
      <c r="K114" s="13"/>
      <c r="L114" s="13"/>
      <c r="M114" s="13"/>
      <c r="N114" s="12"/>
      <c r="O114" s="12"/>
      <c r="R114" s="1">
        <v>0</v>
      </c>
    </row>
    <row r="115" spans="1:18" ht="11.25">
      <c r="A115" s="1" t="s">
        <v>511</v>
      </c>
      <c r="B115" s="7"/>
      <c r="C115" s="7" t="s">
        <v>512</v>
      </c>
      <c r="D115" s="8"/>
      <c r="E115" s="8"/>
      <c r="F115" s="8"/>
      <c r="G115" s="8"/>
      <c r="H115" s="8"/>
      <c r="I115" s="14"/>
      <c r="J115" s="8"/>
      <c r="K115" s="8"/>
      <c r="L115" s="8"/>
      <c r="M115" s="8"/>
      <c r="N115" s="12">
        <v>45000</v>
      </c>
      <c r="O115" s="12">
        <v>45000</v>
      </c>
      <c r="R115" s="1">
        <v>1</v>
      </c>
    </row>
    <row r="116" spans="2:18" ht="11.25">
      <c r="B116" s="7" t="s">
        <v>79</v>
      </c>
      <c r="C116" s="7" t="s">
        <v>329</v>
      </c>
      <c r="D116" s="10">
        <v>40000</v>
      </c>
      <c r="E116" s="10">
        <v>40000</v>
      </c>
      <c r="F116" s="10">
        <v>40000</v>
      </c>
      <c r="G116" s="10">
        <v>40000</v>
      </c>
      <c r="H116" s="10">
        <v>40000</v>
      </c>
      <c r="I116" s="9">
        <v>45000</v>
      </c>
      <c r="J116" s="13">
        <v>45000</v>
      </c>
      <c r="K116" s="13">
        <v>45000</v>
      </c>
      <c r="L116" s="13">
        <v>45000</v>
      </c>
      <c r="M116" s="13">
        <v>45000</v>
      </c>
      <c r="N116" s="12">
        <v>45000</v>
      </c>
      <c r="O116" s="12">
        <v>45000</v>
      </c>
      <c r="R116" s="1">
        <v>1</v>
      </c>
    </row>
    <row r="117" spans="2:18" ht="11.25">
      <c r="B117" s="7" t="s">
        <v>80</v>
      </c>
      <c r="C117" s="7"/>
      <c r="D117" s="10"/>
      <c r="E117" s="10"/>
      <c r="F117" s="10"/>
      <c r="G117" s="10"/>
      <c r="H117" s="10"/>
      <c r="I117" s="9"/>
      <c r="J117" s="13"/>
      <c r="K117" s="13"/>
      <c r="L117" s="13"/>
      <c r="M117" s="13"/>
      <c r="N117" s="12"/>
      <c r="O117" s="12"/>
      <c r="R117" s="1">
        <v>0</v>
      </c>
    </row>
    <row r="118" spans="2:18" ht="11.25">
      <c r="B118" s="7" t="s">
        <v>81</v>
      </c>
      <c r="C118" s="7" t="s">
        <v>359</v>
      </c>
      <c r="D118" s="8"/>
      <c r="E118" s="8"/>
      <c r="F118" s="10">
        <v>40000</v>
      </c>
      <c r="G118" s="10">
        <v>40000</v>
      </c>
      <c r="H118" s="10">
        <v>40000</v>
      </c>
      <c r="I118" s="9">
        <v>45000</v>
      </c>
      <c r="J118" s="13">
        <v>45000</v>
      </c>
      <c r="K118" s="13">
        <v>45000</v>
      </c>
      <c r="L118" s="13">
        <v>45000</v>
      </c>
      <c r="M118" s="13">
        <v>45000</v>
      </c>
      <c r="N118" s="12">
        <v>45000</v>
      </c>
      <c r="O118" s="12">
        <v>45000</v>
      </c>
      <c r="R118" s="1">
        <v>1</v>
      </c>
    </row>
    <row r="119" spans="2:18" ht="11.25">
      <c r="B119" s="7" t="s">
        <v>82</v>
      </c>
      <c r="C119" s="7" t="s">
        <v>336</v>
      </c>
      <c r="D119" s="8"/>
      <c r="E119" s="17"/>
      <c r="F119" s="10">
        <v>40000</v>
      </c>
      <c r="G119" s="10">
        <v>40000</v>
      </c>
      <c r="H119" s="10">
        <v>40000</v>
      </c>
      <c r="I119" s="9">
        <v>45000</v>
      </c>
      <c r="J119" s="13">
        <v>45000</v>
      </c>
      <c r="K119" s="13">
        <v>45000</v>
      </c>
      <c r="L119" s="13">
        <v>45000</v>
      </c>
      <c r="M119" s="13">
        <v>45000</v>
      </c>
      <c r="N119" s="12">
        <v>45000</v>
      </c>
      <c r="O119" s="12">
        <v>45000</v>
      </c>
      <c r="R119" s="1">
        <v>1</v>
      </c>
    </row>
    <row r="120" spans="2:18" ht="11.25">
      <c r="B120" s="7" t="s">
        <v>83</v>
      </c>
      <c r="C120" s="7"/>
      <c r="D120" s="10"/>
      <c r="E120" s="10"/>
      <c r="F120" s="10"/>
      <c r="G120" s="10"/>
      <c r="H120" s="10"/>
      <c r="I120" s="9"/>
      <c r="J120" s="13"/>
      <c r="K120" s="13"/>
      <c r="L120" s="13"/>
      <c r="M120" s="13"/>
      <c r="N120" s="12"/>
      <c r="O120" s="12"/>
      <c r="R120" s="1">
        <v>0</v>
      </c>
    </row>
    <row r="121" spans="2:18" ht="11.25">
      <c r="B121" s="7" t="s">
        <v>84</v>
      </c>
      <c r="C121" s="7"/>
      <c r="D121" s="10"/>
      <c r="E121" s="10"/>
      <c r="F121" s="10"/>
      <c r="G121" s="10"/>
      <c r="H121" s="10"/>
      <c r="I121" s="9"/>
      <c r="J121" s="13"/>
      <c r="K121" s="13"/>
      <c r="L121" s="13"/>
      <c r="M121" s="13"/>
      <c r="N121" s="12"/>
      <c r="O121" s="12"/>
      <c r="R121" s="1">
        <v>0</v>
      </c>
    </row>
    <row r="122" spans="2:18" ht="11.25">
      <c r="B122" s="7" t="s">
        <v>85</v>
      </c>
      <c r="C122" s="7" t="s">
        <v>459</v>
      </c>
      <c r="D122" s="8"/>
      <c r="E122" s="8"/>
      <c r="F122" s="8"/>
      <c r="G122" s="8"/>
      <c r="H122" s="8"/>
      <c r="I122" s="14"/>
      <c r="J122" s="8"/>
      <c r="K122" s="8"/>
      <c r="L122" s="13">
        <v>45000</v>
      </c>
      <c r="M122" s="13">
        <v>45000</v>
      </c>
      <c r="N122" s="12">
        <v>45000</v>
      </c>
      <c r="O122" s="12">
        <v>45000</v>
      </c>
      <c r="R122" s="1">
        <v>1</v>
      </c>
    </row>
    <row r="123" spans="2:18" ht="11.25">
      <c r="B123" s="7" t="s">
        <v>86</v>
      </c>
      <c r="C123" s="7" t="s">
        <v>464</v>
      </c>
      <c r="D123" s="14">
        <v>0</v>
      </c>
      <c r="E123" s="14">
        <v>0</v>
      </c>
      <c r="F123" s="14" t="s">
        <v>407</v>
      </c>
      <c r="G123" s="14" t="s">
        <v>407</v>
      </c>
      <c r="H123" s="14" t="s">
        <v>407</v>
      </c>
      <c r="I123" s="14" t="s">
        <v>407</v>
      </c>
      <c r="J123" s="14" t="s">
        <v>407</v>
      </c>
      <c r="K123" s="14" t="s">
        <v>407</v>
      </c>
      <c r="L123" s="14">
        <v>120000</v>
      </c>
      <c r="M123" s="14" t="s">
        <v>407</v>
      </c>
      <c r="N123" s="14" t="s">
        <v>407</v>
      </c>
      <c r="O123" s="14" t="s">
        <v>407</v>
      </c>
      <c r="R123" s="1">
        <v>0</v>
      </c>
    </row>
    <row r="124" spans="2:18" ht="11.25">
      <c r="B124" s="7" t="s">
        <v>87</v>
      </c>
      <c r="C124" s="7" t="s">
        <v>354</v>
      </c>
      <c r="D124" s="10">
        <v>40000</v>
      </c>
      <c r="E124" s="10">
        <v>40000</v>
      </c>
      <c r="F124" s="10">
        <v>40000</v>
      </c>
      <c r="G124" s="10">
        <v>40000</v>
      </c>
      <c r="H124" s="10">
        <v>40000</v>
      </c>
      <c r="I124" s="9">
        <v>45000</v>
      </c>
      <c r="J124" s="13">
        <v>45000</v>
      </c>
      <c r="K124" s="13">
        <v>45000</v>
      </c>
      <c r="L124" s="13">
        <v>45000</v>
      </c>
      <c r="M124" s="13">
        <v>45000</v>
      </c>
      <c r="N124" s="12">
        <v>45000</v>
      </c>
      <c r="O124" s="12">
        <v>45000</v>
      </c>
      <c r="R124" s="1">
        <v>1</v>
      </c>
    </row>
    <row r="125" spans="2:18" ht="11.25">
      <c r="B125" s="7" t="s">
        <v>88</v>
      </c>
      <c r="C125" s="7" t="s">
        <v>343</v>
      </c>
      <c r="D125" s="10">
        <v>40000</v>
      </c>
      <c r="E125" s="10">
        <v>40000</v>
      </c>
      <c r="F125" s="10">
        <v>40000</v>
      </c>
      <c r="G125" s="10">
        <v>40000</v>
      </c>
      <c r="H125" s="10">
        <v>40000</v>
      </c>
      <c r="I125" s="9">
        <v>45000</v>
      </c>
      <c r="J125" s="13">
        <v>45000</v>
      </c>
      <c r="K125" s="13">
        <v>45000</v>
      </c>
      <c r="L125" s="13">
        <v>45000</v>
      </c>
      <c r="M125" s="13">
        <v>45000</v>
      </c>
      <c r="N125" s="12">
        <v>45000</v>
      </c>
      <c r="O125" s="12">
        <v>45000</v>
      </c>
      <c r="R125" s="1">
        <v>1</v>
      </c>
    </row>
    <row r="126" spans="2:18" ht="11.25">
      <c r="B126" s="7" t="s">
        <v>89</v>
      </c>
      <c r="C126" s="7" t="s">
        <v>308</v>
      </c>
      <c r="D126" s="10">
        <v>40000</v>
      </c>
      <c r="E126" s="10">
        <v>40000</v>
      </c>
      <c r="F126" s="10">
        <v>40000</v>
      </c>
      <c r="G126" s="10">
        <v>40000</v>
      </c>
      <c r="H126" s="10">
        <v>40000</v>
      </c>
      <c r="I126" s="9">
        <v>45000</v>
      </c>
      <c r="J126" s="13" t="s">
        <v>253</v>
      </c>
      <c r="K126" s="13">
        <v>45000</v>
      </c>
      <c r="L126" s="13">
        <v>0</v>
      </c>
      <c r="M126" s="13">
        <v>45000</v>
      </c>
      <c r="N126" s="12">
        <v>0</v>
      </c>
      <c r="O126" s="12">
        <v>0</v>
      </c>
      <c r="R126" s="1">
        <v>1</v>
      </c>
    </row>
    <row r="127" spans="2:15" ht="11.25">
      <c r="B127" s="1">
        <f>SUM(R108:R126)</f>
        <v>11</v>
      </c>
      <c r="C127" s="15">
        <f>SUM(D127:O127)</f>
        <v>4365000</v>
      </c>
      <c r="D127" s="15">
        <f>SUM(D108:D126)</f>
        <v>200000</v>
      </c>
      <c r="E127" s="15">
        <f aca="true" t="shared" si="4" ref="E127:O127">SUM(E108:E126)</f>
        <v>200000</v>
      </c>
      <c r="F127" s="15">
        <f t="shared" si="4"/>
        <v>320000</v>
      </c>
      <c r="G127" s="15">
        <f t="shared" si="4"/>
        <v>320000</v>
      </c>
      <c r="H127" s="15">
        <f t="shared" si="4"/>
        <v>320000</v>
      </c>
      <c r="I127" s="16">
        <f>SUM(I108:I126)</f>
        <v>360000</v>
      </c>
      <c r="J127" s="35">
        <f t="shared" si="4"/>
        <v>360000</v>
      </c>
      <c r="K127" s="35">
        <f t="shared" si="4"/>
        <v>405000</v>
      </c>
      <c r="L127" s="35">
        <f t="shared" si="4"/>
        <v>525000</v>
      </c>
      <c r="M127" s="35">
        <f t="shared" si="4"/>
        <v>455000</v>
      </c>
      <c r="N127" s="47">
        <f t="shared" si="4"/>
        <v>450000</v>
      </c>
      <c r="O127" s="47">
        <f t="shared" si="4"/>
        <v>450000</v>
      </c>
    </row>
    <row r="128" spans="3:15" ht="11.25">
      <c r="C128" s="15"/>
      <c r="D128" s="15"/>
      <c r="E128" s="15"/>
      <c r="F128" s="15"/>
      <c r="G128" s="15"/>
      <c r="H128" s="15"/>
      <c r="I128" s="16"/>
      <c r="J128" s="35"/>
      <c r="K128" s="35"/>
      <c r="L128" s="35"/>
      <c r="M128" s="35"/>
      <c r="N128" s="47"/>
      <c r="O128" s="47"/>
    </row>
    <row r="129" spans="2:18" s="4" customFormat="1" ht="11.25">
      <c r="B129" s="5" t="s">
        <v>1</v>
      </c>
      <c r="C129" s="5" t="s">
        <v>14</v>
      </c>
      <c r="D129" s="5" t="s">
        <v>2</v>
      </c>
      <c r="E129" s="5" t="s">
        <v>3</v>
      </c>
      <c r="F129" s="5" t="s">
        <v>4</v>
      </c>
      <c r="G129" s="5" t="s">
        <v>5</v>
      </c>
      <c r="H129" s="5" t="s">
        <v>6</v>
      </c>
      <c r="I129" s="6" t="s">
        <v>7</v>
      </c>
      <c r="J129" s="34" t="s">
        <v>8</v>
      </c>
      <c r="K129" s="34" t="s">
        <v>9</v>
      </c>
      <c r="L129" s="34" t="s">
        <v>10</v>
      </c>
      <c r="M129" s="34" t="s">
        <v>11</v>
      </c>
      <c r="N129" s="46" t="s">
        <v>12</v>
      </c>
      <c r="O129" s="46" t="s">
        <v>13</v>
      </c>
      <c r="R129" s="4" t="s">
        <v>0</v>
      </c>
    </row>
    <row r="130" spans="2:18" ht="11.25">
      <c r="B130" s="7" t="s">
        <v>90</v>
      </c>
      <c r="C130" s="7" t="s">
        <v>506</v>
      </c>
      <c r="D130" s="8"/>
      <c r="E130" s="8"/>
      <c r="F130" s="8"/>
      <c r="G130" s="8"/>
      <c r="H130" s="8"/>
      <c r="I130" s="14"/>
      <c r="J130" s="8"/>
      <c r="K130" s="8"/>
      <c r="L130" s="8"/>
      <c r="M130" s="13">
        <v>0</v>
      </c>
      <c r="N130" s="12">
        <v>90000</v>
      </c>
      <c r="O130" s="12">
        <v>0</v>
      </c>
      <c r="R130" s="1">
        <v>1</v>
      </c>
    </row>
    <row r="131" spans="2:18" ht="11.25">
      <c r="B131" s="7" t="s">
        <v>91</v>
      </c>
      <c r="C131" s="7" t="s">
        <v>404</v>
      </c>
      <c r="D131" s="8"/>
      <c r="E131" s="8"/>
      <c r="F131" s="8"/>
      <c r="G131" s="8"/>
      <c r="H131" s="8"/>
      <c r="I131" s="14"/>
      <c r="J131" s="8"/>
      <c r="K131" s="13">
        <v>45000</v>
      </c>
      <c r="L131" s="13">
        <v>45000</v>
      </c>
      <c r="M131" s="13">
        <v>45000</v>
      </c>
      <c r="N131" s="12">
        <v>45000</v>
      </c>
      <c r="O131" s="12">
        <v>45000</v>
      </c>
      <c r="R131" s="1">
        <v>1</v>
      </c>
    </row>
    <row r="132" spans="2:18" ht="11.25">
      <c r="B132" s="7" t="s">
        <v>92</v>
      </c>
      <c r="C132" s="7" t="s">
        <v>468</v>
      </c>
      <c r="D132" s="18"/>
      <c r="E132" s="18"/>
      <c r="F132" s="18"/>
      <c r="G132" s="18"/>
      <c r="H132" s="18"/>
      <c r="I132" s="19"/>
      <c r="J132" s="8"/>
      <c r="K132" s="8"/>
      <c r="L132" s="8"/>
      <c r="M132" s="13">
        <v>45000</v>
      </c>
      <c r="N132" s="12">
        <v>0</v>
      </c>
      <c r="O132" s="12">
        <v>0</v>
      </c>
      <c r="R132" s="1">
        <v>1</v>
      </c>
    </row>
    <row r="133" spans="2:18" ht="11.25">
      <c r="B133" s="7" t="s">
        <v>93</v>
      </c>
      <c r="C133" s="7" t="s">
        <v>345</v>
      </c>
      <c r="D133" s="10">
        <v>40000</v>
      </c>
      <c r="E133" s="10">
        <v>40000</v>
      </c>
      <c r="F133" s="10">
        <v>40000</v>
      </c>
      <c r="G133" s="10">
        <v>40000</v>
      </c>
      <c r="H133" s="10">
        <v>40000</v>
      </c>
      <c r="I133" s="9">
        <v>45000</v>
      </c>
      <c r="J133" s="13">
        <v>0</v>
      </c>
      <c r="K133" s="13">
        <v>90000</v>
      </c>
      <c r="L133" s="13">
        <v>45000</v>
      </c>
      <c r="M133" s="13">
        <v>45000</v>
      </c>
      <c r="N133" s="12">
        <v>45000</v>
      </c>
      <c r="O133" s="12">
        <v>0</v>
      </c>
      <c r="R133" s="1">
        <v>1</v>
      </c>
    </row>
    <row r="134" spans="2:18" ht="11.25">
      <c r="B134" s="7" t="s">
        <v>94</v>
      </c>
      <c r="C134" s="7" t="s">
        <v>337</v>
      </c>
      <c r="D134" s="10">
        <v>40000</v>
      </c>
      <c r="E134" s="10">
        <v>40000</v>
      </c>
      <c r="F134" s="10">
        <v>40000</v>
      </c>
      <c r="G134" s="10">
        <v>40000</v>
      </c>
      <c r="H134" s="10">
        <v>40000</v>
      </c>
      <c r="I134" s="9">
        <v>45000</v>
      </c>
      <c r="J134" s="13">
        <v>45000</v>
      </c>
      <c r="K134" s="13">
        <v>45000</v>
      </c>
      <c r="L134" s="13">
        <v>45000</v>
      </c>
      <c r="M134" s="13">
        <v>45000</v>
      </c>
      <c r="N134" s="12">
        <v>45000</v>
      </c>
      <c r="O134" s="12">
        <v>45000</v>
      </c>
      <c r="R134" s="1">
        <v>1</v>
      </c>
    </row>
    <row r="135" spans="2:18" ht="11.25">
      <c r="B135" s="7" t="s">
        <v>95</v>
      </c>
      <c r="C135" s="7"/>
      <c r="D135" s="10"/>
      <c r="E135" s="10"/>
      <c r="F135" s="10"/>
      <c r="G135" s="10"/>
      <c r="H135" s="10"/>
      <c r="I135" s="9"/>
      <c r="J135" s="13"/>
      <c r="K135" s="13"/>
      <c r="L135" s="13"/>
      <c r="M135" s="13"/>
      <c r="N135" s="12"/>
      <c r="O135" s="12"/>
      <c r="R135" s="1">
        <v>0</v>
      </c>
    </row>
    <row r="136" spans="2:18" ht="11.25">
      <c r="B136" s="7" t="s">
        <v>96</v>
      </c>
      <c r="C136" s="7" t="s">
        <v>237</v>
      </c>
      <c r="D136" s="10">
        <v>40000</v>
      </c>
      <c r="E136" s="10">
        <v>40000</v>
      </c>
      <c r="F136" s="10">
        <v>40000</v>
      </c>
      <c r="G136" s="10">
        <v>40000</v>
      </c>
      <c r="H136" s="10">
        <v>40000</v>
      </c>
      <c r="I136" s="9">
        <v>45000</v>
      </c>
      <c r="J136" s="13">
        <v>45000</v>
      </c>
      <c r="K136" s="13">
        <v>45000</v>
      </c>
      <c r="L136" s="13">
        <v>45000</v>
      </c>
      <c r="M136" s="13">
        <v>45000</v>
      </c>
      <c r="N136" s="12">
        <v>45000</v>
      </c>
      <c r="O136" s="12">
        <v>45000</v>
      </c>
      <c r="R136" s="1">
        <v>1</v>
      </c>
    </row>
    <row r="137" spans="2:18" ht="11.25">
      <c r="B137" s="7" t="s">
        <v>97</v>
      </c>
      <c r="C137" s="7" t="s">
        <v>285</v>
      </c>
      <c r="D137" s="10">
        <v>40000</v>
      </c>
      <c r="E137" s="10">
        <v>40000</v>
      </c>
      <c r="F137" s="10">
        <v>40000</v>
      </c>
      <c r="G137" s="10">
        <v>40000</v>
      </c>
      <c r="H137" s="10">
        <v>40000</v>
      </c>
      <c r="I137" s="9">
        <v>45000</v>
      </c>
      <c r="J137" s="13">
        <v>45000</v>
      </c>
      <c r="K137" s="13">
        <v>45000</v>
      </c>
      <c r="L137" s="13">
        <v>45000</v>
      </c>
      <c r="M137" s="13">
        <v>45000</v>
      </c>
      <c r="N137" s="12">
        <v>45000</v>
      </c>
      <c r="O137" s="12">
        <v>45000</v>
      </c>
      <c r="R137" s="1">
        <v>1</v>
      </c>
    </row>
    <row r="138" spans="2:18" ht="11.25">
      <c r="B138" s="7" t="s">
        <v>98</v>
      </c>
      <c r="C138" s="7" t="s">
        <v>465</v>
      </c>
      <c r="D138" s="8"/>
      <c r="E138" s="8"/>
      <c r="F138" s="8"/>
      <c r="G138" s="8"/>
      <c r="H138" s="8"/>
      <c r="I138" s="14"/>
      <c r="J138" s="8"/>
      <c r="K138" s="8"/>
      <c r="L138" s="13">
        <v>45000</v>
      </c>
      <c r="M138" s="13">
        <v>45000</v>
      </c>
      <c r="N138" s="12">
        <v>45000</v>
      </c>
      <c r="O138" s="12">
        <v>45000</v>
      </c>
      <c r="R138" s="1">
        <v>1</v>
      </c>
    </row>
    <row r="139" spans="2:18" ht="11.25">
      <c r="B139" s="7" t="s">
        <v>99</v>
      </c>
      <c r="C139" s="7" t="s">
        <v>319</v>
      </c>
      <c r="D139" s="10">
        <v>40000</v>
      </c>
      <c r="E139" s="12">
        <v>0</v>
      </c>
      <c r="F139" s="10">
        <v>0</v>
      </c>
      <c r="G139" s="10">
        <v>40000</v>
      </c>
      <c r="H139" s="10">
        <v>40000</v>
      </c>
      <c r="I139" s="9">
        <v>45000</v>
      </c>
      <c r="J139" s="13">
        <v>125000</v>
      </c>
      <c r="K139" s="13">
        <v>45000</v>
      </c>
      <c r="L139" s="13">
        <v>45000</v>
      </c>
      <c r="M139" s="13">
        <v>45000</v>
      </c>
      <c r="N139" s="12">
        <v>45000</v>
      </c>
      <c r="O139" s="12">
        <v>45000</v>
      </c>
      <c r="R139" s="1">
        <v>1</v>
      </c>
    </row>
    <row r="140" spans="2:18" ht="11.25">
      <c r="B140" s="7" t="s">
        <v>100</v>
      </c>
      <c r="C140" s="7" t="s">
        <v>274</v>
      </c>
      <c r="D140" s="10">
        <v>40000</v>
      </c>
      <c r="E140" s="10">
        <v>40000</v>
      </c>
      <c r="F140" s="10">
        <v>40000</v>
      </c>
      <c r="G140" s="10">
        <v>40000</v>
      </c>
      <c r="H140" s="10">
        <v>40000</v>
      </c>
      <c r="I140" s="9">
        <v>45000</v>
      </c>
      <c r="J140" s="13">
        <v>45000</v>
      </c>
      <c r="K140" s="13">
        <v>45000</v>
      </c>
      <c r="L140" s="13">
        <v>45000</v>
      </c>
      <c r="M140" s="13">
        <v>45000</v>
      </c>
      <c r="N140" s="12">
        <v>45000</v>
      </c>
      <c r="O140" s="12">
        <v>45000</v>
      </c>
      <c r="R140" s="1">
        <v>1</v>
      </c>
    </row>
    <row r="141" spans="2:18" ht="11.25">
      <c r="B141" s="7" t="s">
        <v>101</v>
      </c>
      <c r="C141" s="7" t="s">
        <v>256</v>
      </c>
      <c r="D141" s="10">
        <v>40000</v>
      </c>
      <c r="E141" s="10">
        <v>40000</v>
      </c>
      <c r="F141" s="10">
        <v>40000</v>
      </c>
      <c r="G141" s="10">
        <v>40000</v>
      </c>
      <c r="H141" s="10">
        <v>40000</v>
      </c>
      <c r="I141" s="9">
        <v>45000</v>
      </c>
      <c r="J141" s="13">
        <v>45000</v>
      </c>
      <c r="K141" s="13">
        <v>45000</v>
      </c>
      <c r="L141" s="13">
        <v>45000</v>
      </c>
      <c r="M141" s="13">
        <v>0</v>
      </c>
      <c r="N141" s="12">
        <v>90000</v>
      </c>
      <c r="O141" s="12">
        <v>45000</v>
      </c>
      <c r="R141" s="1">
        <v>1</v>
      </c>
    </row>
    <row r="142" spans="2:18" ht="11.25">
      <c r="B142" s="7" t="s">
        <v>102</v>
      </c>
      <c r="C142" s="7" t="s">
        <v>287</v>
      </c>
      <c r="D142" s="10">
        <v>40000</v>
      </c>
      <c r="E142" s="10">
        <v>40000</v>
      </c>
      <c r="F142" s="10">
        <v>40000</v>
      </c>
      <c r="G142" s="10">
        <v>40000</v>
      </c>
      <c r="H142" s="10">
        <v>40000</v>
      </c>
      <c r="I142" s="9">
        <v>45000</v>
      </c>
      <c r="J142" s="13">
        <v>45000</v>
      </c>
      <c r="K142" s="13">
        <v>45000</v>
      </c>
      <c r="L142" s="13">
        <v>45000</v>
      </c>
      <c r="M142" s="13">
        <v>45000</v>
      </c>
      <c r="N142" s="12">
        <v>45000</v>
      </c>
      <c r="O142" s="12">
        <v>45000</v>
      </c>
      <c r="R142" s="1">
        <v>1</v>
      </c>
    </row>
    <row r="143" spans="2:18" ht="11.25" customHeight="1">
      <c r="B143" s="7" t="s">
        <v>103</v>
      </c>
      <c r="C143" s="7" t="s">
        <v>281</v>
      </c>
      <c r="D143" s="10">
        <v>40000</v>
      </c>
      <c r="E143" s="10">
        <v>40000</v>
      </c>
      <c r="F143" s="10">
        <v>40000</v>
      </c>
      <c r="G143" s="10">
        <v>40000</v>
      </c>
      <c r="H143" s="10">
        <v>40000</v>
      </c>
      <c r="I143" s="9">
        <v>45000</v>
      </c>
      <c r="J143" s="13">
        <v>45000</v>
      </c>
      <c r="K143" s="13">
        <v>45000</v>
      </c>
      <c r="L143" s="13">
        <v>45000</v>
      </c>
      <c r="M143" s="13">
        <v>45000</v>
      </c>
      <c r="N143" s="12">
        <v>45000</v>
      </c>
      <c r="O143" s="12">
        <v>45000</v>
      </c>
      <c r="R143" s="1">
        <v>1</v>
      </c>
    </row>
    <row r="144" spans="2:18" ht="11.25">
      <c r="B144" s="7" t="s">
        <v>104</v>
      </c>
      <c r="C144" s="7" t="s">
        <v>238</v>
      </c>
      <c r="D144" s="10">
        <v>40000</v>
      </c>
      <c r="E144" s="10">
        <v>40000</v>
      </c>
      <c r="F144" s="10">
        <v>40000</v>
      </c>
      <c r="G144" s="10">
        <v>40000</v>
      </c>
      <c r="H144" s="10">
        <v>40000</v>
      </c>
      <c r="I144" s="9">
        <v>45000</v>
      </c>
      <c r="J144" s="13" t="s">
        <v>253</v>
      </c>
      <c r="K144" s="13">
        <v>45000</v>
      </c>
      <c r="L144" s="13">
        <v>45000</v>
      </c>
      <c r="M144" s="13">
        <v>45000</v>
      </c>
      <c r="N144" s="12">
        <v>45000</v>
      </c>
      <c r="O144" s="12">
        <v>45000</v>
      </c>
      <c r="R144" s="1">
        <v>1</v>
      </c>
    </row>
    <row r="145" spans="2:18" ht="11.25">
      <c r="B145" s="7" t="s">
        <v>105</v>
      </c>
      <c r="C145" s="7"/>
      <c r="D145" s="10"/>
      <c r="E145" s="10"/>
      <c r="F145" s="10"/>
      <c r="G145" s="10"/>
      <c r="H145" s="10"/>
      <c r="I145" s="9"/>
      <c r="J145" s="13"/>
      <c r="K145" s="13"/>
      <c r="L145" s="13"/>
      <c r="M145" s="13"/>
      <c r="N145" s="12"/>
      <c r="O145" s="12"/>
      <c r="R145" s="1">
        <v>0</v>
      </c>
    </row>
    <row r="146" spans="2:18" ht="11.25">
      <c r="B146" s="7" t="s">
        <v>106</v>
      </c>
      <c r="C146" s="7"/>
      <c r="D146" s="10"/>
      <c r="E146" s="10"/>
      <c r="F146" s="10"/>
      <c r="G146" s="10"/>
      <c r="H146" s="10"/>
      <c r="I146" s="9"/>
      <c r="J146" s="13"/>
      <c r="K146" s="13"/>
      <c r="L146" s="13"/>
      <c r="M146" s="13"/>
      <c r="N146" s="12"/>
      <c r="O146" s="12"/>
      <c r="R146" s="1">
        <v>0</v>
      </c>
    </row>
    <row r="147" spans="2:18" ht="11.25">
      <c r="B147" s="7" t="s">
        <v>107</v>
      </c>
      <c r="C147" s="7" t="s">
        <v>231</v>
      </c>
      <c r="D147" s="10">
        <v>40000</v>
      </c>
      <c r="E147" s="10">
        <v>40000</v>
      </c>
      <c r="F147" s="10">
        <v>40000</v>
      </c>
      <c r="G147" s="10">
        <v>40000</v>
      </c>
      <c r="H147" s="10">
        <v>40000</v>
      </c>
      <c r="I147" s="9">
        <v>45000</v>
      </c>
      <c r="J147" s="13">
        <v>45000</v>
      </c>
      <c r="K147" s="13">
        <v>45000</v>
      </c>
      <c r="L147" s="13">
        <v>45000</v>
      </c>
      <c r="M147" s="13">
        <v>45000</v>
      </c>
      <c r="N147" s="12">
        <v>45000</v>
      </c>
      <c r="O147" s="12">
        <v>45000</v>
      </c>
      <c r="R147" s="1">
        <v>1</v>
      </c>
    </row>
    <row r="148" spans="2:18" ht="11.25">
      <c r="B148" s="7" t="s">
        <v>108</v>
      </c>
      <c r="C148" s="7" t="s">
        <v>466</v>
      </c>
      <c r="D148" s="8"/>
      <c r="E148" s="14"/>
      <c r="F148" s="8"/>
      <c r="G148" s="10">
        <v>40000</v>
      </c>
      <c r="H148" s="10">
        <v>40000</v>
      </c>
      <c r="I148" s="14"/>
      <c r="J148" s="8"/>
      <c r="K148" s="8"/>
      <c r="L148" s="13">
        <v>45000</v>
      </c>
      <c r="M148" s="13">
        <v>45000</v>
      </c>
      <c r="N148" s="12">
        <v>45000</v>
      </c>
      <c r="O148" s="12">
        <v>45000</v>
      </c>
      <c r="R148" s="1">
        <v>1</v>
      </c>
    </row>
    <row r="149" spans="2:18" ht="11.25">
      <c r="B149" s="7" t="s">
        <v>109</v>
      </c>
      <c r="C149" s="7" t="s">
        <v>303</v>
      </c>
      <c r="D149" s="10">
        <v>40000</v>
      </c>
      <c r="E149" s="10">
        <v>40000</v>
      </c>
      <c r="F149" s="10" t="s">
        <v>253</v>
      </c>
      <c r="G149" s="10">
        <v>40000</v>
      </c>
      <c r="H149" s="10">
        <v>40000</v>
      </c>
      <c r="I149" s="9">
        <v>45000</v>
      </c>
      <c r="J149" s="13" t="s">
        <v>253</v>
      </c>
      <c r="K149" s="13">
        <v>45000</v>
      </c>
      <c r="L149" s="13">
        <v>45000</v>
      </c>
      <c r="M149" s="13">
        <v>45000</v>
      </c>
      <c r="N149" s="12">
        <v>45000</v>
      </c>
      <c r="O149" s="12">
        <v>45000</v>
      </c>
      <c r="R149" s="1">
        <v>1</v>
      </c>
    </row>
    <row r="150" spans="2:18" ht="11.25">
      <c r="B150" s="7" t="s">
        <v>110</v>
      </c>
      <c r="C150" s="7" t="s">
        <v>467</v>
      </c>
      <c r="D150" s="8"/>
      <c r="E150" s="8"/>
      <c r="F150" s="8"/>
      <c r="G150" s="8"/>
      <c r="H150" s="8"/>
      <c r="I150" s="14"/>
      <c r="J150" s="8"/>
      <c r="K150" s="8"/>
      <c r="L150" s="13">
        <v>0</v>
      </c>
      <c r="M150" s="13">
        <v>90000</v>
      </c>
      <c r="N150" s="12">
        <v>45000</v>
      </c>
      <c r="O150" s="12">
        <v>50000</v>
      </c>
      <c r="R150" s="1">
        <v>1</v>
      </c>
    </row>
    <row r="151" spans="2:18" ht="11.25">
      <c r="B151" s="7" t="s">
        <v>290</v>
      </c>
      <c r="C151" s="7" t="s">
        <v>291</v>
      </c>
      <c r="D151" s="10">
        <v>40000</v>
      </c>
      <c r="E151" s="10">
        <v>40000</v>
      </c>
      <c r="F151" s="10">
        <v>40000</v>
      </c>
      <c r="G151" s="10">
        <v>40000</v>
      </c>
      <c r="H151" s="10">
        <v>40000</v>
      </c>
      <c r="I151" s="9">
        <v>45000</v>
      </c>
      <c r="J151" s="13">
        <v>45000</v>
      </c>
      <c r="K151" s="13">
        <v>45000</v>
      </c>
      <c r="L151" s="13">
        <v>45000</v>
      </c>
      <c r="M151" s="13">
        <v>45000</v>
      </c>
      <c r="N151" s="12">
        <v>45000</v>
      </c>
      <c r="O151" s="12">
        <v>45000</v>
      </c>
      <c r="R151" s="1">
        <v>1</v>
      </c>
    </row>
    <row r="152" spans="2:18" ht="11.25">
      <c r="B152" s="7" t="s">
        <v>111</v>
      </c>
      <c r="C152" s="7" t="s">
        <v>229</v>
      </c>
      <c r="D152" s="10">
        <v>40000</v>
      </c>
      <c r="E152" s="10">
        <v>40000</v>
      </c>
      <c r="F152" s="10">
        <v>40000</v>
      </c>
      <c r="G152" s="10">
        <v>40000</v>
      </c>
      <c r="H152" s="10">
        <v>40000</v>
      </c>
      <c r="I152" s="9">
        <v>45000</v>
      </c>
      <c r="J152" s="13">
        <v>45000</v>
      </c>
      <c r="K152" s="13">
        <v>45000</v>
      </c>
      <c r="L152" s="13">
        <v>45000</v>
      </c>
      <c r="M152" s="13">
        <v>45000</v>
      </c>
      <c r="N152" s="12">
        <v>45000</v>
      </c>
      <c r="O152" s="12">
        <v>45000</v>
      </c>
      <c r="R152" s="1">
        <v>1</v>
      </c>
    </row>
    <row r="153" spans="2:18" ht="11.25">
      <c r="B153" s="7" t="s">
        <v>112</v>
      </c>
      <c r="C153" s="7" t="s">
        <v>456</v>
      </c>
      <c r="D153" s="10">
        <v>40000</v>
      </c>
      <c r="E153" s="10">
        <v>40000</v>
      </c>
      <c r="F153" s="10">
        <v>40000</v>
      </c>
      <c r="G153" s="10">
        <v>40000</v>
      </c>
      <c r="H153" s="10">
        <v>80000</v>
      </c>
      <c r="I153" s="9" t="s">
        <v>253</v>
      </c>
      <c r="J153" s="13">
        <v>45000</v>
      </c>
      <c r="K153" s="13" t="s">
        <v>407</v>
      </c>
      <c r="L153" s="13">
        <v>45000</v>
      </c>
      <c r="M153" s="13">
        <v>45000</v>
      </c>
      <c r="N153" s="12">
        <v>45000</v>
      </c>
      <c r="O153" s="12">
        <v>45000</v>
      </c>
      <c r="R153" s="1">
        <v>1</v>
      </c>
    </row>
    <row r="154" spans="2:18" ht="11.25">
      <c r="B154" s="7" t="s">
        <v>113</v>
      </c>
      <c r="C154" s="7" t="s">
        <v>346</v>
      </c>
      <c r="D154" s="10">
        <v>40000</v>
      </c>
      <c r="E154" s="10">
        <v>40000</v>
      </c>
      <c r="F154" s="10">
        <v>40000</v>
      </c>
      <c r="G154" s="10">
        <v>40000</v>
      </c>
      <c r="H154" s="10">
        <v>40000</v>
      </c>
      <c r="I154" s="9">
        <v>45000</v>
      </c>
      <c r="J154" s="13">
        <v>45000</v>
      </c>
      <c r="K154" s="13">
        <v>45000</v>
      </c>
      <c r="L154" s="13">
        <v>45000</v>
      </c>
      <c r="M154" s="13">
        <v>45000</v>
      </c>
      <c r="N154" s="12">
        <v>0</v>
      </c>
      <c r="O154" s="12">
        <v>90000</v>
      </c>
      <c r="R154" s="1">
        <v>1</v>
      </c>
    </row>
    <row r="155" spans="2:18" ht="11.25">
      <c r="B155" s="7" t="s">
        <v>114</v>
      </c>
      <c r="C155" s="7" t="s">
        <v>344</v>
      </c>
      <c r="D155" s="10">
        <v>40000</v>
      </c>
      <c r="E155" s="10">
        <v>40000</v>
      </c>
      <c r="F155" s="10">
        <v>0</v>
      </c>
      <c r="G155" s="10">
        <v>40000</v>
      </c>
      <c r="H155" s="10">
        <v>40000</v>
      </c>
      <c r="I155" s="9">
        <v>45000</v>
      </c>
      <c r="J155" s="13">
        <v>85000</v>
      </c>
      <c r="K155" s="13">
        <v>45000</v>
      </c>
      <c r="L155" s="13">
        <v>45000</v>
      </c>
      <c r="M155" s="13">
        <v>45000</v>
      </c>
      <c r="N155" s="12">
        <v>45000</v>
      </c>
      <c r="O155" s="12">
        <v>45000</v>
      </c>
      <c r="R155" s="1">
        <v>1</v>
      </c>
    </row>
    <row r="156" spans="2:18" ht="11.25">
      <c r="B156" s="7" t="s">
        <v>115</v>
      </c>
      <c r="C156" s="7" t="s">
        <v>361</v>
      </c>
      <c r="D156" s="8"/>
      <c r="E156" s="8"/>
      <c r="F156" s="8"/>
      <c r="G156" s="8"/>
      <c r="H156" s="10">
        <v>40000</v>
      </c>
      <c r="I156" s="9">
        <v>45000</v>
      </c>
      <c r="J156" s="13">
        <v>0</v>
      </c>
      <c r="K156" s="13">
        <v>90000</v>
      </c>
      <c r="L156" s="13">
        <v>0</v>
      </c>
      <c r="M156" s="13">
        <v>90000</v>
      </c>
      <c r="N156" s="12">
        <v>0</v>
      </c>
      <c r="O156" s="12">
        <v>90000</v>
      </c>
      <c r="R156" s="1">
        <v>1</v>
      </c>
    </row>
    <row r="157" spans="2:15" ht="11.25">
      <c r="B157" s="1">
        <f>SUM(R130:R156)</f>
        <v>24</v>
      </c>
      <c r="C157" s="15">
        <f>SUM(D157:O157)</f>
        <v>9870000</v>
      </c>
      <c r="D157" s="15">
        <f>SUM(D130:D156)</f>
        <v>680000</v>
      </c>
      <c r="E157" s="15">
        <f aca="true" t="shared" si="5" ref="E157:O157">SUM(E130:E156)</f>
        <v>640000</v>
      </c>
      <c r="F157" s="15">
        <f t="shared" si="5"/>
        <v>560000</v>
      </c>
      <c r="G157" s="15">
        <f t="shared" si="5"/>
        <v>720000</v>
      </c>
      <c r="H157" s="15">
        <f t="shared" si="5"/>
        <v>800000</v>
      </c>
      <c r="I157" s="16">
        <f>SUM(I130:I156)</f>
        <v>765000</v>
      </c>
      <c r="J157" s="35">
        <f t="shared" si="5"/>
        <v>750000</v>
      </c>
      <c r="K157" s="35">
        <f t="shared" si="5"/>
        <v>900000</v>
      </c>
      <c r="L157" s="35">
        <f t="shared" si="5"/>
        <v>900000</v>
      </c>
      <c r="M157" s="35">
        <f t="shared" si="5"/>
        <v>1080000</v>
      </c>
      <c r="N157" s="47">
        <f t="shared" si="5"/>
        <v>1035000</v>
      </c>
      <c r="O157" s="47">
        <f t="shared" si="5"/>
        <v>1040000</v>
      </c>
    </row>
    <row r="158" spans="3:15" ht="11.25">
      <c r="C158" s="15"/>
      <c r="D158" s="15"/>
      <c r="E158" s="15"/>
      <c r="F158" s="15"/>
      <c r="G158" s="15"/>
      <c r="H158" s="15"/>
      <c r="I158" s="16"/>
      <c r="J158" s="35"/>
      <c r="K158" s="35"/>
      <c r="L158" s="35"/>
      <c r="M158" s="35"/>
      <c r="N158" s="47"/>
      <c r="O158" s="47"/>
    </row>
    <row r="159" spans="3:15" ht="11.25">
      <c r="C159" s="15"/>
      <c r="D159" s="15"/>
      <c r="E159" s="15"/>
      <c r="F159" s="15"/>
      <c r="G159" s="15"/>
      <c r="H159" s="15"/>
      <c r="I159" s="16"/>
      <c r="J159" s="35"/>
      <c r="K159" s="35"/>
      <c r="L159" s="35"/>
      <c r="M159" s="35"/>
      <c r="N159" s="47"/>
      <c r="O159" s="47"/>
    </row>
    <row r="160" spans="2:18" s="4" customFormat="1" ht="11.25">
      <c r="B160" s="5" t="s">
        <v>1</v>
      </c>
      <c r="C160" s="5" t="s">
        <v>14</v>
      </c>
      <c r="D160" s="5" t="s">
        <v>2</v>
      </c>
      <c r="E160" s="5" t="s">
        <v>3</v>
      </c>
      <c r="F160" s="5" t="s">
        <v>4</v>
      </c>
      <c r="G160" s="5" t="s">
        <v>5</v>
      </c>
      <c r="H160" s="5" t="s">
        <v>6</v>
      </c>
      <c r="I160" s="6" t="s">
        <v>7</v>
      </c>
      <c r="J160" s="34" t="s">
        <v>8</v>
      </c>
      <c r="K160" s="34" t="s">
        <v>9</v>
      </c>
      <c r="L160" s="34" t="s">
        <v>10</v>
      </c>
      <c r="M160" s="34" t="s">
        <v>11</v>
      </c>
      <c r="N160" s="46" t="s">
        <v>12</v>
      </c>
      <c r="O160" s="46" t="s">
        <v>13</v>
      </c>
      <c r="R160" s="4" t="s">
        <v>0</v>
      </c>
    </row>
    <row r="161" spans="2:18" ht="11.25">
      <c r="B161" s="7" t="s">
        <v>116</v>
      </c>
      <c r="C161" s="7" t="s">
        <v>451</v>
      </c>
      <c r="D161" s="8"/>
      <c r="E161" s="8"/>
      <c r="F161" s="8"/>
      <c r="G161" s="8"/>
      <c r="H161" s="10">
        <v>40000</v>
      </c>
      <c r="I161" s="9">
        <v>45000</v>
      </c>
      <c r="J161" s="13">
        <v>45000</v>
      </c>
      <c r="K161" s="13">
        <v>50000</v>
      </c>
      <c r="L161" s="13">
        <v>40000</v>
      </c>
      <c r="M161" s="13">
        <v>50000</v>
      </c>
      <c r="N161" s="12">
        <v>0</v>
      </c>
      <c r="O161" s="12">
        <v>90000</v>
      </c>
      <c r="R161" s="1">
        <v>1</v>
      </c>
    </row>
    <row r="162" spans="2:18" ht="11.25">
      <c r="B162" s="7" t="s">
        <v>117</v>
      </c>
      <c r="C162" s="7" t="s">
        <v>349</v>
      </c>
      <c r="D162" s="10">
        <v>40000</v>
      </c>
      <c r="E162" s="10">
        <v>40000</v>
      </c>
      <c r="F162" s="10">
        <v>40000</v>
      </c>
      <c r="G162" s="10">
        <v>40000</v>
      </c>
      <c r="H162" s="10">
        <v>40000</v>
      </c>
      <c r="I162" s="9">
        <v>45000</v>
      </c>
      <c r="J162" s="13">
        <v>45000</v>
      </c>
      <c r="K162" s="13">
        <v>45000</v>
      </c>
      <c r="L162" s="13">
        <v>45000</v>
      </c>
      <c r="M162" s="13">
        <v>45000</v>
      </c>
      <c r="N162" s="12">
        <v>45000</v>
      </c>
      <c r="O162" s="12">
        <v>45000</v>
      </c>
      <c r="R162" s="1">
        <v>1</v>
      </c>
    </row>
    <row r="163" spans="2:18" ht="11.25">
      <c r="B163" s="7" t="s">
        <v>118</v>
      </c>
      <c r="C163" s="7" t="s">
        <v>279</v>
      </c>
      <c r="D163" s="10">
        <v>40000</v>
      </c>
      <c r="E163" s="10">
        <v>40000</v>
      </c>
      <c r="F163" s="10">
        <v>40000</v>
      </c>
      <c r="G163" s="10">
        <v>40000</v>
      </c>
      <c r="H163" s="10">
        <v>40000</v>
      </c>
      <c r="I163" s="9">
        <v>45000</v>
      </c>
      <c r="J163" s="13">
        <v>45000</v>
      </c>
      <c r="K163" s="13">
        <v>50000</v>
      </c>
      <c r="L163" s="13">
        <v>40000</v>
      </c>
      <c r="M163" s="13">
        <v>50000</v>
      </c>
      <c r="N163" s="12">
        <v>0</v>
      </c>
      <c r="O163" s="12">
        <v>0</v>
      </c>
      <c r="R163" s="1">
        <v>1</v>
      </c>
    </row>
    <row r="164" spans="2:18" ht="11.25">
      <c r="B164" s="7" t="s">
        <v>119</v>
      </c>
      <c r="C164" s="7"/>
      <c r="D164" s="10"/>
      <c r="E164" s="10"/>
      <c r="F164" s="10"/>
      <c r="G164" s="10"/>
      <c r="H164" s="10"/>
      <c r="I164" s="9"/>
      <c r="J164" s="41"/>
      <c r="K164" s="13"/>
      <c r="L164" s="13"/>
      <c r="M164" s="13"/>
      <c r="N164" s="12"/>
      <c r="O164" s="12"/>
      <c r="R164" s="1">
        <v>0</v>
      </c>
    </row>
    <row r="165" spans="2:18" ht="11.25">
      <c r="B165" s="7" t="s">
        <v>120</v>
      </c>
      <c r="C165" s="7"/>
      <c r="D165" s="10"/>
      <c r="E165" s="10"/>
      <c r="F165" s="10"/>
      <c r="G165" s="10"/>
      <c r="H165" s="10"/>
      <c r="I165" s="9"/>
      <c r="J165" s="41"/>
      <c r="K165" s="13"/>
      <c r="L165" s="13"/>
      <c r="M165" s="13"/>
      <c r="N165" s="12"/>
      <c r="O165" s="12"/>
      <c r="R165" s="1">
        <v>0</v>
      </c>
    </row>
    <row r="166" spans="2:18" ht="11.25">
      <c r="B166" s="7" t="s">
        <v>121</v>
      </c>
      <c r="C166" s="7" t="s">
        <v>369</v>
      </c>
      <c r="D166" s="8"/>
      <c r="E166" s="8"/>
      <c r="F166" s="8"/>
      <c r="G166" s="8"/>
      <c r="H166" s="10">
        <v>0</v>
      </c>
      <c r="I166" s="9">
        <v>90000</v>
      </c>
      <c r="J166" s="13">
        <v>0</v>
      </c>
      <c r="K166" s="13">
        <v>90000</v>
      </c>
      <c r="L166" s="13">
        <v>45000</v>
      </c>
      <c r="M166" s="13">
        <v>90000</v>
      </c>
      <c r="N166" s="12">
        <v>0</v>
      </c>
      <c r="O166" s="12">
        <v>45000</v>
      </c>
      <c r="R166" s="1">
        <v>1</v>
      </c>
    </row>
    <row r="167" spans="2:18" ht="11.25">
      <c r="B167" s="7" t="s">
        <v>122</v>
      </c>
      <c r="C167" s="7" t="s">
        <v>241</v>
      </c>
      <c r="D167" s="10">
        <v>40000</v>
      </c>
      <c r="E167" s="10">
        <v>40000</v>
      </c>
      <c r="F167" s="10">
        <v>40000</v>
      </c>
      <c r="G167" s="10">
        <v>40000</v>
      </c>
      <c r="H167" s="10">
        <v>40000</v>
      </c>
      <c r="I167" s="9">
        <v>45000</v>
      </c>
      <c r="J167" s="9">
        <v>50000</v>
      </c>
      <c r="K167" s="13">
        <v>40000</v>
      </c>
      <c r="L167" s="13">
        <v>50000</v>
      </c>
      <c r="M167" s="13">
        <v>40000</v>
      </c>
      <c r="N167" s="12">
        <v>0</v>
      </c>
      <c r="O167" s="12">
        <v>90000</v>
      </c>
      <c r="R167" s="1">
        <v>1</v>
      </c>
    </row>
    <row r="168" spans="2:18" ht="11.25">
      <c r="B168" s="7" t="s">
        <v>123</v>
      </c>
      <c r="C168" s="7"/>
      <c r="D168" s="10"/>
      <c r="E168" s="10"/>
      <c r="F168" s="10"/>
      <c r="G168" s="10"/>
      <c r="H168" s="10"/>
      <c r="I168" s="9"/>
      <c r="J168" s="41"/>
      <c r="K168" s="13"/>
      <c r="L168" s="13"/>
      <c r="M168" s="13"/>
      <c r="N168" s="12"/>
      <c r="O168" s="12"/>
      <c r="R168" s="1">
        <v>0</v>
      </c>
    </row>
    <row r="169" spans="2:18" ht="11.25">
      <c r="B169" s="7" t="s">
        <v>124</v>
      </c>
      <c r="C169" s="7" t="s">
        <v>316</v>
      </c>
      <c r="D169" s="10">
        <v>40000</v>
      </c>
      <c r="E169" s="10">
        <v>40000</v>
      </c>
      <c r="F169" s="10">
        <v>40000</v>
      </c>
      <c r="G169" s="10">
        <v>40000</v>
      </c>
      <c r="H169" s="10">
        <v>40000</v>
      </c>
      <c r="I169" s="9">
        <v>45000</v>
      </c>
      <c r="J169" s="13">
        <v>45000</v>
      </c>
      <c r="K169" s="13">
        <v>45000</v>
      </c>
      <c r="L169" s="13">
        <v>45000</v>
      </c>
      <c r="M169" s="13">
        <v>45000</v>
      </c>
      <c r="N169" s="12">
        <v>45000</v>
      </c>
      <c r="O169" s="12">
        <v>45000</v>
      </c>
      <c r="R169" s="1">
        <v>1</v>
      </c>
    </row>
    <row r="170" spans="2:18" ht="11.25">
      <c r="B170" s="7" t="s">
        <v>125</v>
      </c>
      <c r="C170" s="7" t="s">
        <v>294</v>
      </c>
      <c r="D170" s="10">
        <v>40000</v>
      </c>
      <c r="E170" s="10">
        <v>40000</v>
      </c>
      <c r="F170" s="10">
        <v>40000</v>
      </c>
      <c r="G170" s="10">
        <v>40000</v>
      </c>
      <c r="H170" s="10">
        <v>40000</v>
      </c>
      <c r="I170" s="9">
        <v>45000</v>
      </c>
      <c r="J170" s="13">
        <v>45000</v>
      </c>
      <c r="K170" s="13">
        <v>45000</v>
      </c>
      <c r="L170" s="13">
        <v>45000</v>
      </c>
      <c r="M170" s="13">
        <v>45000</v>
      </c>
      <c r="N170" s="12">
        <v>45000</v>
      </c>
      <c r="O170" s="12">
        <v>45000</v>
      </c>
      <c r="R170" s="1">
        <v>1</v>
      </c>
    </row>
    <row r="171" spans="2:18" ht="11.25">
      <c r="B171" s="7" t="s">
        <v>126</v>
      </c>
      <c r="C171" s="7" t="s">
        <v>250</v>
      </c>
      <c r="D171" s="10">
        <v>40000</v>
      </c>
      <c r="E171" s="10">
        <v>40000</v>
      </c>
      <c r="F171" s="10">
        <v>40000</v>
      </c>
      <c r="G171" s="10">
        <v>40000</v>
      </c>
      <c r="H171" s="10">
        <v>40000</v>
      </c>
      <c r="I171" s="9">
        <v>45000</v>
      </c>
      <c r="J171" s="13">
        <v>45000</v>
      </c>
      <c r="K171" s="13">
        <v>45000</v>
      </c>
      <c r="L171" s="13">
        <v>50000</v>
      </c>
      <c r="M171" s="13">
        <v>40000</v>
      </c>
      <c r="N171" s="12">
        <v>50000</v>
      </c>
      <c r="O171" s="12">
        <v>40000</v>
      </c>
      <c r="R171" s="1">
        <v>1</v>
      </c>
    </row>
    <row r="172" spans="2:18" ht="11.25">
      <c r="B172" s="7" t="s">
        <v>127</v>
      </c>
      <c r="C172" s="7" t="s">
        <v>307</v>
      </c>
      <c r="D172" s="10">
        <v>40000</v>
      </c>
      <c r="E172" s="10">
        <v>40000</v>
      </c>
      <c r="F172" s="10">
        <v>40000</v>
      </c>
      <c r="G172" s="10">
        <v>40000</v>
      </c>
      <c r="H172" s="10">
        <v>40000</v>
      </c>
      <c r="I172" s="9">
        <v>45000</v>
      </c>
      <c r="J172" s="13">
        <v>45000</v>
      </c>
      <c r="K172" s="13">
        <v>45000</v>
      </c>
      <c r="L172" s="13">
        <v>50000</v>
      </c>
      <c r="M172" s="13">
        <v>40000</v>
      </c>
      <c r="N172" s="12">
        <v>50000</v>
      </c>
      <c r="O172" s="12">
        <v>40000</v>
      </c>
      <c r="R172" s="1">
        <v>1</v>
      </c>
    </row>
    <row r="173" spans="2:18" ht="11.25">
      <c r="B173" s="7" t="s">
        <v>128</v>
      </c>
      <c r="C173" s="7" t="s">
        <v>292</v>
      </c>
      <c r="D173" s="10">
        <v>40000</v>
      </c>
      <c r="E173" s="10">
        <v>40000</v>
      </c>
      <c r="F173" s="10">
        <v>40000</v>
      </c>
      <c r="G173" s="10">
        <v>40000</v>
      </c>
      <c r="H173" s="10">
        <v>40000</v>
      </c>
      <c r="I173" s="9">
        <v>45000</v>
      </c>
      <c r="J173" s="13">
        <v>45000</v>
      </c>
      <c r="K173" s="13">
        <v>0</v>
      </c>
      <c r="L173" s="13">
        <v>90000</v>
      </c>
      <c r="M173" s="13">
        <v>0</v>
      </c>
      <c r="N173" s="12">
        <v>90000</v>
      </c>
      <c r="O173" s="12">
        <v>0</v>
      </c>
      <c r="R173" s="1">
        <v>1</v>
      </c>
    </row>
    <row r="174" spans="2:18" ht="11.25">
      <c r="B174" s="7" t="s">
        <v>129</v>
      </c>
      <c r="C174" s="7"/>
      <c r="D174" s="10"/>
      <c r="E174" s="10"/>
      <c r="F174" s="10"/>
      <c r="G174" s="10"/>
      <c r="H174" s="10"/>
      <c r="I174" s="9"/>
      <c r="J174" s="41"/>
      <c r="K174" s="13"/>
      <c r="L174" s="13"/>
      <c r="M174" s="13"/>
      <c r="N174" s="12"/>
      <c r="O174" s="12"/>
      <c r="R174" s="1">
        <v>0</v>
      </c>
    </row>
    <row r="175" spans="2:18" ht="11.25">
      <c r="B175" s="7" t="s">
        <v>130</v>
      </c>
      <c r="C175" s="7" t="s">
        <v>348</v>
      </c>
      <c r="D175" s="10">
        <v>40000</v>
      </c>
      <c r="E175" s="12" t="s">
        <v>253</v>
      </c>
      <c r="F175" s="10">
        <v>0</v>
      </c>
      <c r="G175" s="10">
        <v>0</v>
      </c>
      <c r="H175" s="10">
        <v>0</v>
      </c>
      <c r="I175" s="9">
        <v>0</v>
      </c>
      <c r="J175" s="13">
        <v>0</v>
      </c>
      <c r="K175" s="13">
        <v>0</v>
      </c>
      <c r="L175" s="13">
        <v>435000</v>
      </c>
      <c r="M175" s="13">
        <v>0</v>
      </c>
      <c r="N175" s="12">
        <v>0</v>
      </c>
      <c r="O175" s="12">
        <v>0</v>
      </c>
      <c r="R175" s="1">
        <v>1</v>
      </c>
    </row>
    <row r="176" spans="2:18" ht="11.25">
      <c r="B176" s="7" t="s">
        <v>131</v>
      </c>
      <c r="C176" s="7" t="s">
        <v>276</v>
      </c>
      <c r="D176" s="10">
        <v>40000</v>
      </c>
      <c r="E176" s="10">
        <v>40000</v>
      </c>
      <c r="F176" s="10">
        <v>40000</v>
      </c>
      <c r="G176" s="10">
        <v>40000</v>
      </c>
      <c r="H176" s="10">
        <v>40000</v>
      </c>
      <c r="I176" s="9">
        <v>45000</v>
      </c>
      <c r="J176" s="13">
        <v>0</v>
      </c>
      <c r="K176" s="13">
        <v>90000</v>
      </c>
      <c r="L176" s="13">
        <v>45000</v>
      </c>
      <c r="M176" s="13">
        <v>45000</v>
      </c>
      <c r="N176" s="12">
        <v>0</v>
      </c>
      <c r="O176" s="12">
        <v>90000</v>
      </c>
      <c r="R176" s="1">
        <v>1</v>
      </c>
    </row>
    <row r="177" spans="2:18" ht="11.25">
      <c r="B177" s="7" t="s">
        <v>132</v>
      </c>
      <c r="C177" s="7" t="s">
        <v>502</v>
      </c>
      <c r="D177" s="8"/>
      <c r="E177" s="8"/>
      <c r="F177" s="8"/>
      <c r="G177" s="8"/>
      <c r="H177" s="8"/>
      <c r="I177" s="14"/>
      <c r="J177" s="8"/>
      <c r="K177" s="8"/>
      <c r="L177" s="13">
        <v>0</v>
      </c>
      <c r="M177" s="13">
        <v>90000</v>
      </c>
      <c r="N177" s="12">
        <v>0</v>
      </c>
      <c r="O177" s="63" t="s">
        <v>407</v>
      </c>
      <c r="R177" s="1">
        <v>1</v>
      </c>
    </row>
    <row r="178" spans="2:18" ht="11.25">
      <c r="B178" s="7" t="s">
        <v>133</v>
      </c>
      <c r="C178" s="7" t="s">
        <v>510</v>
      </c>
      <c r="D178" s="8"/>
      <c r="E178" s="8"/>
      <c r="F178" s="8"/>
      <c r="G178" s="8"/>
      <c r="H178" s="8"/>
      <c r="I178" s="14"/>
      <c r="J178" s="8"/>
      <c r="K178" s="8"/>
      <c r="L178" s="8"/>
      <c r="M178" s="8"/>
      <c r="N178" s="14"/>
      <c r="O178" s="12">
        <v>45000</v>
      </c>
      <c r="R178" s="1">
        <v>1</v>
      </c>
    </row>
    <row r="179" spans="2:18" ht="11.25">
      <c r="B179" s="7" t="s">
        <v>134</v>
      </c>
      <c r="C179" s="7"/>
      <c r="D179" s="10"/>
      <c r="E179" s="10"/>
      <c r="F179" s="10"/>
      <c r="G179" s="10"/>
      <c r="H179" s="10"/>
      <c r="I179" s="9"/>
      <c r="J179" s="13"/>
      <c r="K179" s="13"/>
      <c r="L179" s="13"/>
      <c r="M179" s="13"/>
      <c r="N179" s="12"/>
      <c r="O179" s="12"/>
      <c r="R179" s="1">
        <v>0</v>
      </c>
    </row>
    <row r="180" spans="2:18" ht="11.25">
      <c r="B180" s="7" t="s">
        <v>135</v>
      </c>
      <c r="C180" s="7"/>
      <c r="D180" s="10"/>
      <c r="E180" s="10"/>
      <c r="F180" s="10"/>
      <c r="G180" s="10"/>
      <c r="H180" s="10"/>
      <c r="I180" s="9"/>
      <c r="J180" s="13"/>
      <c r="K180" s="13"/>
      <c r="L180" s="13"/>
      <c r="M180" s="13"/>
      <c r="N180" s="12"/>
      <c r="O180" s="12"/>
      <c r="R180" s="1">
        <v>0</v>
      </c>
    </row>
    <row r="181" spans="2:18" ht="11.25">
      <c r="B181" s="7" t="s">
        <v>139</v>
      </c>
      <c r="C181" s="7" t="s">
        <v>323</v>
      </c>
      <c r="D181" s="10">
        <v>40000</v>
      </c>
      <c r="E181" s="10">
        <v>40000</v>
      </c>
      <c r="F181" s="10">
        <v>40000</v>
      </c>
      <c r="G181" s="10">
        <v>40000</v>
      </c>
      <c r="H181" s="10">
        <v>40000</v>
      </c>
      <c r="I181" s="9">
        <v>45000</v>
      </c>
      <c r="J181" s="13">
        <v>0</v>
      </c>
      <c r="K181" s="13">
        <v>90000</v>
      </c>
      <c r="L181" s="13">
        <v>45000</v>
      </c>
      <c r="M181" s="13">
        <v>45000</v>
      </c>
      <c r="N181" s="12">
        <v>45000</v>
      </c>
      <c r="O181" s="12">
        <v>45000</v>
      </c>
      <c r="R181" s="1">
        <v>1</v>
      </c>
    </row>
    <row r="182" spans="2:18" ht="11.25">
      <c r="B182" s="7" t="s">
        <v>136</v>
      </c>
      <c r="C182" s="7" t="s">
        <v>347</v>
      </c>
      <c r="D182" s="10">
        <v>40000</v>
      </c>
      <c r="E182" s="10">
        <v>40000</v>
      </c>
      <c r="F182" s="10">
        <v>40000</v>
      </c>
      <c r="G182" s="10">
        <v>40000</v>
      </c>
      <c r="H182" s="10">
        <v>40000</v>
      </c>
      <c r="I182" s="9">
        <v>45000</v>
      </c>
      <c r="J182" s="13">
        <v>0</v>
      </c>
      <c r="K182" s="13">
        <v>90000</v>
      </c>
      <c r="L182" s="13">
        <v>45000</v>
      </c>
      <c r="M182" s="13">
        <v>45000</v>
      </c>
      <c r="N182" s="12">
        <v>45000</v>
      </c>
      <c r="O182" s="12">
        <v>45000</v>
      </c>
      <c r="R182" s="1">
        <v>1</v>
      </c>
    </row>
    <row r="183" spans="2:18" ht="11.25">
      <c r="B183" s="7" t="s">
        <v>251</v>
      </c>
      <c r="C183" s="7" t="s">
        <v>252</v>
      </c>
      <c r="D183" s="10">
        <v>40000</v>
      </c>
      <c r="E183" s="10">
        <v>40000</v>
      </c>
      <c r="F183" s="10">
        <v>40000</v>
      </c>
      <c r="G183" s="10">
        <v>40000</v>
      </c>
      <c r="H183" s="10">
        <v>40000</v>
      </c>
      <c r="I183" s="9">
        <v>0</v>
      </c>
      <c r="J183" s="13">
        <v>0</v>
      </c>
      <c r="K183" s="13">
        <v>135000</v>
      </c>
      <c r="L183" s="13">
        <v>45000</v>
      </c>
      <c r="M183" s="13">
        <v>50000</v>
      </c>
      <c r="N183" s="12">
        <v>40000</v>
      </c>
      <c r="O183" s="12">
        <v>45000</v>
      </c>
      <c r="R183" s="1">
        <v>1</v>
      </c>
    </row>
    <row r="184" spans="2:18" ht="11.25">
      <c r="B184" s="7" t="s">
        <v>137</v>
      </c>
      <c r="C184" s="7" t="s">
        <v>314</v>
      </c>
      <c r="D184" s="10">
        <v>40000</v>
      </c>
      <c r="E184" s="10">
        <v>40000</v>
      </c>
      <c r="F184" s="10">
        <v>40000</v>
      </c>
      <c r="G184" s="10">
        <v>40000</v>
      </c>
      <c r="H184" s="10">
        <v>40000</v>
      </c>
      <c r="I184" s="9">
        <v>45000</v>
      </c>
      <c r="J184" s="13">
        <v>50000</v>
      </c>
      <c r="K184" s="13">
        <v>90000</v>
      </c>
      <c r="L184" s="13">
        <v>0</v>
      </c>
      <c r="M184" s="13">
        <v>50000</v>
      </c>
      <c r="N184" s="12">
        <v>50000</v>
      </c>
      <c r="O184" s="12">
        <v>45000</v>
      </c>
      <c r="R184" s="1">
        <v>1</v>
      </c>
    </row>
    <row r="185" spans="2:18" ht="11.25">
      <c r="B185" s="7" t="s">
        <v>138</v>
      </c>
      <c r="C185" s="7" t="s">
        <v>469</v>
      </c>
      <c r="D185" s="8"/>
      <c r="E185" s="8"/>
      <c r="F185" s="8"/>
      <c r="G185" s="8"/>
      <c r="H185" s="8"/>
      <c r="I185" s="14"/>
      <c r="J185" s="67" t="s">
        <v>407</v>
      </c>
      <c r="K185" s="8" t="s">
        <v>407</v>
      </c>
      <c r="L185" s="8" t="s">
        <v>407</v>
      </c>
      <c r="M185" s="8" t="s">
        <v>407</v>
      </c>
      <c r="N185" s="14" t="s">
        <v>407</v>
      </c>
      <c r="O185" s="14" t="s">
        <v>407</v>
      </c>
      <c r="R185" s="1">
        <v>1</v>
      </c>
    </row>
    <row r="186" spans="2:18" ht="11.25">
      <c r="B186" s="7" t="s">
        <v>259</v>
      </c>
      <c r="C186" s="7" t="s">
        <v>399</v>
      </c>
      <c r="D186" s="8"/>
      <c r="E186" s="8"/>
      <c r="F186" s="13">
        <v>0</v>
      </c>
      <c r="G186" s="10">
        <v>0</v>
      </c>
      <c r="H186" s="10">
        <v>0</v>
      </c>
      <c r="I186" s="9">
        <v>0</v>
      </c>
      <c r="J186" s="13">
        <v>0</v>
      </c>
      <c r="K186" s="13">
        <v>0</v>
      </c>
      <c r="L186" s="13">
        <v>500000</v>
      </c>
      <c r="M186" s="13">
        <v>0</v>
      </c>
      <c r="N186" s="12">
        <v>0</v>
      </c>
      <c r="O186" s="12">
        <v>0</v>
      </c>
      <c r="P186" s="20">
        <v>0</v>
      </c>
      <c r="Q186" s="20">
        <v>0</v>
      </c>
      <c r="R186" s="1">
        <v>1</v>
      </c>
    </row>
    <row r="187" spans="2:18" ht="11.25">
      <c r="B187" s="7" t="s">
        <v>260</v>
      </c>
      <c r="C187" s="7" t="s">
        <v>321</v>
      </c>
      <c r="D187" s="10">
        <v>40000</v>
      </c>
      <c r="E187" s="10">
        <v>40000</v>
      </c>
      <c r="F187" s="10">
        <v>40000</v>
      </c>
      <c r="G187" s="10">
        <v>40000</v>
      </c>
      <c r="H187" s="10">
        <v>40000</v>
      </c>
      <c r="I187" s="9">
        <v>45000</v>
      </c>
      <c r="J187" s="13">
        <v>45000</v>
      </c>
      <c r="K187" s="13">
        <v>45000</v>
      </c>
      <c r="L187" s="13">
        <v>45000</v>
      </c>
      <c r="M187" s="13">
        <v>45000</v>
      </c>
      <c r="N187" s="12">
        <v>45000</v>
      </c>
      <c r="O187" s="12">
        <v>45000</v>
      </c>
      <c r="R187" s="1">
        <v>1</v>
      </c>
    </row>
    <row r="188" spans="2:18" ht="11.25">
      <c r="B188" s="7" t="s">
        <v>261</v>
      </c>
      <c r="C188" s="7" t="s">
        <v>262</v>
      </c>
      <c r="D188" s="10">
        <v>40000</v>
      </c>
      <c r="E188" s="10">
        <v>40000</v>
      </c>
      <c r="F188" s="10">
        <v>40000</v>
      </c>
      <c r="G188" s="10">
        <v>40000</v>
      </c>
      <c r="H188" s="10">
        <v>40000</v>
      </c>
      <c r="I188" s="9">
        <v>45000</v>
      </c>
      <c r="J188" s="13">
        <v>0</v>
      </c>
      <c r="K188" s="13">
        <v>90000</v>
      </c>
      <c r="L188" s="13">
        <v>45000</v>
      </c>
      <c r="M188" s="13">
        <v>90000</v>
      </c>
      <c r="N188" s="12">
        <v>0</v>
      </c>
      <c r="O188" s="12">
        <v>45000</v>
      </c>
      <c r="R188" s="1">
        <v>1</v>
      </c>
    </row>
    <row r="189" spans="2:15" ht="11.25">
      <c r="B189" s="1">
        <f>SUM(R161:R188)</f>
        <v>22</v>
      </c>
      <c r="C189" s="15">
        <f>SUM(D189:O189)</f>
        <v>9440000</v>
      </c>
      <c r="D189" s="15">
        <f>SUM(D161:D188)</f>
        <v>640000</v>
      </c>
      <c r="E189" s="15">
        <f aca="true" t="shared" si="6" ref="E189:O189">SUM(E161:E188)</f>
        <v>600000</v>
      </c>
      <c r="F189" s="15">
        <f t="shared" si="6"/>
        <v>600000</v>
      </c>
      <c r="G189" s="15">
        <f t="shared" si="6"/>
        <v>600000</v>
      </c>
      <c r="H189" s="15">
        <f t="shared" si="6"/>
        <v>640000</v>
      </c>
      <c r="I189" s="16">
        <f>SUM(I161:I188)</f>
        <v>765000</v>
      </c>
      <c r="J189" s="35">
        <f>SUM(J161:J188)</f>
        <v>505000</v>
      </c>
      <c r="K189" s="35">
        <f t="shared" si="6"/>
        <v>1085000</v>
      </c>
      <c r="L189" s="35">
        <f t="shared" si="6"/>
        <v>1705000</v>
      </c>
      <c r="M189" s="35">
        <f t="shared" si="6"/>
        <v>905000</v>
      </c>
      <c r="N189" s="47">
        <f t="shared" si="6"/>
        <v>550000</v>
      </c>
      <c r="O189" s="47">
        <f t="shared" si="6"/>
        <v>845000</v>
      </c>
    </row>
    <row r="190" spans="3:15" ht="11.25">
      <c r="C190" s="15"/>
      <c r="D190" s="15"/>
      <c r="E190" s="15"/>
      <c r="F190" s="15"/>
      <c r="G190" s="15"/>
      <c r="H190" s="15"/>
      <c r="I190" s="16"/>
      <c r="J190" s="35"/>
      <c r="K190" s="35"/>
      <c r="L190" s="35"/>
      <c r="M190" s="35"/>
      <c r="N190" s="47"/>
      <c r="O190" s="47"/>
    </row>
    <row r="191" spans="3:18" ht="11.25">
      <c r="C191" s="15"/>
      <c r="D191" s="15"/>
      <c r="E191" s="15"/>
      <c r="F191" s="15"/>
      <c r="G191" s="15"/>
      <c r="H191" s="15"/>
      <c r="I191" s="16"/>
      <c r="J191" s="16"/>
      <c r="K191" s="16"/>
      <c r="L191" s="16"/>
      <c r="M191" s="16"/>
      <c r="N191" s="16"/>
      <c r="O191" s="16"/>
      <c r="P191" s="16"/>
      <c r="R191" s="15"/>
    </row>
    <row r="192" spans="2:18" s="4" customFormat="1" ht="11.25">
      <c r="B192" s="5" t="s">
        <v>1</v>
      </c>
      <c r="C192" s="5" t="s">
        <v>14</v>
      </c>
      <c r="D192" s="5" t="s">
        <v>2</v>
      </c>
      <c r="E192" s="5" t="s">
        <v>3</v>
      </c>
      <c r="F192" s="5" t="s">
        <v>4</v>
      </c>
      <c r="G192" s="5" t="s">
        <v>5</v>
      </c>
      <c r="H192" s="5" t="s">
        <v>6</v>
      </c>
      <c r="I192" s="6" t="s">
        <v>7</v>
      </c>
      <c r="J192" s="34" t="s">
        <v>8</v>
      </c>
      <c r="K192" s="34" t="s">
        <v>9</v>
      </c>
      <c r="L192" s="34" t="s">
        <v>10</v>
      </c>
      <c r="M192" s="34" t="s">
        <v>11</v>
      </c>
      <c r="N192" s="46" t="s">
        <v>12</v>
      </c>
      <c r="O192" s="46" t="s">
        <v>13</v>
      </c>
      <c r="R192" s="4" t="s">
        <v>0</v>
      </c>
    </row>
    <row r="193" spans="2:18" ht="11.25">
      <c r="B193" s="7" t="s">
        <v>140</v>
      </c>
      <c r="C193" s="7" t="s">
        <v>355</v>
      </c>
      <c r="D193" s="10">
        <v>40000</v>
      </c>
      <c r="E193" s="10">
        <v>40000</v>
      </c>
      <c r="F193" s="10">
        <v>40000</v>
      </c>
      <c r="G193" s="10">
        <v>40000</v>
      </c>
      <c r="H193" s="10">
        <v>40000</v>
      </c>
      <c r="I193" s="9">
        <v>45000</v>
      </c>
      <c r="J193" s="13">
        <v>45000</v>
      </c>
      <c r="K193" s="13">
        <v>45000</v>
      </c>
      <c r="L193" s="13">
        <v>45000</v>
      </c>
      <c r="M193" s="13">
        <v>45000</v>
      </c>
      <c r="N193" s="12">
        <v>45000</v>
      </c>
      <c r="O193" s="12">
        <v>45000</v>
      </c>
      <c r="R193" s="1">
        <v>1</v>
      </c>
    </row>
    <row r="194" spans="2:18" ht="11.25">
      <c r="B194" s="7" t="s">
        <v>141</v>
      </c>
      <c r="C194" s="7" t="s">
        <v>310</v>
      </c>
      <c r="D194" s="10">
        <v>40000</v>
      </c>
      <c r="E194" s="10">
        <v>40000</v>
      </c>
      <c r="F194" s="10">
        <v>40000</v>
      </c>
      <c r="G194" s="10">
        <v>40000</v>
      </c>
      <c r="H194" s="10">
        <v>40000</v>
      </c>
      <c r="I194" s="9">
        <v>45000</v>
      </c>
      <c r="J194" s="13">
        <v>45000</v>
      </c>
      <c r="K194" s="13">
        <v>45000</v>
      </c>
      <c r="L194" s="13">
        <v>45000</v>
      </c>
      <c r="M194" s="13">
        <v>45000</v>
      </c>
      <c r="N194" s="12">
        <v>45000</v>
      </c>
      <c r="O194" s="12">
        <v>45000</v>
      </c>
      <c r="R194" s="1">
        <v>1</v>
      </c>
    </row>
    <row r="195" spans="2:18" ht="11.25">
      <c r="B195" s="7" t="s">
        <v>142</v>
      </c>
      <c r="C195" s="7" t="s">
        <v>408</v>
      </c>
      <c r="D195" s="10">
        <v>40000</v>
      </c>
      <c r="E195" s="10">
        <v>40000</v>
      </c>
      <c r="F195" s="10">
        <v>40000</v>
      </c>
      <c r="G195" s="10">
        <v>40000</v>
      </c>
      <c r="H195" s="10">
        <v>40000</v>
      </c>
      <c r="I195" s="14" t="s">
        <v>293</v>
      </c>
      <c r="J195" s="9">
        <v>45000</v>
      </c>
      <c r="K195" s="13">
        <v>45000</v>
      </c>
      <c r="L195" s="13">
        <v>0</v>
      </c>
      <c r="M195" s="13">
        <v>90000</v>
      </c>
      <c r="N195" s="12">
        <v>45000</v>
      </c>
      <c r="O195" s="12">
        <v>0</v>
      </c>
      <c r="R195" s="1">
        <v>1</v>
      </c>
    </row>
    <row r="196" spans="2:18" ht="11.25">
      <c r="B196" s="7" t="s">
        <v>143</v>
      </c>
      <c r="C196" s="7" t="s">
        <v>269</v>
      </c>
      <c r="D196" s="10">
        <v>40000</v>
      </c>
      <c r="E196" s="10">
        <v>40000</v>
      </c>
      <c r="F196" s="10">
        <v>40000</v>
      </c>
      <c r="G196" s="10">
        <v>40000</v>
      </c>
      <c r="H196" s="10">
        <v>40000</v>
      </c>
      <c r="I196" s="9">
        <v>45000</v>
      </c>
      <c r="J196" s="13">
        <v>45000</v>
      </c>
      <c r="K196" s="8" t="s">
        <v>446</v>
      </c>
      <c r="L196" s="8"/>
      <c r="M196" s="8"/>
      <c r="N196" s="14"/>
      <c r="O196" s="14"/>
      <c r="R196" s="1">
        <v>1</v>
      </c>
    </row>
    <row r="197" spans="2:18" ht="11.25">
      <c r="B197" s="7" t="s">
        <v>144</v>
      </c>
      <c r="C197" s="7" t="s">
        <v>299</v>
      </c>
      <c r="D197" s="10">
        <v>40000</v>
      </c>
      <c r="E197" s="10">
        <v>40000</v>
      </c>
      <c r="F197" s="10">
        <v>40000</v>
      </c>
      <c r="G197" s="10">
        <v>40000</v>
      </c>
      <c r="H197" s="10">
        <v>40000</v>
      </c>
      <c r="I197" s="9">
        <v>45000</v>
      </c>
      <c r="J197" s="13">
        <v>45000</v>
      </c>
      <c r="K197" s="13">
        <v>45000</v>
      </c>
      <c r="L197" s="13">
        <v>0</v>
      </c>
      <c r="M197" s="13">
        <v>45000</v>
      </c>
      <c r="N197" s="12">
        <v>90000</v>
      </c>
      <c r="O197" s="12">
        <v>10000</v>
      </c>
      <c r="R197" s="1">
        <v>1</v>
      </c>
    </row>
    <row r="198" spans="2:18" ht="11.25">
      <c r="B198" s="7" t="s">
        <v>145</v>
      </c>
      <c r="C198" s="7" t="s">
        <v>263</v>
      </c>
      <c r="D198" s="10">
        <v>40000</v>
      </c>
      <c r="E198" s="10">
        <v>40000</v>
      </c>
      <c r="F198" s="10">
        <v>40000</v>
      </c>
      <c r="G198" s="10">
        <v>40000</v>
      </c>
      <c r="H198" s="10">
        <v>40000</v>
      </c>
      <c r="I198" s="9">
        <v>45000</v>
      </c>
      <c r="J198" s="13">
        <v>45000</v>
      </c>
      <c r="K198" s="13">
        <v>45000</v>
      </c>
      <c r="L198" s="13">
        <v>45000</v>
      </c>
      <c r="M198" s="13">
        <v>45000</v>
      </c>
      <c r="N198" s="12">
        <v>45000</v>
      </c>
      <c r="O198" s="12">
        <v>45000</v>
      </c>
      <c r="R198" s="1">
        <v>1</v>
      </c>
    </row>
    <row r="199" spans="2:18" ht="11.25">
      <c r="B199" s="7" t="s">
        <v>146</v>
      </c>
      <c r="C199" s="7" t="s">
        <v>286</v>
      </c>
      <c r="D199" s="10">
        <v>40000</v>
      </c>
      <c r="E199" s="10">
        <v>40000</v>
      </c>
      <c r="F199" s="10">
        <v>40000</v>
      </c>
      <c r="G199" s="10">
        <v>40000</v>
      </c>
      <c r="H199" s="10">
        <v>40000</v>
      </c>
      <c r="I199" s="9">
        <v>45000</v>
      </c>
      <c r="J199" s="13">
        <v>45000</v>
      </c>
      <c r="K199" s="13">
        <v>45000</v>
      </c>
      <c r="L199" s="13">
        <v>45000</v>
      </c>
      <c r="M199" s="13">
        <v>45000</v>
      </c>
      <c r="N199" s="12">
        <v>45000</v>
      </c>
      <c r="O199" s="12">
        <v>45000</v>
      </c>
      <c r="R199" s="1">
        <v>1</v>
      </c>
    </row>
    <row r="200" spans="2:18" ht="11.25">
      <c r="B200" s="7" t="s">
        <v>147</v>
      </c>
      <c r="C200" s="7" t="s">
        <v>305</v>
      </c>
      <c r="D200" s="10">
        <v>40000</v>
      </c>
      <c r="E200" s="10">
        <v>40000</v>
      </c>
      <c r="F200" s="10">
        <v>40000</v>
      </c>
      <c r="G200" s="10">
        <v>40000</v>
      </c>
      <c r="H200" s="10">
        <v>40000</v>
      </c>
      <c r="I200" s="9">
        <v>45000</v>
      </c>
      <c r="J200" s="13">
        <v>45000</v>
      </c>
      <c r="K200" s="13">
        <v>45000</v>
      </c>
      <c r="L200" s="13">
        <v>90000</v>
      </c>
      <c r="M200" s="13">
        <v>0</v>
      </c>
      <c r="N200" s="12">
        <v>90000</v>
      </c>
      <c r="O200" s="12">
        <v>0</v>
      </c>
      <c r="R200" s="1">
        <v>1</v>
      </c>
    </row>
    <row r="201" spans="2:18" ht="11.25">
      <c r="B201" s="7" t="s">
        <v>148</v>
      </c>
      <c r="C201" s="7" t="s">
        <v>271</v>
      </c>
      <c r="D201" s="10">
        <v>40000</v>
      </c>
      <c r="E201" s="10">
        <v>40000</v>
      </c>
      <c r="F201" s="10">
        <v>40000</v>
      </c>
      <c r="G201" s="10">
        <v>40000</v>
      </c>
      <c r="H201" s="10">
        <v>40000</v>
      </c>
      <c r="I201" s="9">
        <v>45000</v>
      </c>
      <c r="J201" s="13">
        <v>45000</v>
      </c>
      <c r="K201" s="13">
        <v>45000</v>
      </c>
      <c r="L201" s="13">
        <v>45000</v>
      </c>
      <c r="M201" s="13">
        <v>45000</v>
      </c>
      <c r="N201" s="12">
        <v>45000</v>
      </c>
      <c r="O201" s="12">
        <v>45000</v>
      </c>
      <c r="R201" s="1">
        <v>1</v>
      </c>
    </row>
    <row r="202" spans="2:18" ht="11.25">
      <c r="B202" s="7" t="s">
        <v>149</v>
      </c>
      <c r="C202" s="7"/>
      <c r="D202" s="8"/>
      <c r="E202" s="8"/>
      <c r="F202" s="8"/>
      <c r="G202" s="8"/>
      <c r="H202" s="8"/>
      <c r="I202" s="14"/>
      <c r="J202" s="67"/>
      <c r="K202" s="8"/>
      <c r="L202" s="8"/>
      <c r="M202" s="8"/>
      <c r="N202" s="14"/>
      <c r="O202" s="14"/>
      <c r="R202" s="1">
        <v>0</v>
      </c>
    </row>
    <row r="203" spans="2:18" ht="11.25">
      <c r="B203" s="7" t="s">
        <v>150</v>
      </c>
      <c r="C203" s="7" t="s">
        <v>301</v>
      </c>
      <c r="D203" s="10">
        <v>40000</v>
      </c>
      <c r="E203" s="10">
        <v>40000</v>
      </c>
      <c r="F203" s="10">
        <v>40000</v>
      </c>
      <c r="G203" s="10">
        <v>40000</v>
      </c>
      <c r="H203" s="10">
        <v>40000</v>
      </c>
      <c r="I203" s="9">
        <v>45000</v>
      </c>
      <c r="J203" s="13">
        <v>45000</v>
      </c>
      <c r="K203" s="13">
        <v>45000</v>
      </c>
      <c r="L203" s="13">
        <v>45000</v>
      </c>
      <c r="M203" s="13">
        <v>45000</v>
      </c>
      <c r="N203" s="12">
        <v>45000</v>
      </c>
      <c r="O203" s="9">
        <v>0</v>
      </c>
      <c r="R203" s="1">
        <v>1</v>
      </c>
    </row>
    <row r="204" spans="2:18" ht="11.25">
      <c r="B204" s="7" t="s">
        <v>151</v>
      </c>
      <c r="C204" s="7" t="s">
        <v>306</v>
      </c>
      <c r="D204" s="10">
        <v>40000</v>
      </c>
      <c r="E204" s="10">
        <v>40000</v>
      </c>
      <c r="F204" s="10">
        <v>40000</v>
      </c>
      <c r="G204" s="10">
        <v>40000</v>
      </c>
      <c r="H204" s="10">
        <v>40000</v>
      </c>
      <c r="I204" s="9">
        <v>45000</v>
      </c>
      <c r="J204" s="13">
        <v>45000</v>
      </c>
      <c r="K204" s="13">
        <v>45000</v>
      </c>
      <c r="L204" s="13">
        <v>45000</v>
      </c>
      <c r="M204" s="13">
        <v>45000</v>
      </c>
      <c r="N204" s="12">
        <v>45000</v>
      </c>
      <c r="O204" s="12">
        <v>0</v>
      </c>
      <c r="R204" s="1">
        <v>1</v>
      </c>
    </row>
    <row r="205" spans="2:18" ht="11.25">
      <c r="B205" s="7" t="s">
        <v>152</v>
      </c>
      <c r="C205" s="7" t="s">
        <v>258</v>
      </c>
      <c r="D205" s="10">
        <v>40000</v>
      </c>
      <c r="E205" s="10">
        <v>40000</v>
      </c>
      <c r="F205" s="10">
        <v>40000</v>
      </c>
      <c r="G205" s="10">
        <v>40000</v>
      </c>
      <c r="H205" s="10">
        <v>40000</v>
      </c>
      <c r="I205" s="9">
        <v>45000</v>
      </c>
      <c r="J205" s="13">
        <v>45000</v>
      </c>
      <c r="K205" s="13">
        <v>45000</v>
      </c>
      <c r="L205" s="13">
        <v>45000</v>
      </c>
      <c r="M205" s="13">
        <v>45000</v>
      </c>
      <c r="N205" s="12">
        <v>45000</v>
      </c>
      <c r="O205" s="12">
        <v>45000</v>
      </c>
      <c r="R205" s="1">
        <v>1</v>
      </c>
    </row>
    <row r="206" spans="2:15" ht="11.25">
      <c r="B206" s="1">
        <f>SUM(R193:R205)</f>
        <v>12</v>
      </c>
      <c r="C206" s="15">
        <f>SUM(D206:O206)</f>
        <v>5740000</v>
      </c>
      <c r="D206" s="15">
        <f>SUM(D193:D205)</f>
        <v>480000</v>
      </c>
      <c r="E206" s="15">
        <f aca="true" t="shared" si="7" ref="E206:O206">SUM(E193:E205)</f>
        <v>480000</v>
      </c>
      <c r="F206" s="15">
        <f t="shared" si="7"/>
        <v>480000</v>
      </c>
      <c r="G206" s="15">
        <f t="shared" si="7"/>
        <v>480000</v>
      </c>
      <c r="H206" s="15">
        <f t="shared" si="7"/>
        <v>480000</v>
      </c>
      <c r="I206" s="16">
        <f>SUM(I193:I205)</f>
        <v>495000</v>
      </c>
      <c r="J206" s="35">
        <f>SUM(J193:J205)</f>
        <v>540000</v>
      </c>
      <c r="K206" s="35">
        <f t="shared" si="7"/>
        <v>495000</v>
      </c>
      <c r="L206" s="35">
        <f t="shared" si="7"/>
        <v>450000</v>
      </c>
      <c r="M206" s="35">
        <f t="shared" si="7"/>
        <v>495000</v>
      </c>
      <c r="N206" s="47">
        <f t="shared" si="7"/>
        <v>585000</v>
      </c>
      <c r="O206" s="47">
        <f t="shared" si="7"/>
        <v>280000</v>
      </c>
    </row>
    <row r="207" spans="3:15" ht="11.25">
      <c r="C207" s="15"/>
      <c r="D207" s="15"/>
      <c r="E207" s="15"/>
      <c r="F207" s="15"/>
      <c r="G207" s="15"/>
      <c r="H207" s="15"/>
      <c r="I207" s="16"/>
      <c r="J207" s="35"/>
      <c r="K207" s="35"/>
      <c r="L207" s="35"/>
      <c r="M207" s="35"/>
      <c r="N207" s="47"/>
      <c r="O207" s="47"/>
    </row>
    <row r="208" spans="3:15" ht="11.25">
      <c r="C208" s="15"/>
      <c r="D208" s="15"/>
      <c r="E208" s="15"/>
      <c r="F208" s="15"/>
      <c r="G208" s="15"/>
      <c r="H208" s="15"/>
      <c r="I208" s="16"/>
      <c r="J208" s="35"/>
      <c r="K208" s="35"/>
      <c r="L208" s="35"/>
      <c r="M208" s="35"/>
      <c r="N208" s="47"/>
      <c r="O208" s="47"/>
    </row>
    <row r="209" spans="3:15" ht="11.25">
      <c r="C209" s="15"/>
      <c r="D209" s="15"/>
      <c r="E209" s="15"/>
      <c r="F209" s="15"/>
      <c r="G209" s="15"/>
      <c r="H209" s="15"/>
      <c r="I209" s="16"/>
      <c r="J209" s="35"/>
      <c r="K209" s="35"/>
      <c r="L209" s="35"/>
      <c r="M209" s="35"/>
      <c r="N209" s="47"/>
      <c r="O209" s="47"/>
    </row>
    <row r="210" spans="3:15" ht="11.25">
      <c r="C210" s="15"/>
      <c r="D210" s="15"/>
      <c r="E210" s="15"/>
      <c r="F210" s="15"/>
      <c r="G210" s="15"/>
      <c r="H210" s="15"/>
      <c r="I210" s="16"/>
      <c r="J210" s="35"/>
      <c r="K210" s="35"/>
      <c r="L210" s="35"/>
      <c r="M210" s="35"/>
      <c r="N210" s="47"/>
      <c r="O210" s="47"/>
    </row>
    <row r="211" spans="3:15" ht="11.25">
      <c r="C211" s="15"/>
      <c r="D211" s="15"/>
      <c r="E211" s="15"/>
      <c r="F211" s="15"/>
      <c r="G211" s="15"/>
      <c r="H211" s="15"/>
      <c r="I211" s="16"/>
      <c r="J211" s="35"/>
      <c r="K211" s="35"/>
      <c r="L211" s="35"/>
      <c r="M211" s="35"/>
      <c r="N211" s="47"/>
      <c r="O211" s="47"/>
    </row>
    <row r="212" spans="3:15" ht="11.25">
      <c r="C212" s="15"/>
      <c r="D212" s="15"/>
      <c r="E212" s="15"/>
      <c r="F212" s="15"/>
      <c r="G212" s="15"/>
      <c r="H212" s="15"/>
      <c r="I212" s="16"/>
      <c r="J212" s="35"/>
      <c r="K212" s="35"/>
      <c r="L212" s="35"/>
      <c r="M212" s="35"/>
      <c r="N212" s="47"/>
      <c r="O212" s="47"/>
    </row>
    <row r="213" spans="2:18" s="4" customFormat="1" ht="11.25">
      <c r="B213" s="5" t="s">
        <v>1</v>
      </c>
      <c r="C213" s="5" t="s">
        <v>14</v>
      </c>
      <c r="D213" s="5" t="s">
        <v>2</v>
      </c>
      <c r="E213" s="5" t="s">
        <v>3</v>
      </c>
      <c r="F213" s="5" t="s">
        <v>4</v>
      </c>
      <c r="G213" s="5" t="s">
        <v>5</v>
      </c>
      <c r="H213" s="5" t="s">
        <v>6</v>
      </c>
      <c r="I213" s="6" t="s">
        <v>7</v>
      </c>
      <c r="J213" s="6" t="s">
        <v>8</v>
      </c>
      <c r="K213" s="34" t="s">
        <v>9</v>
      </c>
      <c r="L213" s="34" t="s">
        <v>10</v>
      </c>
      <c r="M213" s="34" t="s">
        <v>11</v>
      </c>
      <c r="N213" s="46" t="s">
        <v>12</v>
      </c>
      <c r="O213" s="46" t="s">
        <v>13</v>
      </c>
      <c r="R213" s="4" t="s">
        <v>0</v>
      </c>
    </row>
    <row r="214" spans="2:18" ht="11.25">
      <c r="B214" s="7" t="s">
        <v>153</v>
      </c>
      <c r="C214" s="7" t="s">
        <v>398</v>
      </c>
      <c r="D214" s="8"/>
      <c r="E214" s="8"/>
      <c r="F214" s="8"/>
      <c r="G214" s="8"/>
      <c r="H214" s="8"/>
      <c r="I214" s="14"/>
      <c r="J214" s="13">
        <v>45000</v>
      </c>
      <c r="K214" s="13">
        <v>45000</v>
      </c>
      <c r="L214" s="13">
        <v>45000</v>
      </c>
      <c r="M214" s="13">
        <v>45000</v>
      </c>
      <c r="N214" s="12">
        <v>45000</v>
      </c>
      <c r="O214" s="12">
        <v>45000</v>
      </c>
      <c r="R214" s="1">
        <v>1</v>
      </c>
    </row>
    <row r="215" spans="2:18" ht="11.25">
      <c r="B215" s="7" t="s">
        <v>154</v>
      </c>
      <c r="C215" s="7" t="s">
        <v>230</v>
      </c>
      <c r="D215" s="10">
        <v>40000</v>
      </c>
      <c r="E215" s="10">
        <v>40000</v>
      </c>
      <c r="F215" s="10">
        <v>40000</v>
      </c>
      <c r="G215" s="10">
        <v>40000</v>
      </c>
      <c r="H215" s="10">
        <v>40000</v>
      </c>
      <c r="I215" s="9">
        <v>45000</v>
      </c>
      <c r="J215" s="13">
        <v>45000</v>
      </c>
      <c r="K215" s="13">
        <v>45000</v>
      </c>
      <c r="L215" s="13">
        <v>45000</v>
      </c>
      <c r="M215" s="13">
        <v>45000</v>
      </c>
      <c r="N215" s="12">
        <v>45000</v>
      </c>
      <c r="O215" s="12">
        <v>45000</v>
      </c>
      <c r="R215" s="1">
        <v>1</v>
      </c>
    </row>
    <row r="216" spans="2:18" ht="11.25">
      <c r="B216" s="7" t="s">
        <v>155</v>
      </c>
      <c r="C216" s="7" t="s">
        <v>246</v>
      </c>
      <c r="D216" s="10">
        <v>40000</v>
      </c>
      <c r="E216" s="10">
        <v>40000</v>
      </c>
      <c r="F216" s="10">
        <v>40000</v>
      </c>
      <c r="G216" s="10">
        <v>40000</v>
      </c>
      <c r="H216" s="10">
        <v>40000</v>
      </c>
      <c r="I216" s="9">
        <v>45000</v>
      </c>
      <c r="J216" s="13">
        <v>45000</v>
      </c>
      <c r="K216" s="13">
        <v>0</v>
      </c>
      <c r="L216" s="13">
        <v>90000</v>
      </c>
      <c r="M216" s="13">
        <v>45000</v>
      </c>
      <c r="N216" s="12">
        <v>45000</v>
      </c>
      <c r="O216" s="12">
        <v>50000</v>
      </c>
      <c r="R216" s="1">
        <v>1</v>
      </c>
    </row>
    <row r="217" spans="2:18" ht="11.25">
      <c r="B217" s="7" t="s">
        <v>156</v>
      </c>
      <c r="C217" s="7" t="s">
        <v>309</v>
      </c>
      <c r="D217" s="10">
        <v>40000</v>
      </c>
      <c r="E217" s="10">
        <v>40000</v>
      </c>
      <c r="F217" s="10">
        <v>40000</v>
      </c>
      <c r="G217" s="10">
        <v>40000</v>
      </c>
      <c r="H217" s="10">
        <v>40000</v>
      </c>
      <c r="I217" s="9">
        <v>45000</v>
      </c>
      <c r="J217" s="13">
        <v>45000</v>
      </c>
      <c r="K217" s="13">
        <v>45000</v>
      </c>
      <c r="L217" s="13">
        <v>45000</v>
      </c>
      <c r="M217" s="13">
        <v>45000</v>
      </c>
      <c r="N217" s="12">
        <v>45000</v>
      </c>
      <c r="O217" s="12">
        <v>45000</v>
      </c>
      <c r="R217" s="1">
        <v>1</v>
      </c>
    </row>
    <row r="218" spans="2:18" ht="11.25">
      <c r="B218" s="7" t="s">
        <v>157</v>
      </c>
      <c r="C218" s="7"/>
      <c r="D218" s="10"/>
      <c r="E218" s="10"/>
      <c r="F218" s="10"/>
      <c r="G218" s="10"/>
      <c r="H218" s="10"/>
      <c r="I218" s="9"/>
      <c r="J218" s="41"/>
      <c r="K218" s="13"/>
      <c r="L218" s="13"/>
      <c r="M218" s="13"/>
      <c r="N218" s="12"/>
      <c r="O218" s="12"/>
      <c r="R218" s="1">
        <v>0</v>
      </c>
    </row>
    <row r="219" spans="2:18" ht="11.25">
      <c r="B219" s="7" t="s">
        <v>158</v>
      </c>
      <c r="C219" s="7" t="s">
        <v>270</v>
      </c>
      <c r="D219" s="10">
        <v>40000</v>
      </c>
      <c r="E219" s="10">
        <v>40000</v>
      </c>
      <c r="F219" s="10">
        <v>40000</v>
      </c>
      <c r="G219" s="10">
        <v>40000</v>
      </c>
      <c r="H219" s="10">
        <v>40000</v>
      </c>
      <c r="I219" s="9">
        <v>45000</v>
      </c>
      <c r="J219" s="13">
        <v>45000</v>
      </c>
      <c r="K219" s="13">
        <v>45000</v>
      </c>
      <c r="L219" s="13">
        <v>45000</v>
      </c>
      <c r="M219" s="13">
        <v>45000</v>
      </c>
      <c r="N219" s="12">
        <v>45000</v>
      </c>
      <c r="O219" s="12">
        <v>45000</v>
      </c>
      <c r="R219" s="1">
        <v>1</v>
      </c>
    </row>
    <row r="220" spans="2:18" ht="11.25">
      <c r="B220" s="7" t="s">
        <v>159</v>
      </c>
      <c r="C220" s="7" t="s">
        <v>317</v>
      </c>
      <c r="D220" s="10">
        <v>40000</v>
      </c>
      <c r="E220" s="10">
        <v>40000</v>
      </c>
      <c r="F220" s="10">
        <v>40000</v>
      </c>
      <c r="G220" s="10">
        <v>40000</v>
      </c>
      <c r="H220" s="10">
        <v>40000</v>
      </c>
      <c r="I220" s="9">
        <v>0</v>
      </c>
      <c r="J220" s="13">
        <v>90000</v>
      </c>
      <c r="K220" s="13">
        <v>0</v>
      </c>
      <c r="L220" s="13">
        <v>90000</v>
      </c>
      <c r="M220" s="13">
        <v>45000</v>
      </c>
      <c r="N220" s="12">
        <v>4500</v>
      </c>
      <c r="O220" s="12">
        <v>0</v>
      </c>
      <c r="R220" s="1">
        <v>1</v>
      </c>
    </row>
    <row r="221" spans="2:18" ht="11.25">
      <c r="B221" s="7" t="s">
        <v>160</v>
      </c>
      <c r="C221" s="7" t="s">
        <v>350</v>
      </c>
      <c r="D221" s="10">
        <v>40000</v>
      </c>
      <c r="E221" s="10">
        <v>40000</v>
      </c>
      <c r="F221" s="10">
        <v>40000</v>
      </c>
      <c r="G221" s="10">
        <v>40000</v>
      </c>
      <c r="H221" s="10">
        <v>80000</v>
      </c>
      <c r="I221" s="9" t="s">
        <v>253</v>
      </c>
      <c r="J221" s="13">
        <v>45000</v>
      </c>
      <c r="K221" s="13">
        <v>45000</v>
      </c>
      <c r="L221" s="13">
        <v>45000</v>
      </c>
      <c r="M221" s="13">
        <v>45000</v>
      </c>
      <c r="N221" s="12">
        <v>90000</v>
      </c>
      <c r="O221" s="12">
        <v>0</v>
      </c>
      <c r="R221" s="1">
        <v>1</v>
      </c>
    </row>
    <row r="222" spans="2:18" ht="11.25">
      <c r="B222" s="7" t="s">
        <v>161</v>
      </c>
      <c r="C222" s="7" t="s">
        <v>275</v>
      </c>
      <c r="D222" s="10">
        <v>40000</v>
      </c>
      <c r="E222" s="10">
        <v>40000</v>
      </c>
      <c r="F222" s="10">
        <v>40000</v>
      </c>
      <c r="G222" s="10">
        <v>40000</v>
      </c>
      <c r="H222" s="10">
        <v>40000</v>
      </c>
      <c r="I222" s="9">
        <v>45000</v>
      </c>
      <c r="J222" s="13">
        <v>45000</v>
      </c>
      <c r="K222" s="13">
        <v>45000</v>
      </c>
      <c r="L222" s="13">
        <v>45000</v>
      </c>
      <c r="M222" s="13">
        <v>45000</v>
      </c>
      <c r="N222" s="12">
        <v>45000</v>
      </c>
      <c r="O222" s="12">
        <v>45000</v>
      </c>
      <c r="R222" s="1">
        <v>1</v>
      </c>
    </row>
    <row r="223" spans="2:18" ht="11.25">
      <c r="B223" s="7" t="s">
        <v>162</v>
      </c>
      <c r="C223" s="7" t="s">
        <v>243</v>
      </c>
      <c r="D223" s="10">
        <v>40000</v>
      </c>
      <c r="E223" s="10" t="s">
        <v>455</v>
      </c>
      <c r="F223" s="10" t="s">
        <v>455</v>
      </c>
      <c r="G223" s="10" t="s">
        <v>455</v>
      </c>
      <c r="H223" s="10" t="s">
        <v>455</v>
      </c>
      <c r="I223" s="9" t="s">
        <v>455</v>
      </c>
      <c r="J223" s="13">
        <v>45000</v>
      </c>
      <c r="K223" s="13">
        <v>45000</v>
      </c>
      <c r="L223" s="13">
        <v>45000</v>
      </c>
      <c r="M223" s="13">
        <v>45000</v>
      </c>
      <c r="N223" s="12">
        <v>45000</v>
      </c>
      <c r="O223" s="12">
        <v>45000</v>
      </c>
      <c r="R223" s="1">
        <v>1</v>
      </c>
    </row>
    <row r="224" spans="2:18" ht="11.25">
      <c r="B224" s="7" t="s">
        <v>163</v>
      </c>
      <c r="C224" s="7"/>
      <c r="D224" s="10"/>
      <c r="E224" s="10"/>
      <c r="F224" s="10"/>
      <c r="G224" s="10"/>
      <c r="H224" s="10"/>
      <c r="I224" s="9"/>
      <c r="J224" s="41"/>
      <c r="K224" s="13"/>
      <c r="L224" s="13"/>
      <c r="M224" s="13"/>
      <c r="N224" s="12"/>
      <c r="O224" s="12"/>
      <c r="R224" s="1">
        <v>0</v>
      </c>
    </row>
    <row r="225" spans="2:18" ht="11.25">
      <c r="B225" s="7" t="s">
        <v>164</v>
      </c>
      <c r="C225" s="7" t="s">
        <v>268</v>
      </c>
      <c r="D225" s="10">
        <v>40000</v>
      </c>
      <c r="E225" s="10">
        <v>40000</v>
      </c>
      <c r="F225" s="10">
        <v>40000</v>
      </c>
      <c r="G225" s="10">
        <v>40000</v>
      </c>
      <c r="H225" s="10">
        <v>160000</v>
      </c>
      <c r="I225" s="9">
        <v>0</v>
      </c>
      <c r="J225" s="13">
        <v>0</v>
      </c>
      <c r="K225" s="14">
        <v>0</v>
      </c>
      <c r="L225" s="13">
        <v>180000</v>
      </c>
      <c r="M225" s="13">
        <v>0</v>
      </c>
      <c r="N225" s="12">
        <v>0</v>
      </c>
      <c r="O225" s="12">
        <v>0</v>
      </c>
      <c r="R225" s="1">
        <v>1</v>
      </c>
    </row>
    <row r="226" spans="2:18" ht="11.25">
      <c r="B226" s="7" t="s">
        <v>165</v>
      </c>
      <c r="C226" s="7" t="s">
        <v>300</v>
      </c>
      <c r="D226" s="10">
        <v>40000</v>
      </c>
      <c r="E226" s="10">
        <v>40000</v>
      </c>
      <c r="F226" s="10">
        <v>40000</v>
      </c>
      <c r="G226" s="10">
        <v>40000</v>
      </c>
      <c r="H226" s="10">
        <v>40000</v>
      </c>
      <c r="I226" s="9">
        <v>45000</v>
      </c>
      <c r="J226" s="13">
        <v>45000</v>
      </c>
      <c r="K226" s="13">
        <v>45000</v>
      </c>
      <c r="L226" s="13">
        <v>45000</v>
      </c>
      <c r="M226" s="13">
        <v>45000</v>
      </c>
      <c r="N226" s="12">
        <v>45000</v>
      </c>
      <c r="O226" s="12">
        <v>45000</v>
      </c>
      <c r="R226" s="1">
        <v>1</v>
      </c>
    </row>
    <row r="227" spans="2:18" ht="11.25">
      <c r="B227" s="21" t="s">
        <v>166</v>
      </c>
      <c r="C227" s="7" t="s">
        <v>257</v>
      </c>
      <c r="D227" s="10">
        <v>40000</v>
      </c>
      <c r="E227" s="10">
        <v>40000</v>
      </c>
      <c r="F227" s="10">
        <v>40000</v>
      </c>
      <c r="G227" s="10">
        <v>40000</v>
      </c>
      <c r="H227" s="10">
        <v>40000</v>
      </c>
      <c r="I227" s="9">
        <v>45000</v>
      </c>
      <c r="J227" s="13">
        <v>45000</v>
      </c>
      <c r="K227" s="13">
        <v>45000</v>
      </c>
      <c r="L227" s="13">
        <v>45000</v>
      </c>
      <c r="M227" s="13">
        <v>45000</v>
      </c>
      <c r="N227" s="12">
        <v>45000</v>
      </c>
      <c r="O227" s="12">
        <v>45000</v>
      </c>
      <c r="R227" s="1">
        <v>1</v>
      </c>
    </row>
    <row r="228" spans="2:18" ht="11.25">
      <c r="B228" s="7" t="s">
        <v>167</v>
      </c>
      <c r="C228" s="7" t="s">
        <v>298</v>
      </c>
      <c r="D228" s="10">
        <v>40000</v>
      </c>
      <c r="E228" s="10">
        <v>40000</v>
      </c>
      <c r="F228" s="10">
        <v>40000</v>
      </c>
      <c r="G228" s="10">
        <v>40000</v>
      </c>
      <c r="H228" s="10">
        <v>40000</v>
      </c>
      <c r="I228" s="9">
        <v>45000</v>
      </c>
      <c r="J228" s="13">
        <v>45000</v>
      </c>
      <c r="K228" s="13">
        <v>45000</v>
      </c>
      <c r="L228" s="13">
        <v>45000</v>
      </c>
      <c r="M228" s="13">
        <v>45000</v>
      </c>
      <c r="N228" s="12">
        <v>45000</v>
      </c>
      <c r="O228" s="12">
        <v>45000</v>
      </c>
      <c r="R228" s="1">
        <v>1</v>
      </c>
    </row>
    <row r="229" spans="2:18" ht="11.25">
      <c r="B229" s="7" t="s">
        <v>168</v>
      </c>
      <c r="C229" s="7" t="s">
        <v>239</v>
      </c>
      <c r="D229" s="10">
        <v>40000</v>
      </c>
      <c r="E229" s="10">
        <v>40000</v>
      </c>
      <c r="F229" s="10">
        <v>0</v>
      </c>
      <c r="G229" s="10">
        <v>0</v>
      </c>
      <c r="H229" s="10">
        <v>120000</v>
      </c>
      <c r="I229" s="9">
        <v>45000</v>
      </c>
      <c r="J229" s="13">
        <v>45000</v>
      </c>
      <c r="K229" s="13">
        <v>0</v>
      </c>
      <c r="L229" s="13">
        <v>90000</v>
      </c>
      <c r="M229" s="13">
        <v>45000</v>
      </c>
      <c r="N229" s="12">
        <v>90000</v>
      </c>
      <c r="O229" s="12">
        <v>0</v>
      </c>
      <c r="R229" s="1">
        <v>1</v>
      </c>
    </row>
    <row r="230" spans="2:18" ht="11.25">
      <c r="B230" s="7" t="s">
        <v>169</v>
      </c>
      <c r="C230" s="7"/>
      <c r="D230" s="10"/>
      <c r="E230" s="10"/>
      <c r="F230" s="10"/>
      <c r="G230" s="10"/>
      <c r="H230" s="10"/>
      <c r="I230" s="9"/>
      <c r="J230" s="41"/>
      <c r="K230" s="13"/>
      <c r="L230" s="13"/>
      <c r="M230" s="13"/>
      <c r="N230" s="12"/>
      <c r="O230" s="12"/>
      <c r="R230" s="1">
        <v>0</v>
      </c>
    </row>
    <row r="231" spans="2:18" ht="11.25">
      <c r="B231" s="7" t="s">
        <v>170</v>
      </c>
      <c r="C231" s="7" t="s">
        <v>278</v>
      </c>
      <c r="D231" s="10">
        <v>40000</v>
      </c>
      <c r="E231" s="10">
        <v>40000</v>
      </c>
      <c r="F231" s="10">
        <v>40000</v>
      </c>
      <c r="G231" s="10">
        <v>40000</v>
      </c>
      <c r="H231" s="10">
        <v>40000</v>
      </c>
      <c r="I231" s="9">
        <v>45000</v>
      </c>
      <c r="J231" s="9">
        <v>0</v>
      </c>
      <c r="K231" s="13">
        <v>90000</v>
      </c>
      <c r="L231" s="13">
        <v>45000</v>
      </c>
      <c r="M231" s="13">
        <v>45000</v>
      </c>
      <c r="N231" s="12">
        <v>45000</v>
      </c>
      <c r="O231" s="12">
        <v>45000</v>
      </c>
      <c r="R231" s="1">
        <v>1</v>
      </c>
    </row>
    <row r="232" spans="2:18" ht="11.25">
      <c r="B232" s="7" t="s">
        <v>171</v>
      </c>
      <c r="C232" s="41" t="s">
        <v>264</v>
      </c>
      <c r="D232" s="10">
        <v>40000</v>
      </c>
      <c r="E232" s="10">
        <v>40000</v>
      </c>
      <c r="F232" s="10">
        <v>40000</v>
      </c>
      <c r="G232" s="10">
        <v>40000</v>
      </c>
      <c r="H232" s="10">
        <v>40000</v>
      </c>
      <c r="I232" s="9">
        <v>45000</v>
      </c>
      <c r="J232" s="14">
        <v>30000</v>
      </c>
      <c r="K232" s="13">
        <v>0</v>
      </c>
      <c r="L232" s="13">
        <v>0</v>
      </c>
      <c r="M232" s="13">
        <v>0</v>
      </c>
      <c r="N232" s="14">
        <v>170000</v>
      </c>
      <c r="O232" s="12">
        <v>45000</v>
      </c>
      <c r="R232" s="1">
        <v>1</v>
      </c>
    </row>
    <row r="233" spans="2:15" ht="11.25">
      <c r="B233" s="1">
        <f>SUM(R214:R232)</f>
        <v>16</v>
      </c>
      <c r="C233" s="15">
        <f>SUM(D233:O233)</f>
        <v>7664500</v>
      </c>
      <c r="D233" s="15">
        <f>SUM(D214:D232)</f>
        <v>600000</v>
      </c>
      <c r="E233" s="15">
        <f aca="true" t="shared" si="8" ref="E233:O233">SUM(E214:E232)</f>
        <v>560000</v>
      </c>
      <c r="F233" s="15">
        <f t="shared" si="8"/>
        <v>520000</v>
      </c>
      <c r="G233" s="15">
        <f t="shared" si="8"/>
        <v>520000</v>
      </c>
      <c r="H233" s="15">
        <f t="shared" si="8"/>
        <v>800000</v>
      </c>
      <c r="I233" s="16">
        <f>SUM(I214:I232)</f>
        <v>495000</v>
      </c>
      <c r="J233" s="35">
        <f>SUM(J214:J232)</f>
        <v>660000</v>
      </c>
      <c r="K233" s="35">
        <f t="shared" si="8"/>
        <v>540000</v>
      </c>
      <c r="L233" s="35">
        <f t="shared" si="8"/>
        <v>945000</v>
      </c>
      <c r="M233" s="35">
        <f t="shared" si="8"/>
        <v>630000</v>
      </c>
      <c r="N233" s="47">
        <f t="shared" si="8"/>
        <v>849500</v>
      </c>
      <c r="O233" s="47">
        <f t="shared" si="8"/>
        <v>545000</v>
      </c>
    </row>
    <row r="234" spans="3:15" ht="11.25">
      <c r="C234" s="15"/>
      <c r="D234" s="15"/>
      <c r="E234" s="15"/>
      <c r="F234" s="15"/>
      <c r="G234" s="15"/>
      <c r="H234" s="15"/>
      <c r="I234" s="16"/>
      <c r="J234" s="35"/>
      <c r="K234" s="35"/>
      <c r="L234" s="35"/>
      <c r="M234" s="35"/>
      <c r="N234" s="47"/>
      <c r="O234" s="47"/>
    </row>
    <row r="235" spans="2:18" s="4" customFormat="1" ht="11.25">
      <c r="B235" s="5" t="s">
        <v>1</v>
      </c>
      <c r="C235" s="5" t="s">
        <v>14</v>
      </c>
      <c r="D235" s="5" t="s">
        <v>2</v>
      </c>
      <c r="E235" s="5" t="s">
        <v>3</v>
      </c>
      <c r="F235" s="5" t="s">
        <v>4</v>
      </c>
      <c r="G235" s="5" t="s">
        <v>5</v>
      </c>
      <c r="H235" s="5" t="s">
        <v>6</v>
      </c>
      <c r="I235" s="6" t="s">
        <v>7</v>
      </c>
      <c r="J235" s="34" t="s">
        <v>8</v>
      </c>
      <c r="K235" s="34" t="s">
        <v>9</v>
      </c>
      <c r="L235" s="34" t="s">
        <v>10</v>
      </c>
      <c r="M235" s="34" t="s">
        <v>11</v>
      </c>
      <c r="N235" s="46" t="s">
        <v>12</v>
      </c>
      <c r="O235" s="46" t="s">
        <v>13</v>
      </c>
      <c r="R235" s="4" t="s">
        <v>0</v>
      </c>
    </row>
    <row r="236" spans="2:18" ht="11.25">
      <c r="B236" s="7" t="s">
        <v>172</v>
      </c>
      <c r="C236" s="7" t="s">
        <v>514</v>
      </c>
      <c r="D236" s="10">
        <v>40000</v>
      </c>
      <c r="E236" s="10">
        <v>40000</v>
      </c>
      <c r="F236" s="10">
        <v>40000</v>
      </c>
      <c r="G236" s="10">
        <v>40000</v>
      </c>
      <c r="H236" s="10">
        <v>40000</v>
      </c>
      <c r="I236" s="9">
        <v>45000</v>
      </c>
      <c r="J236" s="13">
        <v>0</v>
      </c>
      <c r="K236" s="13">
        <v>0</v>
      </c>
      <c r="L236" s="13">
        <v>0</v>
      </c>
      <c r="M236" s="13">
        <v>0</v>
      </c>
      <c r="N236" s="12">
        <v>180000</v>
      </c>
      <c r="O236" s="12">
        <v>0</v>
      </c>
      <c r="R236" s="1">
        <v>1</v>
      </c>
    </row>
    <row r="237" spans="2:18" ht="11.25">
      <c r="B237" s="7" t="s">
        <v>173</v>
      </c>
      <c r="C237" s="7" t="s">
        <v>374</v>
      </c>
      <c r="D237" s="10">
        <v>40000</v>
      </c>
      <c r="E237" s="10">
        <v>40000</v>
      </c>
      <c r="F237" s="10">
        <v>40000</v>
      </c>
      <c r="G237" s="10">
        <v>40000</v>
      </c>
      <c r="H237" s="10">
        <v>40000</v>
      </c>
      <c r="I237" s="9">
        <v>45000</v>
      </c>
      <c r="J237" s="13">
        <v>45000</v>
      </c>
      <c r="K237" s="13">
        <v>45000</v>
      </c>
      <c r="L237" s="13">
        <v>45000</v>
      </c>
      <c r="M237" s="13">
        <v>45000</v>
      </c>
      <c r="N237" s="12">
        <v>45000</v>
      </c>
      <c r="O237" s="12">
        <v>45000</v>
      </c>
      <c r="R237" s="1">
        <v>1</v>
      </c>
    </row>
    <row r="238" spans="2:18" ht="11.25">
      <c r="B238" s="7" t="s">
        <v>174</v>
      </c>
      <c r="C238" s="7" t="s">
        <v>382</v>
      </c>
      <c r="D238" s="10">
        <v>40000</v>
      </c>
      <c r="E238" s="10">
        <v>40000</v>
      </c>
      <c r="F238" s="10">
        <v>40000</v>
      </c>
      <c r="G238" s="10">
        <v>40000</v>
      </c>
      <c r="H238" s="10">
        <v>40000</v>
      </c>
      <c r="I238" s="9">
        <v>0</v>
      </c>
      <c r="J238" s="13">
        <v>90000</v>
      </c>
      <c r="K238" s="13">
        <v>45000</v>
      </c>
      <c r="L238" s="13">
        <v>45000</v>
      </c>
      <c r="M238" s="13">
        <v>45000</v>
      </c>
      <c r="N238" s="12">
        <v>45000</v>
      </c>
      <c r="O238" s="12">
        <v>45000</v>
      </c>
      <c r="R238" s="1">
        <v>1</v>
      </c>
    </row>
    <row r="239" spans="2:18" ht="11.25">
      <c r="B239" s="7" t="s">
        <v>175</v>
      </c>
      <c r="C239" s="7" t="s">
        <v>376</v>
      </c>
      <c r="D239" s="10">
        <v>40000</v>
      </c>
      <c r="E239" s="10">
        <v>40000</v>
      </c>
      <c r="F239" s="10">
        <v>40000</v>
      </c>
      <c r="G239" s="10">
        <v>40000</v>
      </c>
      <c r="H239" s="10">
        <v>40000</v>
      </c>
      <c r="I239" s="9">
        <v>45000</v>
      </c>
      <c r="J239" s="13">
        <v>45000</v>
      </c>
      <c r="K239" s="13">
        <v>0</v>
      </c>
      <c r="L239" s="13">
        <v>90000</v>
      </c>
      <c r="M239" s="13">
        <v>45000</v>
      </c>
      <c r="N239" s="12">
        <v>45000</v>
      </c>
      <c r="O239" s="12">
        <v>45000</v>
      </c>
      <c r="R239" s="1">
        <v>1</v>
      </c>
    </row>
    <row r="240" spans="2:18" ht="11.25">
      <c r="B240" s="7" t="s">
        <v>176</v>
      </c>
      <c r="C240" s="7" t="s">
        <v>381</v>
      </c>
      <c r="D240" s="10">
        <v>0</v>
      </c>
      <c r="E240" s="12">
        <v>200000</v>
      </c>
      <c r="F240" s="10">
        <v>0</v>
      </c>
      <c r="G240" s="10">
        <v>0</v>
      </c>
      <c r="H240" s="10">
        <v>0</v>
      </c>
      <c r="I240" s="9">
        <v>270000</v>
      </c>
      <c r="J240" s="20">
        <v>0</v>
      </c>
      <c r="K240" s="13">
        <v>0</v>
      </c>
      <c r="L240" s="13">
        <v>0</v>
      </c>
      <c r="M240" s="13">
        <v>0</v>
      </c>
      <c r="N240" s="12">
        <v>0</v>
      </c>
      <c r="O240" s="12">
        <v>0</v>
      </c>
      <c r="R240" s="1">
        <v>1</v>
      </c>
    </row>
    <row r="241" spans="2:18" ht="11.25">
      <c r="B241" s="7" t="s">
        <v>177</v>
      </c>
      <c r="C241" s="7" t="s">
        <v>373</v>
      </c>
      <c r="D241" s="10">
        <v>40000</v>
      </c>
      <c r="E241" s="10">
        <v>40000</v>
      </c>
      <c r="F241" s="10">
        <v>40000</v>
      </c>
      <c r="G241" s="10">
        <v>40000</v>
      </c>
      <c r="H241" s="10">
        <v>40000</v>
      </c>
      <c r="I241" s="9">
        <v>45000</v>
      </c>
      <c r="J241" s="13">
        <v>45000</v>
      </c>
      <c r="K241" s="13">
        <v>45000</v>
      </c>
      <c r="L241" s="13">
        <v>45000</v>
      </c>
      <c r="M241" s="13">
        <v>45000</v>
      </c>
      <c r="N241" s="12">
        <v>45000</v>
      </c>
      <c r="O241" s="12">
        <v>45000</v>
      </c>
      <c r="R241" s="1">
        <v>1</v>
      </c>
    </row>
    <row r="242" spans="2:18" ht="11.25">
      <c r="B242" s="7" t="s">
        <v>178</v>
      </c>
      <c r="C242" s="7" t="s">
        <v>375</v>
      </c>
      <c r="D242" s="10">
        <v>40000</v>
      </c>
      <c r="E242" s="10">
        <v>40000</v>
      </c>
      <c r="F242" s="10">
        <v>40000</v>
      </c>
      <c r="G242" s="10">
        <v>40000</v>
      </c>
      <c r="H242" s="10">
        <v>40000</v>
      </c>
      <c r="I242" s="9">
        <v>45000</v>
      </c>
      <c r="J242" s="13">
        <v>45000</v>
      </c>
      <c r="K242" s="13">
        <v>45000</v>
      </c>
      <c r="L242" s="13">
        <v>45000</v>
      </c>
      <c r="M242" s="13">
        <v>45000</v>
      </c>
      <c r="N242" s="12">
        <v>45000</v>
      </c>
      <c r="O242" s="12">
        <v>45000</v>
      </c>
      <c r="R242" s="1">
        <v>1</v>
      </c>
    </row>
    <row r="243" spans="2:18" ht="11.25">
      <c r="B243" s="7" t="s">
        <v>379</v>
      </c>
      <c r="C243" s="7" t="s">
        <v>378</v>
      </c>
      <c r="D243" s="10">
        <v>40000</v>
      </c>
      <c r="E243" s="10">
        <v>40000</v>
      </c>
      <c r="F243" s="10">
        <v>40000</v>
      </c>
      <c r="G243" s="10">
        <v>40000</v>
      </c>
      <c r="H243" s="10">
        <v>0</v>
      </c>
      <c r="I243" s="9">
        <v>0</v>
      </c>
      <c r="J243" s="13">
        <v>0</v>
      </c>
      <c r="K243" s="13">
        <v>180000</v>
      </c>
      <c r="L243" s="13">
        <v>45000</v>
      </c>
      <c r="M243" s="13">
        <v>0</v>
      </c>
      <c r="N243" s="12">
        <v>90000</v>
      </c>
      <c r="O243" s="12">
        <v>45000</v>
      </c>
      <c r="R243" s="1">
        <v>1</v>
      </c>
    </row>
    <row r="244" spans="2:18" ht="11.25">
      <c r="B244" s="7" t="s">
        <v>179</v>
      </c>
      <c r="C244" s="7" t="s">
        <v>380</v>
      </c>
      <c r="D244" s="10">
        <v>40000</v>
      </c>
      <c r="E244" s="10">
        <v>40000</v>
      </c>
      <c r="F244" s="10">
        <v>40000</v>
      </c>
      <c r="G244" s="10">
        <v>40000</v>
      </c>
      <c r="H244" s="13" t="s">
        <v>253</v>
      </c>
      <c r="I244" s="9">
        <v>0</v>
      </c>
      <c r="J244" s="13">
        <v>90000</v>
      </c>
      <c r="K244" s="13">
        <v>45000</v>
      </c>
      <c r="L244" s="13">
        <v>0</v>
      </c>
      <c r="M244" s="13">
        <v>90000</v>
      </c>
      <c r="N244" s="12">
        <v>45000</v>
      </c>
      <c r="O244" s="12">
        <v>0</v>
      </c>
      <c r="R244" s="1">
        <v>1</v>
      </c>
    </row>
    <row r="245" spans="2:18" ht="11.25">
      <c r="B245" s="7" t="s">
        <v>180</v>
      </c>
      <c r="C245" s="7"/>
      <c r="D245" s="10"/>
      <c r="E245" s="10"/>
      <c r="F245" s="10"/>
      <c r="G245" s="10"/>
      <c r="H245" s="10"/>
      <c r="I245" s="9"/>
      <c r="J245" s="13"/>
      <c r="K245" s="13"/>
      <c r="L245" s="13"/>
      <c r="M245" s="13"/>
      <c r="N245" s="12"/>
      <c r="O245" s="12"/>
      <c r="R245" s="1">
        <v>0</v>
      </c>
    </row>
    <row r="246" spans="2:18" ht="11.25">
      <c r="B246" s="7" t="s">
        <v>181</v>
      </c>
      <c r="C246" s="7" t="s">
        <v>377</v>
      </c>
      <c r="D246" s="10">
        <v>40000</v>
      </c>
      <c r="E246" s="10">
        <v>40000</v>
      </c>
      <c r="F246" s="10">
        <v>40000</v>
      </c>
      <c r="G246" s="10">
        <v>40000</v>
      </c>
      <c r="H246" s="10">
        <v>40000</v>
      </c>
      <c r="I246" s="9">
        <v>0</v>
      </c>
      <c r="J246" s="13">
        <v>0</v>
      </c>
      <c r="K246" s="13">
        <v>0</v>
      </c>
      <c r="L246" s="13">
        <v>0</v>
      </c>
      <c r="M246" s="13">
        <v>90000</v>
      </c>
      <c r="N246" s="12">
        <v>90000</v>
      </c>
      <c r="O246" s="9">
        <v>0</v>
      </c>
      <c r="R246" s="1">
        <v>1</v>
      </c>
    </row>
    <row r="247" spans="2:18" ht="11.25">
      <c r="B247" s="7" t="s">
        <v>182</v>
      </c>
      <c r="C247" s="7" t="s">
        <v>383</v>
      </c>
      <c r="D247" s="10">
        <v>40000</v>
      </c>
      <c r="E247" s="10">
        <v>40000</v>
      </c>
      <c r="F247" s="10">
        <v>40000</v>
      </c>
      <c r="G247" s="10">
        <v>40000</v>
      </c>
      <c r="H247" s="10">
        <v>40000</v>
      </c>
      <c r="I247" s="9">
        <v>45000</v>
      </c>
      <c r="J247" s="13">
        <v>45000</v>
      </c>
      <c r="K247" s="13">
        <v>45000</v>
      </c>
      <c r="L247" s="13">
        <v>45000</v>
      </c>
      <c r="M247" s="13">
        <v>0</v>
      </c>
      <c r="N247" s="12">
        <v>0</v>
      </c>
      <c r="O247" s="12">
        <v>45000</v>
      </c>
      <c r="R247" s="1">
        <v>1</v>
      </c>
    </row>
    <row r="248" spans="2:15" ht="11.25">
      <c r="B248" s="1">
        <f>SUM(R236:R247)</f>
        <v>11</v>
      </c>
      <c r="C248" s="15">
        <f>SUM(D248:O248)</f>
        <v>5225000</v>
      </c>
      <c r="D248" s="15">
        <f>SUM(D236:D247)</f>
        <v>400000</v>
      </c>
      <c r="E248" s="15">
        <f aca="true" t="shared" si="9" ref="E248:O248">SUM(E236:E247)</f>
        <v>600000</v>
      </c>
      <c r="F248" s="15">
        <f t="shared" si="9"/>
        <v>400000</v>
      </c>
      <c r="G248" s="15">
        <f t="shared" si="9"/>
        <v>400000</v>
      </c>
      <c r="H248" s="15">
        <f>SUM(H236:H247)</f>
        <v>320000</v>
      </c>
      <c r="I248" s="16">
        <f>SUM(I236:I247)</f>
        <v>540000</v>
      </c>
      <c r="J248" s="35">
        <f>SUM(J236:J247)</f>
        <v>405000</v>
      </c>
      <c r="K248" s="35">
        <f t="shared" si="9"/>
        <v>450000</v>
      </c>
      <c r="L248" s="35">
        <f t="shared" si="9"/>
        <v>360000</v>
      </c>
      <c r="M248" s="35">
        <f t="shared" si="9"/>
        <v>405000</v>
      </c>
      <c r="N248" s="47">
        <f t="shared" si="9"/>
        <v>630000</v>
      </c>
      <c r="O248" s="47">
        <f t="shared" si="9"/>
        <v>315000</v>
      </c>
    </row>
    <row r="249" spans="3:15" ht="11.25">
      <c r="C249" s="15"/>
      <c r="D249" s="15"/>
      <c r="E249" s="15"/>
      <c r="F249" s="15"/>
      <c r="G249" s="15"/>
      <c r="H249" s="15"/>
      <c r="I249" s="16"/>
      <c r="J249" s="35"/>
      <c r="K249" s="35"/>
      <c r="L249" s="35"/>
      <c r="M249" s="35"/>
      <c r="N249" s="47"/>
      <c r="O249" s="47"/>
    </row>
    <row r="250" spans="2:18" s="4" customFormat="1" ht="11.25">
      <c r="B250" s="5" t="s">
        <v>1</v>
      </c>
      <c r="C250" s="5" t="s">
        <v>14</v>
      </c>
      <c r="D250" s="5" t="s">
        <v>2</v>
      </c>
      <c r="E250" s="5" t="s">
        <v>3</v>
      </c>
      <c r="F250" s="5" t="s">
        <v>4</v>
      </c>
      <c r="G250" s="5" t="s">
        <v>5</v>
      </c>
      <c r="H250" s="5" t="s">
        <v>6</v>
      </c>
      <c r="I250" s="6" t="s">
        <v>7</v>
      </c>
      <c r="J250" s="34" t="s">
        <v>8</v>
      </c>
      <c r="K250" s="34" t="s">
        <v>9</v>
      </c>
      <c r="L250" s="34" t="s">
        <v>10</v>
      </c>
      <c r="M250" s="34" t="s">
        <v>11</v>
      </c>
      <c r="N250" s="46" t="s">
        <v>12</v>
      </c>
      <c r="O250" s="46" t="s">
        <v>13</v>
      </c>
      <c r="R250" s="4" t="s">
        <v>0</v>
      </c>
    </row>
    <row r="251" spans="2:18" ht="11.25">
      <c r="B251" s="7" t="s">
        <v>183</v>
      </c>
      <c r="C251" s="7" t="s">
        <v>470</v>
      </c>
      <c r="D251" s="8"/>
      <c r="E251" s="8"/>
      <c r="F251" s="8"/>
      <c r="G251" s="8"/>
      <c r="H251" s="8"/>
      <c r="I251" s="14"/>
      <c r="J251" s="8"/>
      <c r="K251" s="13">
        <v>0</v>
      </c>
      <c r="L251" s="13">
        <v>90000</v>
      </c>
      <c r="M251" s="13">
        <v>45000</v>
      </c>
      <c r="N251" s="12">
        <v>45000</v>
      </c>
      <c r="O251" s="12">
        <v>45000</v>
      </c>
      <c r="R251" s="1">
        <v>1</v>
      </c>
    </row>
    <row r="252" spans="2:18" ht="11.25">
      <c r="B252" s="7" t="s">
        <v>184</v>
      </c>
      <c r="C252" s="7" t="s">
        <v>384</v>
      </c>
      <c r="D252" s="8"/>
      <c r="E252" s="8"/>
      <c r="F252" s="8"/>
      <c r="G252" s="8"/>
      <c r="H252" s="8"/>
      <c r="I252" s="14"/>
      <c r="J252" s="8"/>
      <c r="K252" s="13">
        <v>45000</v>
      </c>
      <c r="L252" s="13">
        <v>45000</v>
      </c>
      <c r="M252" s="13">
        <v>50000</v>
      </c>
      <c r="N252" s="12">
        <v>40000</v>
      </c>
      <c r="O252" s="12">
        <v>45000</v>
      </c>
      <c r="R252" s="1">
        <v>1</v>
      </c>
    </row>
    <row r="253" spans="2:18" ht="11.25">
      <c r="B253" s="7" t="s">
        <v>185</v>
      </c>
      <c r="C253" s="7" t="s">
        <v>248</v>
      </c>
      <c r="D253" s="10">
        <v>40000</v>
      </c>
      <c r="E253" s="10">
        <v>40000</v>
      </c>
      <c r="F253" s="10">
        <v>0</v>
      </c>
      <c r="G253" s="10">
        <v>0</v>
      </c>
      <c r="H253" s="10">
        <v>0</v>
      </c>
      <c r="I253" s="9">
        <v>165000</v>
      </c>
      <c r="J253" s="13">
        <v>45000</v>
      </c>
      <c r="K253" s="13">
        <v>45000</v>
      </c>
      <c r="L253" s="13">
        <v>45000</v>
      </c>
      <c r="M253" s="13">
        <v>45000</v>
      </c>
      <c r="N253" s="12">
        <v>45000</v>
      </c>
      <c r="O253" s="12">
        <v>45000</v>
      </c>
      <c r="R253" s="1">
        <v>1</v>
      </c>
    </row>
    <row r="254" spans="2:18" ht="11.25">
      <c r="B254" s="7" t="s">
        <v>186</v>
      </c>
      <c r="C254" s="7" t="s">
        <v>356</v>
      </c>
      <c r="D254" s="10">
        <v>40000</v>
      </c>
      <c r="E254" s="10">
        <v>40000</v>
      </c>
      <c r="F254" s="10">
        <v>40000</v>
      </c>
      <c r="G254" s="10">
        <v>40000</v>
      </c>
      <c r="H254" s="10">
        <v>40000</v>
      </c>
      <c r="I254" s="9">
        <v>45000</v>
      </c>
      <c r="J254" s="13">
        <v>45000</v>
      </c>
      <c r="K254" s="13">
        <v>45000</v>
      </c>
      <c r="L254" s="13">
        <v>45000</v>
      </c>
      <c r="M254" s="13">
        <v>45000</v>
      </c>
      <c r="N254" s="12">
        <v>45000</v>
      </c>
      <c r="O254" s="12">
        <v>45000</v>
      </c>
      <c r="R254" s="1">
        <v>1</v>
      </c>
    </row>
    <row r="255" spans="2:18" ht="11.25">
      <c r="B255" s="7" t="s">
        <v>187</v>
      </c>
      <c r="C255" s="7" t="s">
        <v>387</v>
      </c>
      <c r="D255" s="8"/>
      <c r="E255" s="8"/>
      <c r="F255" s="8"/>
      <c r="G255" s="8"/>
      <c r="H255" s="8"/>
      <c r="I255" s="14"/>
      <c r="J255" s="13">
        <v>45000</v>
      </c>
      <c r="K255" s="13">
        <v>45000</v>
      </c>
      <c r="L255" s="13">
        <v>0</v>
      </c>
      <c r="M255" s="13">
        <v>90000</v>
      </c>
      <c r="N255" s="12">
        <v>45000</v>
      </c>
      <c r="O255" s="12">
        <v>45000</v>
      </c>
      <c r="R255" s="1">
        <v>1</v>
      </c>
    </row>
    <row r="256" spans="2:18" ht="11.25">
      <c r="B256" s="7" t="s">
        <v>188</v>
      </c>
      <c r="C256" s="7" t="s">
        <v>385</v>
      </c>
      <c r="D256" s="8"/>
      <c r="E256" s="8"/>
      <c r="F256" s="8"/>
      <c r="G256" s="8"/>
      <c r="H256" s="8"/>
      <c r="I256" s="14"/>
      <c r="J256" s="13">
        <v>45000</v>
      </c>
      <c r="K256" s="13">
        <v>45000</v>
      </c>
      <c r="L256" s="13">
        <v>0</v>
      </c>
      <c r="M256" s="13">
        <v>90000</v>
      </c>
      <c r="N256" s="12">
        <v>45000</v>
      </c>
      <c r="O256" s="12">
        <v>45000</v>
      </c>
      <c r="R256" s="1">
        <v>1</v>
      </c>
    </row>
    <row r="257" spans="2:18" ht="11.25">
      <c r="B257" s="7" t="s">
        <v>189</v>
      </c>
      <c r="C257" s="7" t="s">
        <v>386</v>
      </c>
      <c r="D257" s="8"/>
      <c r="E257" s="8"/>
      <c r="F257" s="8"/>
      <c r="G257" s="8"/>
      <c r="H257" s="8"/>
      <c r="I257" s="14"/>
      <c r="J257" s="13">
        <v>45000</v>
      </c>
      <c r="K257" s="13">
        <v>45000</v>
      </c>
      <c r="L257" s="13">
        <v>45000</v>
      </c>
      <c r="M257" s="13">
        <v>45000</v>
      </c>
      <c r="N257" s="12">
        <v>45000</v>
      </c>
      <c r="O257" s="12">
        <v>45000</v>
      </c>
      <c r="R257" s="1">
        <v>1</v>
      </c>
    </row>
    <row r="258" spans="2:18" ht="11.25">
      <c r="B258" s="7" t="s">
        <v>190</v>
      </c>
      <c r="C258" s="7" t="s">
        <v>388</v>
      </c>
      <c r="D258" s="10">
        <v>40000</v>
      </c>
      <c r="E258" s="10">
        <v>40000</v>
      </c>
      <c r="F258" s="10">
        <v>40000</v>
      </c>
      <c r="G258" s="10">
        <v>40000</v>
      </c>
      <c r="H258" s="10">
        <v>40000</v>
      </c>
      <c r="I258" s="9">
        <v>45000</v>
      </c>
      <c r="J258" s="13">
        <v>45000</v>
      </c>
      <c r="K258" s="13">
        <v>0</v>
      </c>
      <c r="L258" s="13">
        <v>90000</v>
      </c>
      <c r="M258" s="13">
        <v>45000</v>
      </c>
      <c r="N258" s="12">
        <v>45000</v>
      </c>
      <c r="O258" s="12">
        <v>45000</v>
      </c>
      <c r="R258" s="1">
        <v>1</v>
      </c>
    </row>
    <row r="259" spans="2:18" ht="11.25">
      <c r="B259" s="7" t="s">
        <v>191</v>
      </c>
      <c r="C259" s="7" t="s">
        <v>409</v>
      </c>
      <c r="D259" s="10">
        <v>40000</v>
      </c>
      <c r="E259" s="10">
        <v>40000</v>
      </c>
      <c r="F259" s="10">
        <v>40000</v>
      </c>
      <c r="G259" s="10">
        <v>40000</v>
      </c>
      <c r="H259" s="10">
        <v>40000</v>
      </c>
      <c r="I259" s="9">
        <v>45000</v>
      </c>
      <c r="J259" s="13">
        <v>45000</v>
      </c>
      <c r="K259" s="13">
        <v>45000</v>
      </c>
      <c r="L259" s="13">
        <v>45000</v>
      </c>
      <c r="M259" s="62" t="s">
        <v>407</v>
      </c>
      <c r="N259" s="63" t="s">
        <v>407</v>
      </c>
      <c r="O259" s="63" t="s">
        <v>407</v>
      </c>
      <c r="R259" s="1">
        <v>1</v>
      </c>
    </row>
    <row r="260" spans="2:18" ht="11.25">
      <c r="B260" s="7" t="s">
        <v>192</v>
      </c>
      <c r="C260" s="7" t="s">
        <v>240</v>
      </c>
      <c r="D260" s="10">
        <v>40000</v>
      </c>
      <c r="E260" s="10">
        <v>40000</v>
      </c>
      <c r="F260" s="10">
        <v>40000</v>
      </c>
      <c r="G260" s="10">
        <v>40000</v>
      </c>
      <c r="H260" s="10">
        <v>40000</v>
      </c>
      <c r="I260" s="9">
        <v>45000</v>
      </c>
      <c r="J260" s="13">
        <v>45000</v>
      </c>
      <c r="K260" s="13">
        <v>0</v>
      </c>
      <c r="L260" s="13">
        <v>90000</v>
      </c>
      <c r="M260" s="13">
        <v>45000</v>
      </c>
      <c r="N260" s="12">
        <v>45000</v>
      </c>
      <c r="O260" s="12">
        <v>45000</v>
      </c>
      <c r="R260" s="1">
        <v>1</v>
      </c>
    </row>
    <row r="261" spans="2:18" ht="11.25">
      <c r="B261" s="7" t="s">
        <v>193</v>
      </c>
      <c r="C261" s="7" t="s">
        <v>288</v>
      </c>
      <c r="D261" s="10">
        <v>40000</v>
      </c>
      <c r="E261" s="10">
        <v>40000</v>
      </c>
      <c r="F261" s="10">
        <v>40000</v>
      </c>
      <c r="G261" s="10">
        <v>40000</v>
      </c>
      <c r="H261" s="10">
        <v>40000</v>
      </c>
      <c r="I261" s="9">
        <v>45000</v>
      </c>
      <c r="J261" s="13">
        <v>45000</v>
      </c>
      <c r="K261" s="13">
        <v>0</v>
      </c>
      <c r="L261" s="13">
        <v>90000</v>
      </c>
      <c r="M261" s="13">
        <v>0</v>
      </c>
      <c r="N261" s="12">
        <v>90000</v>
      </c>
      <c r="O261" s="12">
        <v>45000</v>
      </c>
      <c r="R261" s="1">
        <v>1</v>
      </c>
    </row>
    <row r="262" spans="2:18" ht="11.25">
      <c r="B262" s="7" t="s">
        <v>194</v>
      </c>
      <c r="C262" s="7" t="s">
        <v>244</v>
      </c>
      <c r="D262" s="10">
        <v>40000</v>
      </c>
      <c r="E262" s="10">
        <v>40000</v>
      </c>
      <c r="F262" s="10">
        <v>40000</v>
      </c>
      <c r="G262" s="10">
        <v>40000</v>
      </c>
      <c r="H262" s="10">
        <v>40000</v>
      </c>
      <c r="I262" s="9">
        <v>45000</v>
      </c>
      <c r="J262" s="13">
        <v>45000</v>
      </c>
      <c r="K262" s="13">
        <v>45000</v>
      </c>
      <c r="L262" s="13">
        <v>45000</v>
      </c>
      <c r="M262" s="13">
        <v>45000</v>
      </c>
      <c r="N262" s="12">
        <v>45000</v>
      </c>
      <c r="O262" s="12">
        <v>45000</v>
      </c>
      <c r="R262" s="1">
        <v>1</v>
      </c>
    </row>
    <row r="263" spans="2:18" ht="11.25">
      <c r="B263" s="7" t="s">
        <v>195</v>
      </c>
      <c r="C263" s="7"/>
      <c r="D263" s="10"/>
      <c r="E263" s="10"/>
      <c r="F263" s="10"/>
      <c r="G263" s="10"/>
      <c r="H263" s="10"/>
      <c r="I263" s="9"/>
      <c r="J263" s="13"/>
      <c r="K263" s="13"/>
      <c r="L263" s="13"/>
      <c r="M263" s="13"/>
      <c r="N263" s="12"/>
      <c r="O263" s="12"/>
      <c r="R263" s="1">
        <v>0</v>
      </c>
    </row>
    <row r="264" spans="2:15" ht="11.25">
      <c r="B264" s="1">
        <f>SUM(R251:R263)</f>
        <v>12</v>
      </c>
      <c r="C264" s="15">
        <f>SUM(D264:O264)</f>
        <v>4730000</v>
      </c>
      <c r="D264" s="15">
        <f>SUM(D251:D263)</f>
        <v>280000</v>
      </c>
      <c r="E264" s="15">
        <f aca="true" t="shared" si="10" ref="E264:O264">SUM(E251:E263)</f>
        <v>280000</v>
      </c>
      <c r="F264" s="15">
        <f t="shared" si="10"/>
        <v>240000</v>
      </c>
      <c r="G264" s="15">
        <f t="shared" si="10"/>
        <v>240000</v>
      </c>
      <c r="H264" s="15">
        <f>SUM(H251:H263)</f>
        <v>240000</v>
      </c>
      <c r="I264" s="16">
        <f>SUM(I251:I263)</f>
        <v>435000</v>
      </c>
      <c r="J264" s="35">
        <f>SUM(J251:J263)</f>
        <v>450000</v>
      </c>
      <c r="K264" s="35">
        <f t="shared" si="10"/>
        <v>360000</v>
      </c>
      <c r="L264" s="35">
        <f t="shared" si="10"/>
        <v>630000</v>
      </c>
      <c r="M264" s="35">
        <f t="shared" si="10"/>
        <v>545000</v>
      </c>
      <c r="N264" s="47">
        <f t="shared" si="10"/>
        <v>535000</v>
      </c>
      <c r="O264" s="47">
        <f t="shared" si="10"/>
        <v>495000</v>
      </c>
    </row>
    <row r="265" spans="3:15" ht="11.25">
      <c r="C265" s="15"/>
      <c r="D265" s="15"/>
      <c r="E265" s="15"/>
      <c r="F265" s="15"/>
      <c r="G265" s="15"/>
      <c r="H265" s="15"/>
      <c r="I265" s="16"/>
      <c r="J265" s="35"/>
      <c r="K265" s="35"/>
      <c r="L265" s="35"/>
      <c r="M265" s="35"/>
      <c r="N265" s="47"/>
      <c r="O265" s="47"/>
    </row>
    <row r="266" spans="2:18" s="4" customFormat="1" ht="11.25">
      <c r="B266" s="5" t="s">
        <v>1</v>
      </c>
      <c r="C266" s="5" t="s">
        <v>14</v>
      </c>
      <c r="D266" s="5" t="s">
        <v>2</v>
      </c>
      <c r="E266" s="5" t="s">
        <v>3</v>
      </c>
      <c r="F266" s="5" t="s">
        <v>4</v>
      </c>
      <c r="G266" s="5" t="s">
        <v>5</v>
      </c>
      <c r="H266" s="5" t="s">
        <v>6</v>
      </c>
      <c r="I266" s="6" t="s">
        <v>7</v>
      </c>
      <c r="J266" s="34" t="s">
        <v>8</v>
      </c>
      <c r="K266" s="34" t="s">
        <v>9</v>
      </c>
      <c r="L266" s="34" t="s">
        <v>10</v>
      </c>
      <c r="M266" s="34" t="s">
        <v>11</v>
      </c>
      <c r="N266" s="46" t="s">
        <v>12</v>
      </c>
      <c r="O266" s="46" t="s">
        <v>13</v>
      </c>
      <c r="R266" s="4" t="s">
        <v>0</v>
      </c>
    </row>
    <row r="267" spans="2:18" ht="11.25">
      <c r="B267" s="7" t="s">
        <v>196</v>
      </c>
      <c r="C267" s="7" t="s">
        <v>249</v>
      </c>
      <c r="D267" s="10">
        <v>40000</v>
      </c>
      <c r="E267" s="10">
        <v>40000</v>
      </c>
      <c r="F267" s="10">
        <v>40000</v>
      </c>
      <c r="G267" s="10">
        <v>40000</v>
      </c>
      <c r="H267" s="10">
        <v>40000</v>
      </c>
      <c r="I267" s="9">
        <v>90000</v>
      </c>
      <c r="J267" s="13">
        <v>0</v>
      </c>
      <c r="K267" s="9">
        <v>80000</v>
      </c>
      <c r="L267" s="13">
        <v>55000</v>
      </c>
      <c r="M267" s="13">
        <v>50000</v>
      </c>
      <c r="N267" s="12">
        <v>90000</v>
      </c>
      <c r="O267" s="56">
        <v>0</v>
      </c>
      <c r="P267" s="54"/>
      <c r="R267" s="1">
        <v>1</v>
      </c>
    </row>
    <row r="268" spans="2:18" ht="11.25">
      <c r="B268" s="7" t="s">
        <v>197</v>
      </c>
      <c r="C268" s="7" t="s">
        <v>296</v>
      </c>
      <c r="D268" s="10">
        <v>40000</v>
      </c>
      <c r="E268" s="10">
        <v>40000</v>
      </c>
      <c r="F268" s="10">
        <v>40000</v>
      </c>
      <c r="G268" s="10">
        <v>40000</v>
      </c>
      <c r="H268" s="10">
        <v>40000</v>
      </c>
      <c r="I268" s="9">
        <v>45000</v>
      </c>
      <c r="J268" s="13">
        <v>0</v>
      </c>
      <c r="K268" s="13">
        <v>0</v>
      </c>
      <c r="L268" s="13">
        <v>0</v>
      </c>
      <c r="M268" s="13">
        <v>180000</v>
      </c>
      <c r="N268" s="12">
        <v>0</v>
      </c>
      <c r="O268" s="12">
        <v>90000</v>
      </c>
      <c r="R268" s="1">
        <v>1</v>
      </c>
    </row>
    <row r="269" spans="2:18" ht="11.25">
      <c r="B269" s="7" t="s">
        <v>198</v>
      </c>
      <c r="C269" s="7" t="s">
        <v>280</v>
      </c>
      <c r="D269" s="10">
        <v>40000</v>
      </c>
      <c r="E269" s="10">
        <v>40000</v>
      </c>
      <c r="F269" s="10">
        <v>40000</v>
      </c>
      <c r="G269" s="10">
        <v>40000</v>
      </c>
      <c r="H269" s="10">
        <v>40000</v>
      </c>
      <c r="I269" s="9">
        <v>45000</v>
      </c>
      <c r="J269" s="13">
        <v>45000</v>
      </c>
      <c r="K269" s="13">
        <v>45000</v>
      </c>
      <c r="L269" s="13" t="s">
        <v>253</v>
      </c>
      <c r="M269" s="13">
        <v>45000</v>
      </c>
      <c r="N269" s="12">
        <v>45000</v>
      </c>
      <c r="O269" s="12">
        <v>45000</v>
      </c>
      <c r="R269" s="1">
        <v>1</v>
      </c>
    </row>
    <row r="270" spans="2:18" ht="11.25">
      <c r="B270" s="7" t="s">
        <v>199</v>
      </c>
      <c r="C270" s="7" t="s">
        <v>395</v>
      </c>
      <c r="D270" s="8"/>
      <c r="E270" s="8"/>
      <c r="F270" s="8"/>
      <c r="G270" s="8"/>
      <c r="H270" s="8"/>
      <c r="I270" s="14"/>
      <c r="J270" s="13">
        <v>45000</v>
      </c>
      <c r="K270" s="13">
        <v>315000</v>
      </c>
      <c r="L270" s="13">
        <v>0</v>
      </c>
      <c r="M270" s="13">
        <v>0</v>
      </c>
      <c r="N270" s="12">
        <v>0</v>
      </c>
      <c r="O270" s="12">
        <v>0</v>
      </c>
      <c r="P270" s="15">
        <v>0</v>
      </c>
      <c r="Q270" s="15">
        <v>0</v>
      </c>
      <c r="R270" s="1">
        <v>1</v>
      </c>
    </row>
    <row r="271" spans="2:18" ht="11.25">
      <c r="B271" s="7" t="s">
        <v>200</v>
      </c>
      <c r="C271" s="7" t="s">
        <v>352</v>
      </c>
      <c r="D271" s="10">
        <v>40000</v>
      </c>
      <c r="E271" s="10">
        <v>40000</v>
      </c>
      <c r="F271" s="10">
        <v>40000</v>
      </c>
      <c r="G271" s="10">
        <v>40000</v>
      </c>
      <c r="H271" s="10">
        <v>0</v>
      </c>
      <c r="I271" s="9">
        <v>0</v>
      </c>
      <c r="J271" s="13">
        <v>130000</v>
      </c>
      <c r="K271" s="13">
        <v>0</v>
      </c>
      <c r="L271" s="13">
        <v>0</v>
      </c>
      <c r="M271" s="13">
        <v>45000</v>
      </c>
      <c r="N271" s="12">
        <v>45000</v>
      </c>
      <c r="O271" s="12">
        <v>135000</v>
      </c>
      <c r="R271" s="1">
        <v>1</v>
      </c>
    </row>
    <row r="272" spans="2:18" ht="11.25">
      <c r="B272" s="7" t="s">
        <v>201</v>
      </c>
      <c r="C272" s="7" t="s">
        <v>277</v>
      </c>
      <c r="D272" s="10">
        <v>40000</v>
      </c>
      <c r="E272" s="10">
        <v>40000</v>
      </c>
      <c r="F272" s="10">
        <v>40000</v>
      </c>
      <c r="G272" s="10">
        <v>40000</v>
      </c>
      <c r="H272" s="10">
        <v>40000</v>
      </c>
      <c r="I272" s="9">
        <v>45000</v>
      </c>
      <c r="J272" s="13">
        <v>45000</v>
      </c>
      <c r="K272" s="13">
        <v>0</v>
      </c>
      <c r="L272" s="13">
        <v>90000</v>
      </c>
      <c r="M272" s="13">
        <v>45000</v>
      </c>
      <c r="N272" s="12">
        <v>45000</v>
      </c>
      <c r="O272" s="12">
        <v>45000</v>
      </c>
      <c r="R272" s="1">
        <v>1</v>
      </c>
    </row>
    <row r="273" spans="2:18" ht="11.25">
      <c r="B273" s="7" t="s">
        <v>312</v>
      </c>
      <c r="C273" s="7" t="s">
        <v>313</v>
      </c>
      <c r="D273" s="10">
        <v>40000</v>
      </c>
      <c r="E273" s="10">
        <v>40000</v>
      </c>
      <c r="F273" s="10">
        <v>40000</v>
      </c>
      <c r="G273" s="10">
        <v>40000</v>
      </c>
      <c r="H273" s="10">
        <v>40000</v>
      </c>
      <c r="I273" s="9">
        <v>45000</v>
      </c>
      <c r="J273" s="13">
        <v>270000</v>
      </c>
      <c r="K273" s="13">
        <v>0</v>
      </c>
      <c r="L273" s="13">
        <v>0</v>
      </c>
      <c r="M273" s="13">
        <v>0</v>
      </c>
      <c r="N273" s="12">
        <v>0</v>
      </c>
      <c r="O273" s="12">
        <v>0</v>
      </c>
      <c r="R273" s="1">
        <v>1</v>
      </c>
    </row>
    <row r="274" spans="2:18" ht="11.25">
      <c r="B274" s="7" t="s">
        <v>202</v>
      </c>
      <c r="C274" s="7"/>
      <c r="D274" s="10"/>
      <c r="E274" s="10"/>
      <c r="F274" s="10"/>
      <c r="G274" s="10"/>
      <c r="H274" s="10"/>
      <c r="I274" s="9"/>
      <c r="J274" s="13"/>
      <c r="K274" s="13"/>
      <c r="L274" s="13"/>
      <c r="M274" s="13"/>
      <c r="N274" s="12"/>
      <c r="O274" s="12"/>
      <c r="R274" s="1">
        <v>0</v>
      </c>
    </row>
    <row r="275" spans="2:18" ht="11.25">
      <c r="B275" s="7" t="s">
        <v>203</v>
      </c>
      <c r="C275" s="7" t="s">
        <v>232</v>
      </c>
      <c r="D275" s="10">
        <v>40000</v>
      </c>
      <c r="E275" s="10">
        <v>40000</v>
      </c>
      <c r="F275" s="10">
        <v>40000</v>
      </c>
      <c r="G275" s="10">
        <v>40000</v>
      </c>
      <c r="H275" s="10">
        <v>40000</v>
      </c>
      <c r="I275" s="9">
        <v>45000</v>
      </c>
      <c r="J275" s="13">
        <v>0</v>
      </c>
      <c r="K275" s="13">
        <v>90000</v>
      </c>
      <c r="L275" s="13">
        <v>50000</v>
      </c>
      <c r="M275" s="13">
        <v>90000</v>
      </c>
      <c r="N275" s="12">
        <v>0</v>
      </c>
      <c r="O275" s="12">
        <v>0</v>
      </c>
      <c r="R275" s="1">
        <v>1</v>
      </c>
    </row>
    <row r="276" spans="2:18" ht="11.25">
      <c r="B276" s="7" t="s">
        <v>204</v>
      </c>
      <c r="C276" s="22" t="s">
        <v>295</v>
      </c>
      <c r="D276" s="8"/>
      <c r="E276" s="12">
        <v>0</v>
      </c>
      <c r="F276" s="10">
        <v>80000</v>
      </c>
      <c r="G276" s="10">
        <v>40000</v>
      </c>
      <c r="H276" s="10" t="s">
        <v>253</v>
      </c>
      <c r="I276" s="9">
        <v>0</v>
      </c>
      <c r="J276" s="13">
        <v>135000</v>
      </c>
      <c r="K276" s="13">
        <v>0</v>
      </c>
      <c r="L276" s="13">
        <v>0</v>
      </c>
      <c r="M276" s="13">
        <v>45000</v>
      </c>
      <c r="N276" s="12">
        <v>90000</v>
      </c>
      <c r="O276" s="12">
        <v>45000</v>
      </c>
      <c r="R276" s="1">
        <v>1</v>
      </c>
    </row>
    <row r="277" spans="2:18" ht="11.25">
      <c r="B277" s="7" t="s">
        <v>205</v>
      </c>
      <c r="C277" s="7" t="s">
        <v>267</v>
      </c>
      <c r="D277" s="8"/>
      <c r="E277" s="12">
        <v>80000</v>
      </c>
      <c r="F277" s="10">
        <v>0</v>
      </c>
      <c r="G277" s="10">
        <v>40000</v>
      </c>
      <c r="H277" s="10">
        <v>40000</v>
      </c>
      <c r="I277" s="9">
        <v>45000</v>
      </c>
      <c r="J277" s="13">
        <v>0</v>
      </c>
      <c r="K277" s="13">
        <v>90000</v>
      </c>
      <c r="L277" s="13">
        <v>0</v>
      </c>
      <c r="M277" s="13">
        <v>90000</v>
      </c>
      <c r="N277" s="12">
        <v>0</v>
      </c>
      <c r="O277" s="12">
        <v>90000</v>
      </c>
      <c r="R277" s="1">
        <v>1</v>
      </c>
    </row>
    <row r="278" spans="2:18" ht="11.25">
      <c r="B278" s="7" t="s">
        <v>206</v>
      </c>
      <c r="C278" s="7" t="s">
        <v>471</v>
      </c>
      <c r="D278" s="8"/>
      <c r="E278" s="8"/>
      <c r="F278" s="8"/>
      <c r="G278" s="8"/>
      <c r="H278" s="8"/>
      <c r="I278" s="14"/>
      <c r="J278" s="8"/>
      <c r="K278" s="13">
        <v>0</v>
      </c>
      <c r="L278" s="13">
        <v>90000</v>
      </c>
      <c r="M278" s="13">
        <v>0</v>
      </c>
      <c r="N278" s="12">
        <v>90000</v>
      </c>
      <c r="O278" s="12">
        <v>0</v>
      </c>
      <c r="R278" s="1">
        <v>1</v>
      </c>
    </row>
    <row r="279" spans="2:15" ht="11.25">
      <c r="B279" s="1">
        <f>SUM(R267:R278)</f>
        <v>11</v>
      </c>
      <c r="C279" s="15">
        <f>SUM(D279:O279)</f>
        <v>5020000</v>
      </c>
      <c r="D279" s="15">
        <f>SUM(D267:D278)</f>
        <v>280000</v>
      </c>
      <c r="E279" s="15">
        <f aca="true" t="shared" si="11" ref="E279:O279">SUM(E267:E278)</f>
        <v>360000</v>
      </c>
      <c r="F279" s="15">
        <f t="shared" si="11"/>
        <v>360000</v>
      </c>
      <c r="G279" s="15">
        <f t="shared" si="11"/>
        <v>360000</v>
      </c>
      <c r="H279" s="15">
        <f t="shared" si="11"/>
        <v>280000</v>
      </c>
      <c r="I279" s="16">
        <f>SUM(I267:I278)</f>
        <v>360000</v>
      </c>
      <c r="J279" s="35">
        <f>SUM(J267:J278)</f>
        <v>670000</v>
      </c>
      <c r="K279" s="35">
        <f t="shared" si="11"/>
        <v>620000</v>
      </c>
      <c r="L279" s="35">
        <f t="shared" si="11"/>
        <v>285000</v>
      </c>
      <c r="M279" s="35">
        <f t="shared" si="11"/>
        <v>590000</v>
      </c>
      <c r="N279" s="47">
        <f t="shared" si="11"/>
        <v>405000</v>
      </c>
      <c r="O279" s="47">
        <f t="shared" si="11"/>
        <v>450000</v>
      </c>
    </row>
    <row r="280" spans="3:15" ht="9" customHeight="1">
      <c r="C280" s="15"/>
      <c r="D280" s="15"/>
      <c r="E280" s="15"/>
      <c r="F280" s="15"/>
      <c r="G280" s="15"/>
      <c r="H280" s="15"/>
      <c r="I280" s="16"/>
      <c r="J280" s="35"/>
      <c r="K280" s="35"/>
      <c r="L280" s="35"/>
      <c r="M280" s="35"/>
      <c r="N280" s="47"/>
      <c r="O280" s="47"/>
    </row>
    <row r="281" spans="2:18" s="4" customFormat="1" ht="13.5" customHeight="1">
      <c r="B281" s="5" t="s">
        <v>1</v>
      </c>
      <c r="C281" s="5" t="s">
        <v>14</v>
      </c>
      <c r="D281" s="5" t="s">
        <v>2</v>
      </c>
      <c r="E281" s="5" t="s">
        <v>3</v>
      </c>
      <c r="F281" s="5" t="s">
        <v>4</v>
      </c>
      <c r="G281" s="5" t="s">
        <v>5</v>
      </c>
      <c r="H281" s="5" t="s">
        <v>6</v>
      </c>
      <c r="I281" s="6" t="s">
        <v>7</v>
      </c>
      <c r="J281" s="34" t="s">
        <v>8</v>
      </c>
      <c r="K281" s="34" t="s">
        <v>9</v>
      </c>
      <c r="L281" s="34" t="s">
        <v>10</v>
      </c>
      <c r="M281" s="34" t="s">
        <v>11</v>
      </c>
      <c r="N281" s="46" t="s">
        <v>12</v>
      </c>
      <c r="O281" s="46" t="s">
        <v>13</v>
      </c>
      <c r="R281" s="4" t="s">
        <v>0</v>
      </c>
    </row>
    <row r="282" spans="2:18" ht="13.5" customHeight="1">
      <c r="B282" s="7" t="s">
        <v>207</v>
      </c>
      <c r="C282" s="7" t="s">
        <v>362</v>
      </c>
      <c r="D282" s="8"/>
      <c r="E282" s="8"/>
      <c r="F282" s="8"/>
      <c r="G282" s="8"/>
      <c r="H282" s="10">
        <v>40000</v>
      </c>
      <c r="I282" s="9">
        <v>45000</v>
      </c>
      <c r="J282" s="13">
        <v>45000</v>
      </c>
      <c r="K282" s="13">
        <v>45000</v>
      </c>
      <c r="L282" s="13">
        <v>45000</v>
      </c>
      <c r="M282" s="13">
        <v>45000</v>
      </c>
      <c r="N282" s="12">
        <v>45000</v>
      </c>
      <c r="O282" s="12">
        <v>45000</v>
      </c>
      <c r="R282" s="1">
        <v>1</v>
      </c>
    </row>
    <row r="283" spans="2:18" ht="13.5" customHeight="1">
      <c r="B283" s="7" t="s">
        <v>208</v>
      </c>
      <c r="C283" s="7" t="s">
        <v>351</v>
      </c>
      <c r="D283" s="10">
        <v>40000</v>
      </c>
      <c r="E283" s="10">
        <v>40000</v>
      </c>
      <c r="F283" s="10">
        <v>40000</v>
      </c>
      <c r="G283" s="10">
        <v>40000</v>
      </c>
      <c r="H283" s="10">
        <v>40000</v>
      </c>
      <c r="I283" s="9">
        <v>45000</v>
      </c>
      <c r="J283" s="13">
        <v>45000</v>
      </c>
      <c r="K283" s="13">
        <v>45000</v>
      </c>
      <c r="L283" s="13">
        <v>45000</v>
      </c>
      <c r="M283" s="13">
        <v>45000</v>
      </c>
      <c r="N283" s="12">
        <v>45000</v>
      </c>
      <c r="O283" s="12">
        <v>45000</v>
      </c>
      <c r="R283" s="1">
        <v>1</v>
      </c>
    </row>
    <row r="284" spans="2:18" ht="13.5" customHeight="1">
      <c r="B284" s="7" t="s">
        <v>209</v>
      </c>
      <c r="C284" s="7" t="s">
        <v>493</v>
      </c>
      <c r="D284" s="10">
        <v>0</v>
      </c>
      <c r="E284" s="10">
        <v>0</v>
      </c>
      <c r="F284" s="10">
        <v>0</v>
      </c>
      <c r="G284" s="10">
        <v>0</v>
      </c>
      <c r="H284" s="10">
        <v>0</v>
      </c>
      <c r="I284" s="9">
        <v>0</v>
      </c>
      <c r="J284" s="13">
        <v>0</v>
      </c>
      <c r="K284" s="13">
        <v>0</v>
      </c>
      <c r="L284" s="13">
        <v>250000</v>
      </c>
      <c r="M284" s="13">
        <v>0</v>
      </c>
      <c r="N284" s="12">
        <v>90000</v>
      </c>
      <c r="O284" s="12">
        <v>0</v>
      </c>
      <c r="R284" s="1">
        <v>1</v>
      </c>
    </row>
    <row r="285" spans="2:18" ht="13.5" customHeight="1">
      <c r="B285" s="7" t="s">
        <v>272</v>
      </c>
      <c r="C285" s="7" t="s">
        <v>273</v>
      </c>
      <c r="D285" s="10">
        <v>40000</v>
      </c>
      <c r="E285" s="10">
        <v>40000</v>
      </c>
      <c r="F285" s="10">
        <v>40000</v>
      </c>
      <c r="G285" s="10">
        <v>40000</v>
      </c>
      <c r="H285" s="10">
        <v>40000</v>
      </c>
      <c r="I285" s="9">
        <v>45000</v>
      </c>
      <c r="J285" s="13">
        <v>45000</v>
      </c>
      <c r="K285" s="13">
        <v>45000</v>
      </c>
      <c r="L285" s="13">
        <v>45000</v>
      </c>
      <c r="M285" s="13">
        <v>45000</v>
      </c>
      <c r="N285" s="12">
        <v>45000</v>
      </c>
      <c r="O285" s="12">
        <v>45000</v>
      </c>
      <c r="R285" s="1">
        <v>1</v>
      </c>
    </row>
    <row r="286" spans="2:18" ht="13.5" customHeight="1">
      <c r="B286" s="7" t="s">
        <v>210</v>
      </c>
      <c r="C286" s="7" t="s">
        <v>247</v>
      </c>
      <c r="D286" s="10">
        <v>40000</v>
      </c>
      <c r="E286" s="10">
        <v>40000</v>
      </c>
      <c r="F286" s="10">
        <v>40000</v>
      </c>
      <c r="G286" s="10">
        <v>40000</v>
      </c>
      <c r="H286" s="10">
        <v>40000</v>
      </c>
      <c r="I286" s="9">
        <v>45000</v>
      </c>
      <c r="J286" s="13">
        <v>45000</v>
      </c>
      <c r="K286" s="13">
        <v>45000</v>
      </c>
      <c r="L286" s="13">
        <v>45000</v>
      </c>
      <c r="M286" s="13">
        <v>50000</v>
      </c>
      <c r="N286" s="12">
        <v>0</v>
      </c>
      <c r="O286" s="12">
        <v>45000</v>
      </c>
      <c r="R286" s="1">
        <v>1</v>
      </c>
    </row>
    <row r="287" spans="2:18" ht="13.5" customHeight="1">
      <c r="B287" s="7" t="s">
        <v>211</v>
      </c>
      <c r="C287" s="7" t="s">
        <v>357</v>
      </c>
      <c r="D287" s="10">
        <v>40000</v>
      </c>
      <c r="E287" s="10">
        <v>40000</v>
      </c>
      <c r="F287" s="10">
        <v>40000</v>
      </c>
      <c r="G287" s="10">
        <v>40000</v>
      </c>
      <c r="H287" s="10">
        <v>40000</v>
      </c>
      <c r="I287" s="9">
        <v>90000</v>
      </c>
      <c r="J287" s="13">
        <v>0</v>
      </c>
      <c r="K287" s="13">
        <v>45000</v>
      </c>
      <c r="L287" s="13">
        <v>45000</v>
      </c>
      <c r="M287" s="13">
        <v>90000</v>
      </c>
      <c r="N287" s="12">
        <v>0</v>
      </c>
      <c r="O287" s="12">
        <v>45000</v>
      </c>
      <c r="R287" s="1">
        <v>1</v>
      </c>
    </row>
    <row r="288" spans="2:18" ht="13.5" customHeight="1">
      <c r="B288" s="7" t="s">
        <v>212</v>
      </c>
      <c r="C288" s="7" t="s">
        <v>368</v>
      </c>
      <c r="D288" s="8"/>
      <c r="E288" s="8"/>
      <c r="F288" s="8"/>
      <c r="G288" s="8"/>
      <c r="H288" s="8"/>
      <c r="I288" s="9">
        <v>45000</v>
      </c>
      <c r="J288" s="13">
        <v>45000</v>
      </c>
      <c r="K288" s="13">
        <v>0</v>
      </c>
      <c r="L288" s="13">
        <v>0</v>
      </c>
      <c r="M288" s="13">
        <v>135000</v>
      </c>
      <c r="N288" s="14" t="s">
        <v>253</v>
      </c>
      <c r="O288" s="12">
        <v>45000</v>
      </c>
      <c r="R288" s="1">
        <v>1</v>
      </c>
    </row>
    <row r="289" spans="2:18" ht="13.5" customHeight="1">
      <c r="B289" s="7" t="s">
        <v>213</v>
      </c>
      <c r="C289" s="7" t="s">
        <v>363</v>
      </c>
      <c r="D289" s="8"/>
      <c r="E289" s="8"/>
      <c r="F289" s="8"/>
      <c r="G289" s="8"/>
      <c r="H289" s="10">
        <v>40000</v>
      </c>
      <c r="I289" s="9">
        <v>45000</v>
      </c>
      <c r="J289" s="41">
        <v>0</v>
      </c>
      <c r="K289" s="13">
        <v>0</v>
      </c>
      <c r="L289" s="13">
        <v>135000</v>
      </c>
      <c r="M289" s="13">
        <v>45000</v>
      </c>
      <c r="N289" s="12">
        <v>45000</v>
      </c>
      <c r="O289" s="12">
        <v>45000</v>
      </c>
      <c r="R289" s="1">
        <v>1</v>
      </c>
    </row>
    <row r="290" spans="2:18" ht="13.5" customHeight="1">
      <c r="B290" s="7" t="s">
        <v>214</v>
      </c>
      <c r="C290" s="7" t="s">
        <v>256</v>
      </c>
      <c r="D290" s="10">
        <v>40000</v>
      </c>
      <c r="E290" s="10">
        <v>40000</v>
      </c>
      <c r="F290" s="10">
        <v>40000</v>
      </c>
      <c r="G290" s="10">
        <v>40000</v>
      </c>
      <c r="H290" s="10">
        <v>40000</v>
      </c>
      <c r="I290" s="9">
        <v>45000</v>
      </c>
      <c r="J290" s="13">
        <v>45000</v>
      </c>
      <c r="K290" s="13">
        <v>45000</v>
      </c>
      <c r="L290" s="13">
        <v>45000</v>
      </c>
      <c r="M290" s="13">
        <v>45000</v>
      </c>
      <c r="N290" s="12">
        <v>45000</v>
      </c>
      <c r="O290" s="12">
        <v>45000</v>
      </c>
      <c r="R290" s="1">
        <v>1</v>
      </c>
    </row>
    <row r="291" spans="2:18" ht="13.5" customHeight="1">
      <c r="B291" s="7" t="s">
        <v>215</v>
      </c>
      <c r="C291" s="7" t="s">
        <v>326</v>
      </c>
      <c r="D291" s="10">
        <v>40000</v>
      </c>
      <c r="E291" s="10">
        <v>40000</v>
      </c>
      <c r="F291" s="10">
        <v>40000</v>
      </c>
      <c r="G291" s="10">
        <v>40000</v>
      </c>
      <c r="H291" s="10">
        <v>40000</v>
      </c>
      <c r="I291" s="9">
        <v>45000</v>
      </c>
      <c r="J291" s="13">
        <v>0</v>
      </c>
      <c r="K291" s="13">
        <v>90000</v>
      </c>
      <c r="L291" s="156">
        <v>0</v>
      </c>
      <c r="M291" s="156">
        <v>0</v>
      </c>
      <c r="N291" s="63" t="s">
        <v>407</v>
      </c>
      <c r="O291" s="63" t="s">
        <v>407</v>
      </c>
      <c r="R291" s="1">
        <v>1</v>
      </c>
    </row>
    <row r="292" spans="2:18" ht="13.5" customHeight="1">
      <c r="B292" s="7" t="s">
        <v>216</v>
      </c>
      <c r="C292" s="7" t="s">
        <v>289</v>
      </c>
      <c r="D292" s="10">
        <v>40000</v>
      </c>
      <c r="E292" s="10">
        <v>40000</v>
      </c>
      <c r="F292" s="10">
        <v>40000</v>
      </c>
      <c r="G292" s="10">
        <v>40000</v>
      </c>
      <c r="H292" s="10">
        <v>40000</v>
      </c>
      <c r="I292" s="9">
        <v>45000</v>
      </c>
      <c r="J292" s="13">
        <v>45000</v>
      </c>
      <c r="K292" s="13">
        <v>45000</v>
      </c>
      <c r="L292" s="13">
        <v>45000</v>
      </c>
      <c r="M292" s="13">
        <v>45000</v>
      </c>
      <c r="N292" s="12">
        <v>45000</v>
      </c>
      <c r="O292" s="12">
        <v>45000</v>
      </c>
      <c r="R292" s="1">
        <v>1</v>
      </c>
    </row>
    <row r="293" spans="2:18" ht="13.5" customHeight="1">
      <c r="B293" s="7" t="s">
        <v>217</v>
      </c>
      <c r="C293" s="7" t="s">
        <v>315</v>
      </c>
      <c r="D293" s="8"/>
      <c r="E293" s="10">
        <v>40000</v>
      </c>
      <c r="F293" s="10" t="s">
        <v>455</v>
      </c>
      <c r="G293" s="10">
        <v>40000</v>
      </c>
      <c r="H293" s="10">
        <v>40000</v>
      </c>
      <c r="I293" s="9">
        <v>45000</v>
      </c>
      <c r="J293" s="13">
        <v>45000</v>
      </c>
      <c r="K293" s="13">
        <v>45000</v>
      </c>
      <c r="L293" s="13">
        <v>45000</v>
      </c>
      <c r="M293" s="13">
        <v>45000</v>
      </c>
      <c r="N293" s="12">
        <v>45000</v>
      </c>
      <c r="O293" s="12">
        <v>45000</v>
      </c>
      <c r="R293" s="1">
        <v>1</v>
      </c>
    </row>
    <row r="294" spans="2:18" ht="13.5" customHeight="1">
      <c r="B294" s="7" t="s">
        <v>218</v>
      </c>
      <c r="M294" s="13"/>
      <c r="N294" s="12"/>
      <c r="O294" s="12"/>
      <c r="R294" s="1">
        <v>0</v>
      </c>
    </row>
    <row r="295" spans="2:18" ht="13.5" customHeight="1">
      <c r="B295" s="7" t="s">
        <v>219</v>
      </c>
      <c r="C295" s="7" t="s">
        <v>472</v>
      </c>
      <c r="D295" s="10">
        <v>40000</v>
      </c>
      <c r="E295" s="10">
        <v>40000</v>
      </c>
      <c r="F295" s="10">
        <v>40000</v>
      </c>
      <c r="G295" s="10">
        <v>0</v>
      </c>
      <c r="H295" s="10">
        <v>0</v>
      </c>
      <c r="I295" s="9">
        <v>225000</v>
      </c>
      <c r="J295" s="13">
        <v>0</v>
      </c>
      <c r="K295" s="13">
        <v>0</v>
      </c>
      <c r="L295" s="13">
        <v>135000</v>
      </c>
      <c r="M295" s="13">
        <v>0</v>
      </c>
      <c r="N295" s="12">
        <v>0</v>
      </c>
      <c r="O295" s="12">
        <v>45000</v>
      </c>
      <c r="R295" s="1">
        <v>1</v>
      </c>
    </row>
    <row r="296" spans="2:18" ht="13.5" customHeight="1">
      <c r="B296" s="7" t="s">
        <v>220</v>
      </c>
      <c r="C296" s="7" t="s">
        <v>245</v>
      </c>
      <c r="D296" s="10">
        <v>40000</v>
      </c>
      <c r="E296" s="10">
        <v>40000</v>
      </c>
      <c r="F296" s="10">
        <v>40000</v>
      </c>
      <c r="G296" s="10">
        <v>40000</v>
      </c>
      <c r="H296" s="10">
        <v>40000</v>
      </c>
      <c r="I296" s="9">
        <v>45000</v>
      </c>
      <c r="J296" s="13">
        <v>45000</v>
      </c>
      <c r="K296" s="13">
        <v>45000</v>
      </c>
      <c r="L296" s="13">
        <v>45000</v>
      </c>
      <c r="M296" s="13">
        <v>0</v>
      </c>
      <c r="N296" s="12">
        <v>90000</v>
      </c>
      <c r="O296" s="12">
        <v>45000</v>
      </c>
      <c r="R296" s="1">
        <v>1</v>
      </c>
    </row>
    <row r="297" spans="2:18" ht="13.5" customHeight="1">
      <c r="B297" s="7" t="s">
        <v>221</v>
      </c>
      <c r="C297" s="7" t="s">
        <v>236</v>
      </c>
      <c r="D297" s="10">
        <v>40000</v>
      </c>
      <c r="E297" s="10">
        <v>40000</v>
      </c>
      <c r="F297" s="10">
        <v>40000</v>
      </c>
      <c r="G297" s="10">
        <v>40000</v>
      </c>
      <c r="H297" s="10">
        <v>40000</v>
      </c>
      <c r="I297" s="9">
        <v>45000</v>
      </c>
      <c r="J297" s="13">
        <v>45000</v>
      </c>
      <c r="K297" s="13">
        <v>45000</v>
      </c>
      <c r="L297" s="13">
        <v>45000</v>
      </c>
      <c r="M297" s="13">
        <v>45000</v>
      </c>
      <c r="N297" s="12">
        <v>45000</v>
      </c>
      <c r="O297" s="12">
        <v>45000</v>
      </c>
      <c r="R297" s="1">
        <v>1</v>
      </c>
    </row>
    <row r="298" spans="2:18" ht="13.5" customHeight="1">
      <c r="B298" s="7" t="s">
        <v>222</v>
      </c>
      <c r="C298" s="7" t="s">
        <v>297</v>
      </c>
      <c r="D298" s="10">
        <v>30000</v>
      </c>
      <c r="E298" s="10">
        <v>30000</v>
      </c>
      <c r="F298" s="10">
        <v>30000</v>
      </c>
      <c r="G298" s="10">
        <v>30000</v>
      </c>
      <c r="H298" s="10">
        <v>30000</v>
      </c>
      <c r="I298" s="9">
        <v>30000</v>
      </c>
      <c r="J298" s="13" t="s">
        <v>253</v>
      </c>
      <c r="K298" s="13" t="s">
        <v>253</v>
      </c>
      <c r="L298" s="13">
        <v>45000</v>
      </c>
      <c r="M298" s="13">
        <v>45000</v>
      </c>
      <c r="N298" s="12">
        <v>45000</v>
      </c>
      <c r="O298" s="12">
        <v>45000</v>
      </c>
      <c r="R298" s="1">
        <v>1</v>
      </c>
    </row>
    <row r="299" spans="2:18" ht="13.5" customHeight="1">
      <c r="B299" s="7" t="s">
        <v>223</v>
      </c>
      <c r="C299" s="7" t="s">
        <v>304</v>
      </c>
      <c r="D299" s="10">
        <v>40000</v>
      </c>
      <c r="E299" s="10">
        <v>40000</v>
      </c>
      <c r="F299" s="10">
        <v>40000</v>
      </c>
      <c r="G299" s="10">
        <v>40000</v>
      </c>
      <c r="H299" s="10">
        <v>40000</v>
      </c>
      <c r="I299" s="9">
        <v>45000</v>
      </c>
      <c r="J299" s="13">
        <v>45000</v>
      </c>
      <c r="K299" s="13">
        <v>45000</v>
      </c>
      <c r="L299" s="13">
        <v>0</v>
      </c>
      <c r="M299" s="13">
        <v>45000</v>
      </c>
      <c r="N299" s="12">
        <v>0</v>
      </c>
      <c r="O299" s="12">
        <v>90000</v>
      </c>
      <c r="R299" s="1">
        <v>1</v>
      </c>
    </row>
    <row r="300" spans="2:18" ht="13.5" customHeight="1">
      <c r="B300" s="7" t="s">
        <v>224</v>
      </c>
      <c r="C300" s="7"/>
      <c r="D300" s="10"/>
      <c r="E300" s="10"/>
      <c r="F300" s="10"/>
      <c r="G300" s="10"/>
      <c r="H300" s="10"/>
      <c r="I300" s="9"/>
      <c r="J300" s="41"/>
      <c r="K300" s="13"/>
      <c r="L300" s="13"/>
      <c r="M300" s="13"/>
      <c r="N300" s="12"/>
      <c r="O300" s="12"/>
      <c r="R300" s="1">
        <v>0</v>
      </c>
    </row>
    <row r="301" spans="2:18" ht="13.5" customHeight="1">
      <c r="B301" s="7" t="s">
        <v>225</v>
      </c>
      <c r="C301" s="7" t="s">
        <v>242</v>
      </c>
      <c r="D301" s="10">
        <v>40000</v>
      </c>
      <c r="E301" s="10">
        <v>40000</v>
      </c>
      <c r="F301" s="10">
        <v>40000</v>
      </c>
      <c r="G301" s="10">
        <v>40000</v>
      </c>
      <c r="H301" s="10">
        <v>40000</v>
      </c>
      <c r="I301" s="9">
        <v>45000</v>
      </c>
      <c r="J301" s="13">
        <v>45000</v>
      </c>
      <c r="K301" s="13">
        <v>45000</v>
      </c>
      <c r="L301" s="13">
        <v>45000</v>
      </c>
      <c r="M301" s="13">
        <v>45000</v>
      </c>
      <c r="N301" s="12">
        <v>45000</v>
      </c>
      <c r="O301" s="12">
        <v>45000</v>
      </c>
      <c r="R301" s="1">
        <v>1</v>
      </c>
    </row>
    <row r="302" spans="2:18" ht="13.5" customHeight="1">
      <c r="B302" s="7" t="s">
        <v>226</v>
      </c>
      <c r="C302" s="7" t="s">
        <v>311</v>
      </c>
      <c r="D302" s="10">
        <v>40000</v>
      </c>
      <c r="E302" s="10">
        <v>40000</v>
      </c>
      <c r="F302" s="10">
        <v>40000</v>
      </c>
      <c r="G302" s="10">
        <v>40000</v>
      </c>
      <c r="H302" s="10">
        <v>40000</v>
      </c>
      <c r="I302" s="9">
        <v>45000</v>
      </c>
      <c r="J302" s="13">
        <v>45000</v>
      </c>
      <c r="K302" s="13">
        <v>45000</v>
      </c>
      <c r="L302" s="13">
        <v>45000</v>
      </c>
      <c r="M302" s="13">
        <v>45000</v>
      </c>
      <c r="N302" s="12">
        <v>45000</v>
      </c>
      <c r="O302" s="12">
        <v>45000</v>
      </c>
      <c r="R302" s="1">
        <v>1</v>
      </c>
    </row>
    <row r="303" spans="2:18" ht="13.5" customHeight="1">
      <c r="B303" s="7" t="s">
        <v>227</v>
      </c>
      <c r="C303" s="7" t="s">
        <v>233</v>
      </c>
      <c r="D303" s="10">
        <v>40000</v>
      </c>
      <c r="E303" s="10">
        <v>40000</v>
      </c>
      <c r="F303" s="10">
        <v>40000</v>
      </c>
      <c r="G303" s="10">
        <v>40000</v>
      </c>
      <c r="H303" s="10">
        <v>40000</v>
      </c>
      <c r="I303" s="9">
        <v>45000</v>
      </c>
      <c r="J303" s="13">
        <v>45000</v>
      </c>
      <c r="K303" s="13">
        <v>45000</v>
      </c>
      <c r="L303" s="13">
        <v>45000</v>
      </c>
      <c r="M303" s="13">
        <v>45000</v>
      </c>
      <c r="N303" s="12">
        <v>45000</v>
      </c>
      <c r="O303" s="12">
        <v>45000</v>
      </c>
      <c r="R303" s="1">
        <v>1</v>
      </c>
    </row>
    <row r="304" spans="2:18" ht="13.5" customHeight="1">
      <c r="B304" s="7" t="s">
        <v>228</v>
      </c>
      <c r="C304" s="7" t="s">
        <v>282</v>
      </c>
      <c r="D304" s="10" t="s">
        <v>253</v>
      </c>
      <c r="E304" s="23" t="s">
        <v>253</v>
      </c>
      <c r="F304" s="10" t="s">
        <v>253</v>
      </c>
      <c r="G304" s="10">
        <v>240000</v>
      </c>
      <c r="H304" s="10" t="s">
        <v>253</v>
      </c>
      <c r="I304" s="9" t="s">
        <v>253</v>
      </c>
      <c r="J304" s="13">
        <v>0</v>
      </c>
      <c r="K304" s="13">
        <v>0</v>
      </c>
      <c r="L304" s="13">
        <v>0</v>
      </c>
      <c r="M304" s="13">
        <v>180000</v>
      </c>
      <c r="N304" s="12">
        <v>0</v>
      </c>
      <c r="O304" s="12">
        <v>0</v>
      </c>
      <c r="R304" s="1">
        <v>1</v>
      </c>
    </row>
    <row r="305" spans="2:15" ht="13.5" customHeight="1">
      <c r="B305" s="1">
        <f>SUM(R282:R304)</f>
        <v>21</v>
      </c>
      <c r="C305" s="15">
        <f>SUM(D305:O305)</f>
        <v>9490000</v>
      </c>
      <c r="D305" s="15">
        <f>SUM(D282:D304)</f>
        <v>590000</v>
      </c>
      <c r="E305" s="15">
        <f aca="true" t="shared" si="12" ref="E305:O305">SUM(E282:E304)</f>
        <v>630000</v>
      </c>
      <c r="F305" s="15">
        <f t="shared" si="12"/>
        <v>590000</v>
      </c>
      <c r="G305" s="15">
        <f t="shared" si="12"/>
        <v>830000</v>
      </c>
      <c r="H305" s="15">
        <f t="shared" si="12"/>
        <v>670000</v>
      </c>
      <c r="I305" s="16">
        <f>SUM(I282:I304)</f>
        <v>1065000</v>
      </c>
      <c r="J305" s="35">
        <f>SUM(J282:J304)</f>
        <v>630000</v>
      </c>
      <c r="K305" s="35">
        <f t="shared" si="12"/>
        <v>720000</v>
      </c>
      <c r="L305" s="35">
        <f>SUM(L282:L304)</f>
        <v>1150000</v>
      </c>
      <c r="M305" s="35">
        <f>SUM(M282:M304)</f>
        <v>1040000</v>
      </c>
      <c r="N305" s="47">
        <f t="shared" si="12"/>
        <v>720000</v>
      </c>
      <c r="O305" s="47">
        <f t="shared" si="12"/>
        <v>855000</v>
      </c>
    </row>
    <row r="306" spans="3:15" ht="13.5" customHeight="1">
      <c r="C306" s="15"/>
      <c r="D306" s="15"/>
      <c r="E306" s="15"/>
      <c r="F306" s="15"/>
      <c r="G306" s="15"/>
      <c r="H306" s="15"/>
      <c r="I306" s="16"/>
      <c r="J306" s="35"/>
      <c r="K306" s="35"/>
      <c r="L306" s="35"/>
      <c r="M306" s="35"/>
      <c r="N306" s="47"/>
      <c r="O306" s="47"/>
    </row>
    <row r="307" spans="3:15" ht="13.5" customHeight="1">
      <c r="C307" s="15"/>
      <c r="D307" s="15"/>
      <c r="E307" s="15"/>
      <c r="F307" s="15"/>
      <c r="G307" s="15"/>
      <c r="H307" s="15"/>
      <c r="I307" s="16"/>
      <c r="J307" s="35"/>
      <c r="K307" s="35"/>
      <c r="L307" s="35"/>
      <c r="M307" s="35"/>
      <c r="N307" s="47"/>
      <c r="O307" s="47"/>
    </row>
    <row r="308" spans="3:15" ht="13.5" customHeight="1">
      <c r="C308" s="15"/>
      <c r="D308" s="15"/>
      <c r="E308" s="15"/>
      <c r="F308" s="15"/>
      <c r="G308" s="15"/>
      <c r="H308" s="15"/>
      <c r="I308" s="16"/>
      <c r="J308" s="35"/>
      <c r="K308" s="35"/>
      <c r="L308" s="35"/>
      <c r="M308" s="35"/>
      <c r="N308" s="47"/>
      <c r="O308" s="47"/>
    </row>
    <row r="309" spans="3:15" ht="13.5" customHeight="1">
      <c r="C309" s="15"/>
      <c r="D309" s="15"/>
      <c r="E309" s="15"/>
      <c r="F309" s="15"/>
      <c r="G309" s="15"/>
      <c r="H309" s="15"/>
      <c r="I309" s="16"/>
      <c r="J309" s="35"/>
      <c r="K309" s="35"/>
      <c r="L309" s="35"/>
      <c r="M309" s="35"/>
      <c r="N309" s="47"/>
      <c r="O309" s="47"/>
    </row>
    <row r="310" spans="3:15" ht="13.5" customHeight="1">
      <c r="C310" s="15"/>
      <c r="D310" s="15"/>
      <c r="E310" s="15"/>
      <c r="F310" s="15"/>
      <c r="G310" s="15"/>
      <c r="H310" s="15"/>
      <c r="I310" s="16"/>
      <c r="J310" s="35"/>
      <c r="K310" s="35"/>
      <c r="L310" s="35"/>
      <c r="M310" s="35"/>
      <c r="N310" s="47"/>
      <c r="O310" s="47"/>
    </row>
    <row r="311" spans="3:15" ht="13.5" customHeight="1">
      <c r="C311" s="15"/>
      <c r="D311" s="15"/>
      <c r="E311" s="15"/>
      <c r="F311" s="15"/>
      <c r="G311" s="15"/>
      <c r="H311" s="15"/>
      <c r="I311" s="16"/>
      <c r="J311" s="35"/>
      <c r="K311" s="35"/>
      <c r="L311" s="35"/>
      <c r="M311" s="35"/>
      <c r="N311" s="47"/>
      <c r="O311" s="47"/>
    </row>
    <row r="312" spans="2:15" s="24" customFormat="1" ht="13.5" customHeight="1">
      <c r="B312" s="25" t="s">
        <v>436</v>
      </c>
      <c r="C312" s="26"/>
      <c r="D312" s="5" t="s">
        <v>2</v>
      </c>
      <c r="E312" s="5" t="s">
        <v>3</v>
      </c>
      <c r="F312" s="5" t="s">
        <v>4</v>
      </c>
      <c r="G312" s="5" t="s">
        <v>5</v>
      </c>
      <c r="H312" s="5" t="s">
        <v>6</v>
      </c>
      <c r="I312" s="6" t="s">
        <v>7</v>
      </c>
      <c r="J312" s="34" t="s">
        <v>8</v>
      </c>
      <c r="K312" s="34" t="s">
        <v>9</v>
      </c>
      <c r="L312" s="34" t="s">
        <v>10</v>
      </c>
      <c r="M312" s="34" t="s">
        <v>11</v>
      </c>
      <c r="N312" s="46" t="s">
        <v>12</v>
      </c>
      <c r="O312" s="46" t="s">
        <v>13</v>
      </c>
    </row>
    <row r="313" spans="2:15" ht="11.25">
      <c r="B313" s="206" t="s">
        <v>442</v>
      </c>
      <c r="C313" s="207"/>
      <c r="D313" s="10">
        <f aca="true" t="shared" si="13" ref="D313:O313">SUM(D305+D279+D264+D248+D233+D206+D189+D157+D127+D91+D73+D35+D20)</f>
        <v>5230000</v>
      </c>
      <c r="E313" s="10">
        <f t="shared" si="13"/>
        <v>5390000</v>
      </c>
      <c r="F313" s="10">
        <f t="shared" si="13"/>
        <v>5030000</v>
      </c>
      <c r="G313" s="10">
        <f t="shared" si="13"/>
        <v>5430000</v>
      </c>
      <c r="H313" s="10">
        <f t="shared" si="13"/>
        <v>5930000</v>
      </c>
      <c r="I313" s="9">
        <f t="shared" si="13"/>
        <v>6995000</v>
      </c>
      <c r="J313" s="13">
        <f t="shared" si="13"/>
        <v>6545000</v>
      </c>
      <c r="K313" s="13">
        <f t="shared" si="13"/>
        <v>7605000</v>
      </c>
      <c r="L313" s="13">
        <f t="shared" si="13"/>
        <v>9365000</v>
      </c>
      <c r="M313" s="13">
        <f t="shared" si="13"/>
        <v>8215000</v>
      </c>
      <c r="N313" s="12">
        <f t="shared" si="13"/>
        <v>7964500</v>
      </c>
      <c r="O313" s="12">
        <f t="shared" si="13"/>
        <v>7220000</v>
      </c>
    </row>
    <row r="314" spans="2:4" ht="11.25">
      <c r="B314" s="1" t="s">
        <v>410</v>
      </c>
      <c r="D314" s="1">
        <f>SUM(B305+B279+B264+B248+B233+B206+B189+B157+B127+B91+B73+B35+B20)</f>
        <v>189</v>
      </c>
    </row>
    <row r="315" spans="2:7" ht="12" thickBot="1">
      <c r="B315" s="1" t="s">
        <v>416</v>
      </c>
      <c r="F315" s="203">
        <f>SUM(C20+C35+C73+C91+C127+C157+C189+C206+C233+C248+C264+C279+C305)</f>
        <v>80919500</v>
      </c>
      <c r="G315" s="205"/>
    </row>
    <row r="316" spans="2:14" ht="16.5" thickBot="1">
      <c r="B316" s="1" t="s">
        <v>434</v>
      </c>
      <c r="F316" s="210">
        <f>F315-F318+K316</f>
        <v>6700200</v>
      </c>
      <c r="G316" s="211"/>
      <c r="H316" s="28" t="s">
        <v>7</v>
      </c>
      <c r="I316" s="3" t="s">
        <v>415</v>
      </c>
      <c r="K316" s="42">
        <f>SUM(K317:K319)</f>
        <v>3009000</v>
      </c>
      <c r="N316" s="47"/>
    </row>
    <row r="317" spans="8:13" ht="11.25">
      <c r="H317" s="1">
        <v>9</v>
      </c>
      <c r="I317" s="3" t="s">
        <v>432</v>
      </c>
      <c r="K317" s="37">
        <v>1109000</v>
      </c>
      <c r="M317" s="44"/>
    </row>
    <row r="318" spans="2:14" ht="13.5" customHeight="1">
      <c r="B318" s="1" t="s">
        <v>7</v>
      </c>
      <c r="C318" s="205" t="s">
        <v>424</v>
      </c>
      <c r="D318" s="205"/>
      <c r="E318" s="205"/>
      <c r="F318" s="201">
        <f>F351+L322+F356</f>
        <v>77228300</v>
      </c>
      <c r="G318" s="207"/>
      <c r="H318" s="1">
        <v>22</v>
      </c>
      <c r="I318" s="29" t="s">
        <v>433</v>
      </c>
      <c r="J318" s="36"/>
      <c r="K318" s="37">
        <v>300000</v>
      </c>
      <c r="L318" s="36"/>
      <c r="N318" s="49"/>
    </row>
    <row r="319" spans="2:14" ht="13.5" customHeight="1">
      <c r="B319" s="1">
        <v>8</v>
      </c>
      <c r="C319" s="1" t="s">
        <v>411</v>
      </c>
      <c r="F319" s="203">
        <v>20000</v>
      </c>
      <c r="G319" s="203"/>
      <c r="I319" s="29" t="s">
        <v>447</v>
      </c>
      <c r="J319" s="36"/>
      <c r="K319" s="37">
        <v>1600000</v>
      </c>
      <c r="L319" s="37"/>
      <c r="N319" s="49"/>
    </row>
    <row r="320" spans="2:13" ht="13.5" customHeight="1">
      <c r="B320" s="1">
        <v>1</v>
      </c>
      <c r="C320" s="1" t="s">
        <v>412</v>
      </c>
      <c r="F320" s="203">
        <v>20000</v>
      </c>
      <c r="G320" s="203"/>
      <c r="I320" s="32"/>
      <c r="J320" s="39"/>
      <c r="K320" s="38"/>
      <c r="L320" s="38"/>
      <c r="M320" s="39"/>
    </row>
    <row r="321" spans="2:13" ht="13.5" customHeight="1">
      <c r="B321" s="1">
        <v>4</v>
      </c>
      <c r="C321" s="1" t="s">
        <v>413</v>
      </c>
      <c r="F321" s="203">
        <v>100000</v>
      </c>
      <c r="G321" s="203"/>
      <c r="I321" s="30"/>
      <c r="J321" s="43"/>
      <c r="K321" s="43"/>
      <c r="L321" s="40"/>
      <c r="M321" s="43"/>
    </row>
    <row r="322" spans="2:13" ht="13.5" customHeight="1">
      <c r="B322" s="1">
        <v>22</v>
      </c>
      <c r="C322" s="1" t="s">
        <v>414</v>
      </c>
      <c r="F322" s="203">
        <v>300000</v>
      </c>
      <c r="G322" s="203"/>
      <c r="I322" s="3" t="s">
        <v>461</v>
      </c>
      <c r="K322" s="37"/>
      <c r="L322" s="208">
        <f>SUM(L323:L345)</f>
        <v>16226000</v>
      </c>
      <c r="M322" s="209"/>
    </row>
    <row r="323" spans="2:12" ht="13.5" customHeight="1">
      <c r="B323" s="1">
        <v>5</v>
      </c>
      <c r="C323" s="1" t="s">
        <v>417</v>
      </c>
      <c r="F323" s="203">
        <v>10000</v>
      </c>
      <c r="G323" s="203"/>
      <c r="H323" s="1">
        <v>12</v>
      </c>
      <c r="I323" s="1" t="s">
        <v>441</v>
      </c>
      <c r="L323" s="37">
        <v>3050000</v>
      </c>
    </row>
    <row r="324" spans="2:12" ht="13.5" customHeight="1">
      <c r="B324" s="1" t="s">
        <v>8</v>
      </c>
      <c r="E324" s="33"/>
      <c r="F324" s="203"/>
      <c r="G324" s="203"/>
      <c r="H324" s="1">
        <v>12</v>
      </c>
      <c r="I324" s="1" t="s">
        <v>448</v>
      </c>
      <c r="L324" s="37">
        <v>50000</v>
      </c>
    </row>
    <row r="325" spans="2:12" ht="13.5" customHeight="1">
      <c r="B325" s="1">
        <v>5</v>
      </c>
      <c r="C325" s="1" t="s">
        <v>418</v>
      </c>
      <c r="F325" s="203">
        <v>50000</v>
      </c>
      <c r="G325" s="203"/>
      <c r="H325" s="1">
        <v>13</v>
      </c>
      <c r="I325" s="1" t="s">
        <v>449</v>
      </c>
      <c r="L325" s="37">
        <v>50000</v>
      </c>
    </row>
    <row r="326" spans="2:14" ht="13.5" customHeight="1">
      <c r="B326" s="1">
        <v>5</v>
      </c>
      <c r="C326" s="1" t="s">
        <v>419</v>
      </c>
      <c r="F326" s="203">
        <v>36000</v>
      </c>
      <c r="G326" s="203"/>
      <c r="H326" s="1">
        <v>15</v>
      </c>
      <c r="I326" s="1" t="s">
        <v>453</v>
      </c>
      <c r="L326" s="37">
        <v>600000</v>
      </c>
      <c r="N326" s="47"/>
    </row>
    <row r="327" spans="2:14" ht="13.5" customHeight="1">
      <c r="B327" s="1">
        <v>5</v>
      </c>
      <c r="C327" s="1" t="s">
        <v>411</v>
      </c>
      <c r="F327" s="203">
        <v>25000</v>
      </c>
      <c r="G327" s="203"/>
      <c r="H327" s="1">
        <v>27</v>
      </c>
      <c r="I327" s="1" t="s">
        <v>454</v>
      </c>
      <c r="L327" s="37">
        <v>2250000</v>
      </c>
      <c r="N327" s="47"/>
    </row>
    <row r="328" spans="2:14" ht="13.5" customHeight="1">
      <c r="B328" s="1">
        <v>5</v>
      </c>
      <c r="C328" s="1" t="s">
        <v>420</v>
      </c>
      <c r="F328" s="203">
        <v>2850000</v>
      </c>
      <c r="G328" s="203"/>
      <c r="H328" s="31">
        <v>41157</v>
      </c>
      <c r="I328" s="1" t="s">
        <v>420</v>
      </c>
      <c r="L328" s="37">
        <v>3150000</v>
      </c>
      <c r="M328" s="37"/>
      <c r="N328" s="47"/>
    </row>
    <row r="329" spans="2:14" ht="13.5" customHeight="1">
      <c r="B329" s="1">
        <v>7</v>
      </c>
      <c r="C329" s="1" t="s">
        <v>421</v>
      </c>
      <c r="F329" s="203">
        <v>400000</v>
      </c>
      <c r="G329" s="203"/>
      <c r="H329" s="1">
        <v>5</v>
      </c>
      <c r="I329" s="1" t="s">
        <v>457</v>
      </c>
      <c r="L329" s="37">
        <v>25000</v>
      </c>
      <c r="M329" s="37"/>
      <c r="N329" s="47"/>
    </row>
    <row r="330" spans="2:14" ht="13.5" customHeight="1">
      <c r="B330" s="1">
        <v>7</v>
      </c>
      <c r="C330" s="1" t="s">
        <v>422</v>
      </c>
      <c r="F330" s="203">
        <v>100000</v>
      </c>
      <c r="G330" s="203"/>
      <c r="H330" s="1">
        <v>6</v>
      </c>
      <c r="I330" s="1" t="s">
        <v>458</v>
      </c>
      <c r="L330" s="37">
        <v>300000</v>
      </c>
      <c r="M330" s="37"/>
      <c r="N330" s="47"/>
    </row>
    <row r="331" spans="2:14" ht="13.5" customHeight="1">
      <c r="B331" s="1">
        <v>13</v>
      </c>
      <c r="C331" s="1" t="s">
        <v>439</v>
      </c>
      <c r="F331" s="203">
        <v>50000</v>
      </c>
      <c r="G331" s="203"/>
      <c r="H331" s="1">
        <v>10</v>
      </c>
      <c r="I331" s="3" t="s">
        <v>473</v>
      </c>
      <c r="L331" s="37">
        <v>25000</v>
      </c>
      <c r="M331" s="37"/>
      <c r="N331" s="47"/>
    </row>
    <row r="332" spans="2:14" ht="13.5" customHeight="1">
      <c r="B332" s="1">
        <v>14</v>
      </c>
      <c r="C332" s="1" t="s">
        <v>423</v>
      </c>
      <c r="F332" s="203">
        <v>700000</v>
      </c>
      <c r="G332" s="203"/>
      <c r="H332" s="1">
        <v>11</v>
      </c>
      <c r="I332" s="3" t="s">
        <v>474</v>
      </c>
      <c r="L332" s="37">
        <v>25000</v>
      </c>
      <c r="M332" s="37"/>
      <c r="N332" s="47"/>
    </row>
    <row r="333" spans="2:14" ht="13.5" customHeight="1">
      <c r="B333" s="1">
        <v>15</v>
      </c>
      <c r="C333" s="1" t="s">
        <v>425</v>
      </c>
      <c r="F333" s="203">
        <v>70000</v>
      </c>
      <c r="G333" s="203"/>
      <c r="H333" s="1">
        <v>15</v>
      </c>
      <c r="I333" s="3" t="s">
        <v>475</v>
      </c>
      <c r="L333" s="37">
        <v>200000</v>
      </c>
      <c r="M333" s="37"/>
      <c r="N333" s="47"/>
    </row>
    <row r="334" spans="2:14" ht="13.5" customHeight="1">
      <c r="B334" s="1">
        <v>15</v>
      </c>
      <c r="C334" s="1" t="s">
        <v>426</v>
      </c>
      <c r="F334" s="203">
        <v>12500</v>
      </c>
      <c r="G334" s="203"/>
      <c r="H334" s="1">
        <v>18</v>
      </c>
      <c r="I334" s="3" t="s">
        <v>476</v>
      </c>
      <c r="L334" s="37">
        <v>250000</v>
      </c>
      <c r="M334" s="37"/>
      <c r="N334" s="47"/>
    </row>
    <row r="335" spans="2:13" ht="13.5" customHeight="1">
      <c r="B335" s="1">
        <v>17</v>
      </c>
      <c r="C335" s="1" t="s">
        <v>427</v>
      </c>
      <c r="F335" s="203">
        <v>20000</v>
      </c>
      <c r="G335" s="203"/>
      <c r="H335" s="1">
        <v>18</v>
      </c>
      <c r="I335" s="3" t="s">
        <v>483</v>
      </c>
      <c r="L335" s="37">
        <v>6000</v>
      </c>
      <c r="M335" s="37"/>
    </row>
    <row r="336" spans="2:12" ht="13.5" customHeight="1">
      <c r="B336" s="1">
        <v>25</v>
      </c>
      <c r="C336" s="1" t="s">
        <v>428</v>
      </c>
      <c r="F336" s="203">
        <v>2250000</v>
      </c>
      <c r="G336" s="203"/>
      <c r="H336" s="1">
        <v>25</v>
      </c>
      <c r="I336" s="3" t="s">
        <v>477</v>
      </c>
      <c r="L336" s="37">
        <v>2370000</v>
      </c>
    </row>
    <row r="337" spans="2:12" ht="13.5" customHeight="1">
      <c r="B337" s="1" t="s">
        <v>429</v>
      </c>
      <c r="F337" s="27"/>
      <c r="G337" s="27"/>
      <c r="H337" s="1">
        <v>27</v>
      </c>
      <c r="I337" s="3" t="s">
        <v>484</v>
      </c>
      <c r="K337" s="35"/>
      <c r="L337" s="35">
        <v>400000</v>
      </c>
    </row>
    <row r="338" spans="2:12" ht="13.5" customHeight="1">
      <c r="B338" s="1">
        <v>2</v>
      </c>
      <c r="C338" s="1" t="s">
        <v>430</v>
      </c>
      <c r="F338" s="203">
        <v>300000</v>
      </c>
      <c r="G338" s="203"/>
      <c r="H338" s="31">
        <v>41183</v>
      </c>
      <c r="I338" s="3" t="s">
        <v>485</v>
      </c>
      <c r="K338" s="35"/>
      <c r="L338" s="35">
        <v>300000</v>
      </c>
    </row>
    <row r="339" spans="2:12" ht="13.5" customHeight="1">
      <c r="B339" s="1">
        <v>5</v>
      </c>
      <c r="C339" s="1" t="s">
        <v>420</v>
      </c>
      <c r="F339" s="203">
        <v>3150000</v>
      </c>
      <c r="G339" s="203"/>
      <c r="H339" s="1">
        <v>4</v>
      </c>
      <c r="I339" s="3" t="s">
        <v>299</v>
      </c>
      <c r="K339" s="35"/>
      <c r="L339" s="35">
        <v>800000</v>
      </c>
    </row>
    <row r="340" spans="2:12" ht="13.5" customHeight="1">
      <c r="B340" s="1">
        <v>5</v>
      </c>
      <c r="C340" s="1" t="s">
        <v>431</v>
      </c>
      <c r="F340" s="203">
        <v>190000</v>
      </c>
      <c r="G340" s="203"/>
      <c r="I340" s="3" t="s">
        <v>478</v>
      </c>
      <c r="L340" s="35">
        <v>800000</v>
      </c>
    </row>
    <row r="341" spans="2:12" ht="13.5" customHeight="1">
      <c r="B341" s="1">
        <v>2012</v>
      </c>
      <c r="C341" s="1" t="s">
        <v>2</v>
      </c>
      <c r="F341" s="203">
        <v>4430000</v>
      </c>
      <c r="G341" s="203"/>
      <c r="I341" s="3" t="s">
        <v>479</v>
      </c>
      <c r="K341" s="35"/>
      <c r="L341" s="35">
        <v>800000</v>
      </c>
    </row>
    <row r="342" spans="3:12" ht="13.5" customHeight="1">
      <c r="C342" s="1" t="s">
        <v>3</v>
      </c>
      <c r="F342" s="203">
        <v>4467500</v>
      </c>
      <c r="G342" s="203"/>
      <c r="I342" s="3" t="s">
        <v>480</v>
      </c>
      <c r="K342" s="35"/>
      <c r="L342" s="35">
        <v>400000</v>
      </c>
    </row>
    <row r="343" spans="3:12" ht="13.5" customHeight="1">
      <c r="C343" s="1" t="s">
        <v>4</v>
      </c>
      <c r="F343" s="203">
        <v>4400000</v>
      </c>
      <c r="G343" s="203"/>
      <c r="I343" s="3" t="s">
        <v>482</v>
      </c>
      <c r="K343" s="35"/>
      <c r="L343" s="35">
        <v>200000</v>
      </c>
    </row>
    <row r="344" spans="3:12" ht="13.5" customHeight="1">
      <c r="C344" s="1" t="s">
        <v>5</v>
      </c>
      <c r="F344" s="203">
        <v>4300000</v>
      </c>
      <c r="G344" s="203"/>
      <c r="I344" s="3" t="s">
        <v>481</v>
      </c>
      <c r="K344" s="35"/>
      <c r="L344" s="35">
        <v>150000</v>
      </c>
    </row>
    <row r="345" spans="3:12" ht="13.5" customHeight="1">
      <c r="C345" s="1" t="s">
        <v>6</v>
      </c>
      <c r="F345" s="203">
        <v>4910000</v>
      </c>
      <c r="G345" s="203"/>
      <c r="H345" s="1">
        <v>4</v>
      </c>
      <c r="I345" s="3" t="s">
        <v>486</v>
      </c>
      <c r="K345" s="35"/>
      <c r="L345" s="35">
        <v>25000</v>
      </c>
    </row>
    <row r="346" spans="3:7" ht="13.5" customHeight="1">
      <c r="C346" s="1" t="s">
        <v>7</v>
      </c>
      <c r="F346" s="203">
        <v>5914000</v>
      </c>
      <c r="G346" s="203"/>
    </row>
    <row r="347" spans="2:7" ht="13.5" customHeight="1">
      <c r="B347" s="1">
        <v>7</v>
      </c>
      <c r="C347" s="1" t="s">
        <v>435</v>
      </c>
      <c r="F347" s="203">
        <v>250000</v>
      </c>
      <c r="G347" s="203"/>
    </row>
    <row r="348" spans="2:7" ht="13.5" customHeight="1">
      <c r="B348" s="1">
        <v>5</v>
      </c>
      <c r="C348" s="1" t="s">
        <v>438</v>
      </c>
      <c r="F348" s="203">
        <v>45000</v>
      </c>
      <c r="G348" s="203"/>
    </row>
    <row r="349" spans="2:16" ht="13.5" customHeight="1">
      <c r="B349" s="1">
        <v>7</v>
      </c>
      <c r="C349" s="1" t="s">
        <v>440</v>
      </c>
      <c r="F349" s="203">
        <v>70000</v>
      </c>
      <c r="G349" s="203"/>
      <c r="I349" s="58" t="s">
        <v>437</v>
      </c>
      <c r="J349" s="58"/>
      <c r="K349" s="58"/>
      <c r="L349" s="58"/>
      <c r="M349" s="59"/>
      <c r="N349" s="59"/>
      <c r="O349" s="59"/>
      <c r="P349" s="59"/>
    </row>
    <row r="350" spans="2:7" ht="13.5" customHeight="1">
      <c r="B350" s="1">
        <v>8</v>
      </c>
      <c r="C350" s="1" t="s">
        <v>450</v>
      </c>
      <c r="F350" s="203">
        <v>450000</v>
      </c>
      <c r="G350" s="203"/>
    </row>
    <row r="351" spans="3:7" ht="13.5" customHeight="1">
      <c r="C351" s="1" t="s">
        <v>460</v>
      </c>
      <c r="F351" s="201">
        <f>SUM(F319:G350)</f>
        <v>39890000</v>
      </c>
      <c r="G351" s="202"/>
    </row>
    <row r="352" ht="13.5" customHeight="1"/>
    <row r="353" ht="13.5" customHeight="1"/>
    <row r="354" ht="11.25"/>
    <row r="355" spans="3:12" ht="11.25">
      <c r="C355" s="1" t="s">
        <v>494</v>
      </c>
      <c r="L355" s="35"/>
    </row>
    <row r="356" spans="2:7" ht="11.25">
      <c r="B356" s="1" t="s">
        <v>495</v>
      </c>
      <c r="F356" s="201">
        <f>SUM(F357:G409)</f>
        <v>21112300</v>
      </c>
      <c r="G356" s="202"/>
    </row>
    <row r="357" spans="2:7" ht="11.25">
      <c r="B357" s="1">
        <v>8</v>
      </c>
      <c r="C357" s="29" t="s">
        <v>487</v>
      </c>
      <c r="D357" s="29"/>
      <c r="E357" s="33"/>
      <c r="F357" s="200">
        <v>100000</v>
      </c>
      <c r="G357" s="200"/>
    </row>
    <row r="358" spans="2:7" ht="11.25">
      <c r="B358" s="1">
        <v>12</v>
      </c>
      <c r="C358" s="29" t="s">
        <v>492</v>
      </c>
      <c r="D358" s="29"/>
      <c r="E358" s="33"/>
      <c r="F358" s="200">
        <v>35000</v>
      </c>
      <c r="G358" s="200"/>
    </row>
    <row r="359" spans="2:7" ht="11.25">
      <c r="B359" s="1">
        <v>12</v>
      </c>
      <c r="C359" s="3" t="s">
        <v>488</v>
      </c>
      <c r="D359" s="33"/>
      <c r="E359" s="35"/>
      <c r="F359" s="200">
        <v>255000</v>
      </c>
      <c r="G359" s="200"/>
    </row>
    <row r="360" spans="2:7" ht="11.25">
      <c r="B360" s="1">
        <v>12</v>
      </c>
      <c r="C360" s="3" t="s">
        <v>490</v>
      </c>
      <c r="F360" s="200">
        <v>15300</v>
      </c>
      <c r="G360" s="200"/>
    </row>
    <row r="361" spans="2:7" ht="11.25">
      <c r="B361" s="1">
        <v>13</v>
      </c>
      <c r="C361" s="3" t="s">
        <v>491</v>
      </c>
      <c r="D361" s="33"/>
      <c r="E361" s="35"/>
      <c r="F361" s="200">
        <v>34000</v>
      </c>
      <c r="G361" s="200"/>
    </row>
    <row r="362" spans="2:7" ht="11.25" customHeight="1">
      <c r="B362" s="1">
        <v>17</v>
      </c>
      <c r="C362" s="3" t="s">
        <v>489</v>
      </c>
      <c r="D362" s="33"/>
      <c r="E362" s="35"/>
      <c r="F362" s="200">
        <v>100000</v>
      </c>
      <c r="G362" s="200"/>
    </row>
    <row r="363" spans="2:7" ht="11.25" customHeight="1">
      <c r="B363" s="1">
        <v>19</v>
      </c>
      <c r="C363" s="1" t="s">
        <v>499</v>
      </c>
      <c r="F363" s="203">
        <v>35000</v>
      </c>
      <c r="G363" s="203"/>
    </row>
    <row r="364" spans="2:7" ht="11.25">
      <c r="B364" s="1">
        <v>20</v>
      </c>
      <c r="C364" s="1" t="s">
        <v>496</v>
      </c>
      <c r="F364" s="200">
        <v>500000</v>
      </c>
      <c r="G364" s="200"/>
    </row>
    <row r="365" spans="2:7" ht="11.25">
      <c r="B365" s="1">
        <v>20</v>
      </c>
      <c r="C365" s="1" t="s">
        <v>501</v>
      </c>
      <c r="F365" s="200">
        <v>105000</v>
      </c>
      <c r="G365" s="200"/>
    </row>
    <row r="366" spans="2:7" ht="11.25">
      <c r="B366" s="1">
        <v>21</v>
      </c>
      <c r="C366" s="1" t="s">
        <v>504</v>
      </c>
      <c r="F366" s="200">
        <v>269000</v>
      </c>
      <c r="G366" s="200"/>
    </row>
    <row r="367" spans="2:7" ht="12" customHeight="1">
      <c r="B367" s="1">
        <v>21</v>
      </c>
      <c r="C367" s="1" t="s">
        <v>497</v>
      </c>
      <c r="F367" s="200">
        <v>150000</v>
      </c>
      <c r="G367" s="200"/>
    </row>
    <row r="368" spans="2:7" ht="11.25">
      <c r="B368" s="1">
        <v>22</v>
      </c>
      <c r="C368" s="1" t="s">
        <v>500</v>
      </c>
      <c r="F368" s="203">
        <v>35000</v>
      </c>
      <c r="G368" s="203"/>
    </row>
    <row r="369" spans="2:8" ht="11.25">
      <c r="B369" s="1">
        <v>25</v>
      </c>
      <c r="C369" s="1" t="s">
        <v>507</v>
      </c>
      <c r="F369" s="200">
        <v>300000</v>
      </c>
      <c r="G369" s="200"/>
      <c r="H369" s="33"/>
    </row>
    <row r="370" spans="2:8" ht="11.25">
      <c r="B370" s="1">
        <v>25</v>
      </c>
      <c r="C370" s="1" t="s">
        <v>503</v>
      </c>
      <c r="F370" s="200">
        <v>2370000</v>
      </c>
      <c r="G370" s="200"/>
      <c r="H370" s="33"/>
    </row>
    <row r="371" spans="2:7" ht="11.25">
      <c r="B371" s="1">
        <v>28</v>
      </c>
      <c r="C371" s="1" t="s">
        <v>498</v>
      </c>
      <c r="F371" s="200">
        <v>110000</v>
      </c>
      <c r="G371" s="200"/>
    </row>
    <row r="372" spans="2:7" ht="11.25">
      <c r="B372" s="1">
        <v>31</v>
      </c>
      <c r="C372" s="1" t="s">
        <v>505</v>
      </c>
      <c r="F372" s="200">
        <v>3000000</v>
      </c>
      <c r="G372" s="200"/>
    </row>
    <row r="373" spans="3:7" ht="11.25">
      <c r="C373" s="1" t="s">
        <v>481</v>
      </c>
      <c r="F373" s="200">
        <v>150000</v>
      </c>
      <c r="G373" s="200"/>
    </row>
    <row r="374" spans="2:7" ht="11.25">
      <c r="B374" s="1" t="s">
        <v>508</v>
      </c>
      <c r="F374" s="200"/>
      <c r="G374" s="200"/>
    </row>
    <row r="375" spans="2:7" ht="11.25">
      <c r="B375" s="1">
        <v>5</v>
      </c>
      <c r="C375" s="1" t="s">
        <v>487</v>
      </c>
      <c r="F375" s="200">
        <v>100000</v>
      </c>
      <c r="G375" s="200"/>
    </row>
    <row r="376" spans="2:7" ht="11.25">
      <c r="B376" s="1">
        <v>11</v>
      </c>
      <c r="C376" s="1" t="s">
        <v>509</v>
      </c>
      <c r="F376" s="200">
        <v>620000</v>
      </c>
      <c r="G376" s="200"/>
    </row>
    <row r="377" spans="2:7" ht="11.25">
      <c r="B377" s="1">
        <v>15</v>
      </c>
      <c r="C377" s="1" t="s">
        <v>513</v>
      </c>
      <c r="F377" s="200">
        <v>300000</v>
      </c>
      <c r="G377" s="200"/>
    </row>
    <row r="378" spans="2:7" ht="11.25">
      <c r="B378" s="1">
        <v>17</v>
      </c>
      <c r="C378" s="1" t="s">
        <v>532</v>
      </c>
      <c r="F378" s="45"/>
      <c r="G378" s="45">
        <v>100000</v>
      </c>
    </row>
    <row r="379" spans="2:7" ht="11.25">
      <c r="B379" s="1">
        <v>17</v>
      </c>
      <c r="C379" s="1" t="s">
        <v>533</v>
      </c>
      <c r="F379" s="45"/>
      <c r="G379" s="45">
        <v>250000</v>
      </c>
    </row>
    <row r="380" spans="3:7" ht="11.25">
      <c r="C380" s="1" t="s">
        <v>534</v>
      </c>
      <c r="F380" s="45"/>
      <c r="G380" s="45">
        <v>150000</v>
      </c>
    </row>
    <row r="381" spans="2:7" ht="11.25">
      <c r="B381" s="1">
        <v>18</v>
      </c>
      <c r="C381" s="1" t="s">
        <v>529</v>
      </c>
      <c r="F381" s="45"/>
      <c r="G381" s="45">
        <v>160000</v>
      </c>
    </row>
    <row r="382" spans="2:7" ht="11.25">
      <c r="B382" s="1">
        <v>18</v>
      </c>
      <c r="C382" s="1" t="s">
        <v>530</v>
      </c>
      <c r="F382" s="45"/>
      <c r="G382" s="45">
        <v>200000</v>
      </c>
    </row>
    <row r="383" spans="5:7" ht="11.25">
      <c r="E383" s="1" t="s">
        <v>524</v>
      </c>
      <c r="F383" s="45"/>
      <c r="G383" s="45">
        <v>100000</v>
      </c>
    </row>
    <row r="384" spans="3:7" ht="11.25">
      <c r="C384" s="1" t="s">
        <v>531</v>
      </c>
      <c r="F384" s="200">
        <v>100000</v>
      </c>
      <c r="G384" s="200"/>
    </row>
    <row r="385" spans="2:7" ht="11.25">
      <c r="B385" s="1">
        <v>24</v>
      </c>
      <c r="C385" s="1" t="s">
        <v>535</v>
      </c>
      <c r="G385" s="45">
        <v>2370000</v>
      </c>
    </row>
    <row r="386" spans="2:7" ht="11.25">
      <c r="B386" s="1">
        <v>30</v>
      </c>
      <c r="C386" s="1" t="s">
        <v>536</v>
      </c>
      <c r="E386" s="1" t="s">
        <v>522</v>
      </c>
      <c r="F386" s="45"/>
      <c r="G386" s="45">
        <v>750000</v>
      </c>
    </row>
    <row r="387" spans="5:7" ht="11.25">
      <c r="E387" s="1" t="s">
        <v>523</v>
      </c>
      <c r="F387" s="45"/>
      <c r="G387" s="45">
        <v>800000</v>
      </c>
    </row>
    <row r="388" spans="5:7" ht="11.25">
      <c r="E388" s="1" t="s">
        <v>524</v>
      </c>
      <c r="F388" s="45"/>
      <c r="G388" s="45">
        <v>750000</v>
      </c>
    </row>
    <row r="389" spans="5:7" ht="11.25">
      <c r="E389" s="1" t="s">
        <v>525</v>
      </c>
      <c r="F389" s="45"/>
      <c r="G389" s="45">
        <v>200000</v>
      </c>
    </row>
    <row r="390" spans="5:7" ht="11.25">
      <c r="E390" s="1" t="s">
        <v>526</v>
      </c>
      <c r="F390" s="45"/>
      <c r="G390" s="45">
        <v>400000</v>
      </c>
    </row>
    <row r="391" spans="5:7" ht="11.25">
      <c r="E391" s="1" t="s">
        <v>528</v>
      </c>
      <c r="G391" s="45">
        <v>150000</v>
      </c>
    </row>
    <row r="392" spans="2:7" ht="11.25">
      <c r="B392" s="1" t="s">
        <v>515</v>
      </c>
      <c r="F392" s="45"/>
      <c r="G392" s="45"/>
    </row>
    <row r="393" spans="2:7" ht="11.25">
      <c r="B393" s="1">
        <v>2</v>
      </c>
      <c r="C393" s="1" t="s">
        <v>518</v>
      </c>
      <c r="F393" s="200">
        <v>15000</v>
      </c>
      <c r="G393" s="200"/>
    </row>
    <row r="394" spans="2:7" ht="11.25">
      <c r="B394" s="1">
        <v>7</v>
      </c>
      <c r="C394" s="1" t="s">
        <v>516</v>
      </c>
      <c r="F394" s="200">
        <v>50000</v>
      </c>
      <c r="G394" s="200"/>
    </row>
    <row r="395" spans="2:7" ht="11.25">
      <c r="B395" s="1">
        <v>8</v>
      </c>
      <c r="C395" s="1" t="s">
        <v>517</v>
      </c>
      <c r="F395" s="200">
        <v>114000</v>
      </c>
      <c r="G395" s="200"/>
    </row>
    <row r="396" spans="2:7" ht="11.25">
      <c r="B396" s="1">
        <v>22</v>
      </c>
      <c r="C396" s="1" t="s">
        <v>519</v>
      </c>
      <c r="F396" s="200">
        <v>50000</v>
      </c>
      <c r="G396" s="200"/>
    </row>
    <row r="397" spans="2:7" ht="11.25">
      <c r="B397" s="1">
        <v>23</v>
      </c>
      <c r="C397" s="1" t="s">
        <v>520</v>
      </c>
      <c r="F397" s="200">
        <v>2370000</v>
      </c>
      <c r="G397" s="200"/>
    </row>
    <row r="398" spans="2:7" ht="11.25">
      <c r="B398" s="1">
        <v>31</v>
      </c>
      <c r="C398" s="1" t="s">
        <v>521</v>
      </c>
      <c r="E398" s="1" t="s">
        <v>522</v>
      </c>
      <c r="F398" s="200">
        <v>750000</v>
      </c>
      <c r="G398" s="200"/>
    </row>
    <row r="399" spans="5:7" ht="11.25">
      <c r="E399" s="1" t="s">
        <v>523</v>
      </c>
      <c r="F399" s="200">
        <v>800000</v>
      </c>
      <c r="G399" s="200"/>
    </row>
    <row r="400" spans="5:7" ht="11.25">
      <c r="E400" s="1" t="s">
        <v>524</v>
      </c>
      <c r="F400" s="200">
        <v>750000</v>
      </c>
      <c r="G400" s="200"/>
    </row>
    <row r="401" spans="5:7" ht="11.25">
      <c r="E401" s="1" t="s">
        <v>525</v>
      </c>
      <c r="F401" s="200">
        <v>200000</v>
      </c>
      <c r="G401" s="200"/>
    </row>
    <row r="402" spans="5:7" ht="11.25">
      <c r="E402" s="1" t="s">
        <v>526</v>
      </c>
      <c r="F402" s="200">
        <v>400000</v>
      </c>
      <c r="G402" s="200"/>
    </row>
    <row r="403" spans="5:7" ht="11.25">
      <c r="E403" s="1" t="s">
        <v>527</v>
      </c>
      <c r="F403" s="200">
        <v>400000</v>
      </c>
      <c r="G403" s="200"/>
    </row>
    <row r="404" spans="5:7" ht="11.25">
      <c r="E404" s="1" t="s">
        <v>528</v>
      </c>
      <c r="F404" s="200">
        <v>150000</v>
      </c>
      <c r="G404" s="200"/>
    </row>
    <row r="405" spans="6:7" ht="11.25">
      <c r="F405" s="200"/>
      <c r="G405" s="200"/>
    </row>
    <row r="406" spans="6:7" ht="11.25">
      <c r="F406" s="200"/>
      <c r="G406" s="200"/>
    </row>
    <row r="407" spans="6:7" ht="11.25">
      <c r="F407" s="200"/>
      <c r="G407" s="200"/>
    </row>
    <row r="408" spans="6:7" ht="11.25">
      <c r="F408" s="200"/>
      <c r="G408" s="200"/>
    </row>
    <row r="409" spans="6:7" ht="11.25">
      <c r="F409" s="200"/>
      <c r="G409" s="200"/>
    </row>
    <row r="410" spans="6:7" ht="11.25">
      <c r="F410" s="200"/>
      <c r="G410" s="200"/>
    </row>
    <row r="411" spans="6:7" ht="11.25">
      <c r="F411" s="200"/>
      <c r="G411" s="200"/>
    </row>
    <row r="416" ht="11.25">
      <c r="H416" s="3"/>
    </row>
    <row r="417" ht="11.25">
      <c r="H417" s="3"/>
    </row>
    <row r="418" ht="11.25">
      <c r="H418" s="3"/>
    </row>
  </sheetData>
  <sheetProtection/>
  <mergeCells count="82">
    <mergeCell ref="F325:G325"/>
    <mergeCell ref="F333:G333"/>
    <mergeCell ref="F334:G334"/>
    <mergeCell ref="L322:M322"/>
    <mergeCell ref="F331:G331"/>
    <mergeCell ref="F316:G316"/>
    <mergeCell ref="F318:G318"/>
    <mergeCell ref="F324:G324"/>
    <mergeCell ref="F328:G328"/>
    <mergeCell ref="F329:G329"/>
    <mergeCell ref="F320:G320"/>
    <mergeCell ref="C318:E318"/>
    <mergeCell ref="F323:G323"/>
    <mergeCell ref="A2:B2"/>
    <mergeCell ref="B313:C313"/>
    <mergeCell ref="F319:G319"/>
    <mergeCell ref="F315:G315"/>
    <mergeCell ref="A1:O1"/>
    <mergeCell ref="F322:G322"/>
    <mergeCell ref="F321:G321"/>
    <mergeCell ref="F327:G327"/>
    <mergeCell ref="F326:G326"/>
    <mergeCell ref="F343:G343"/>
    <mergeCell ref="F330:G330"/>
    <mergeCell ref="F332:G332"/>
    <mergeCell ref="F342:G342"/>
    <mergeCell ref="F341:G341"/>
    <mergeCell ref="F362:G362"/>
    <mergeCell ref="F346:G346"/>
    <mergeCell ref="F338:G338"/>
    <mergeCell ref="F336:G336"/>
    <mergeCell ref="F335:G335"/>
    <mergeCell ref="F340:G340"/>
    <mergeCell ref="F344:G344"/>
    <mergeCell ref="F345:G345"/>
    <mergeCell ref="F339:G339"/>
    <mergeCell ref="F366:G366"/>
    <mergeCell ref="F367:G367"/>
    <mergeCell ref="F368:G368"/>
    <mergeCell ref="F351:G351"/>
    <mergeCell ref="F350:G350"/>
    <mergeCell ref="F347:G347"/>
    <mergeCell ref="F364:G364"/>
    <mergeCell ref="F348:G348"/>
    <mergeCell ref="F349:G349"/>
    <mergeCell ref="F359:G359"/>
    <mergeCell ref="F397:G397"/>
    <mergeCell ref="F376:G376"/>
    <mergeCell ref="F377:G377"/>
    <mergeCell ref="F384:G384"/>
    <mergeCell ref="F357:G357"/>
    <mergeCell ref="F358:G358"/>
    <mergeCell ref="F360:G360"/>
    <mergeCell ref="F361:G361"/>
    <mergeCell ref="F372:G372"/>
    <mergeCell ref="F373:G373"/>
    <mergeCell ref="F411:G411"/>
    <mergeCell ref="F356:G356"/>
    <mergeCell ref="F363:G363"/>
    <mergeCell ref="F365:G365"/>
    <mergeCell ref="F370:G370"/>
    <mergeCell ref="F403:G403"/>
    <mergeCell ref="F404:G404"/>
    <mergeCell ref="F374:G374"/>
    <mergeCell ref="F369:G369"/>
    <mergeCell ref="F371:G371"/>
    <mergeCell ref="F375:G375"/>
    <mergeCell ref="F398:G398"/>
    <mergeCell ref="F399:G399"/>
    <mergeCell ref="F400:G400"/>
    <mergeCell ref="F402:G402"/>
    <mergeCell ref="F401:G401"/>
    <mergeCell ref="F394:G394"/>
    <mergeCell ref="F393:G393"/>
    <mergeCell ref="F395:G395"/>
    <mergeCell ref="F396:G396"/>
    <mergeCell ref="F409:G409"/>
    <mergeCell ref="F410:G410"/>
    <mergeCell ref="F406:G406"/>
    <mergeCell ref="F407:G407"/>
    <mergeCell ref="F405:G405"/>
    <mergeCell ref="F408:G408"/>
  </mergeCells>
  <printOptions/>
  <pageMargins left="0.19" right="0.28" top="0.29" bottom="0.18" header="0.16" footer="0.12"/>
  <pageSetup horizontalDpi="300" verticalDpi="300" orientation="landscape" paperSize="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91"/>
  <sheetViews>
    <sheetView zoomScalePageLayoutView="0" workbookViewId="0" topLeftCell="A203">
      <selection activeCell="J81" sqref="J81"/>
    </sheetView>
  </sheetViews>
  <sheetFormatPr defaultColWidth="9.140625" defaultRowHeight="15"/>
  <cols>
    <col min="1" max="1" width="1.421875" style="0" customWidth="1"/>
    <col min="2" max="2" width="6.00390625" style="0" customWidth="1"/>
    <col min="3" max="3" width="12.57421875" style="0" customWidth="1"/>
    <col min="4" max="4" width="10.7109375" style="0" customWidth="1"/>
    <col min="5" max="5" width="10.28125" style="0" customWidth="1"/>
    <col min="6" max="7" width="10.140625" style="0" customWidth="1"/>
    <col min="8" max="8" width="11.28125" style="0" customWidth="1"/>
    <col min="9" max="9" width="10.28125" style="0" customWidth="1"/>
    <col min="10" max="10" width="11.28125" style="0" customWidth="1"/>
    <col min="11" max="11" width="11.140625" style="0" customWidth="1"/>
    <col min="12" max="12" width="10.421875" style="0" customWidth="1"/>
    <col min="13" max="13" width="11.00390625" style="0" customWidth="1"/>
    <col min="14" max="14" width="11.28125" style="0" customWidth="1"/>
    <col min="15" max="15" width="11.00390625" style="145" customWidth="1"/>
    <col min="16" max="16" width="7.7109375" style="0" customWidth="1"/>
    <col min="17" max="17" width="10.421875" style="0" bestFit="1" customWidth="1"/>
    <col min="18" max="18" width="12.7109375" style="0" customWidth="1"/>
    <col min="19" max="19" width="9.57421875" style="0" customWidth="1"/>
    <col min="20" max="20" width="14.421875" style="0" customWidth="1"/>
    <col min="21" max="21" width="14.140625" style="0" customWidth="1"/>
  </cols>
  <sheetData>
    <row r="1" spans="1:19" ht="15.75">
      <c r="A1" s="204" t="s">
        <v>552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1"/>
      <c r="Q1" s="1"/>
      <c r="R1" s="1"/>
      <c r="S1" s="1"/>
    </row>
    <row r="2" spans="4:19" ht="15">
      <c r="D2" s="1"/>
      <c r="E2" s="1"/>
      <c r="F2" s="1"/>
      <c r="G2" s="1"/>
      <c r="P2" s="1"/>
      <c r="Q2" s="1"/>
      <c r="R2" s="1"/>
      <c r="S2" s="1"/>
    </row>
    <row r="3" spans="1:19" ht="11.25" customHeight="1">
      <c r="A3" s="4"/>
      <c r="B3" s="5" t="s">
        <v>1</v>
      </c>
      <c r="C3" s="5" t="s">
        <v>14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6" t="s">
        <v>7</v>
      </c>
      <c r="J3" s="34" t="s">
        <v>8</v>
      </c>
      <c r="K3" s="34" t="s">
        <v>9</v>
      </c>
      <c r="L3" s="34" t="s">
        <v>10</v>
      </c>
      <c r="M3" s="34" t="s">
        <v>11</v>
      </c>
      <c r="N3" s="46" t="s">
        <v>12</v>
      </c>
      <c r="O3" s="46" t="s">
        <v>13</v>
      </c>
      <c r="P3" s="5" t="s">
        <v>898</v>
      </c>
      <c r="Q3" s="4"/>
      <c r="R3" s="4" t="s">
        <v>0</v>
      </c>
      <c r="S3" s="4"/>
    </row>
    <row r="4" spans="1:19" ht="11.25" customHeight="1">
      <c r="A4" s="1"/>
      <c r="B4" s="7" t="s">
        <v>15</v>
      </c>
      <c r="C4" s="7" t="s">
        <v>389</v>
      </c>
      <c r="D4" s="10">
        <v>0</v>
      </c>
      <c r="E4" s="13">
        <v>90000</v>
      </c>
      <c r="F4" s="13">
        <v>45000</v>
      </c>
      <c r="G4" s="13">
        <v>45000</v>
      </c>
      <c r="H4" s="13">
        <v>0</v>
      </c>
      <c r="I4" s="9">
        <v>90000</v>
      </c>
      <c r="J4" s="13">
        <v>110000</v>
      </c>
      <c r="K4" s="13">
        <v>0</v>
      </c>
      <c r="L4" s="13">
        <v>55000</v>
      </c>
      <c r="M4" s="13">
        <v>55000</v>
      </c>
      <c r="N4" s="12">
        <v>55000</v>
      </c>
      <c r="O4" s="9">
        <v>55000</v>
      </c>
      <c r="P4" s="7"/>
      <c r="Q4" s="1"/>
      <c r="R4" s="1">
        <v>1</v>
      </c>
      <c r="S4" s="1"/>
    </row>
    <row r="5" spans="1:19" ht="11.25" customHeight="1">
      <c r="A5" s="1"/>
      <c r="B5" s="7" t="s">
        <v>16</v>
      </c>
      <c r="C5" s="7" t="s">
        <v>561</v>
      </c>
      <c r="D5" s="8"/>
      <c r="E5" s="10">
        <v>45000</v>
      </c>
      <c r="F5" s="10">
        <v>45000</v>
      </c>
      <c r="G5" s="10">
        <v>45000</v>
      </c>
      <c r="H5" s="10">
        <v>45000</v>
      </c>
      <c r="I5" s="10">
        <v>45000</v>
      </c>
      <c r="J5" s="13">
        <v>110000</v>
      </c>
      <c r="K5" s="13">
        <v>0</v>
      </c>
      <c r="L5" s="13">
        <v>55000</v>
      </c>
      <c r="M5" s="13">
        <v>55000</v>
      </c>
      <c r="N5" s="12">
        <v>55000</v>
      </c>
      <c r="O5" s="63" t="s">
        <v>407</v>
      </c>
      <c r="P5" s="7">
        <v>60</v>
      </c>
      <c r="Q5" s="1"/>
      <c r="R5" s="1">
        <v>1</v>
      </c>
      <c r="S5" s="1"/>
    </row>
    <row r="6" spans="1:19" ht="11.25" customHeight="1">
      <c r="A6" s="1"/>
      <c r="B6" s="7" t="s">
        <v>17</v>
      </c>
      <c r="C6" s="41" t="s">
        <v>335</v>
      </c>
      <c r="D6" s="10">
        <v>90000</v>
      </c>
      <c r="E6" s="10">
        <v>75000</v>
      </c>
      <c r="F6" s="13">
        <v>0</v>
      </c>
      <c r="G6" s="13">
        <v>155000</v>
      </c>
      <c r="H6" s="13">
        <v>0</v>
      </c>
      <c r="I6" s="9">
        <v>0</v>
      </c>
      <c r="J6" s="13">
        <v>0</v>
      </c>
      <c r="K6" s="13">
        <v>220000</v>
      </c>
      <c r="L6" s="13">
        <v>25000</v>
      </c>
      <c r="M6" s="13">
        <v>0</v>
      </c>
      <c r="N6" s="13">
        <v>0</v>
      </c>
      <c r="O6" s="9">
        <v>195000</v>
      </c>
      <c r="P6" s="7"/>
      <c r="Q6" s="1"/>
      <c r="R6" s="1">
        <v>1</v>
      </c>
      <c r="S6" s="1"/>
    </row>
    <row r="7" spans="1:19" ht="11.25" customHeight="1">
      <c r="A7" s="1"/>
      <c r="B7" s="7" t="s">
        <v>18</v>
      </c>
      <c r="C7" s="7" t="s">
        <v>390</v>
      </c>
      <c r="D7" s="10">
        <v>90000</v>
      </c>
      <c r="E7" s="10">
        <v>0</v>
      </c>
      <c r="F7" s="10">
        <v>90000</v>
      </c>
      <c r="G7" s="10">
        <v>45000</v>
      </c>
      <c r="H7" s="10">
        <v>45000</v>
      </c>
      <c r="I7" s="9">
        <v>45000</v>
      </c>
      <c r="J7" s="13">
        <v>110000</v>
      </c>
      <c r="K7" s="13">
        <v>0</v>
      </c>
      <c r="L7" s="13">
        <v>55000</v>
      </c>
      <c r="M7" s="9">
        <v>55000</v>
      </c>
      <c r="N7" s="9">
        <v>55000</v>
      </c>
      <c r="O7" s="12">
        <v>55000</v>
      </c>
      <c r="P7" s="7"/>
      <c r="Q7" s="1"/>
      <c r="R7" s="1">
        <v>1</v>
      </c>
      <c r="S7" s="1"/>
    </row>
    <row r="8" spans="1:19" ht="11.25" customHeight="1">
      <c r="A8" s="1"/>
      <c r="B8" s="7" t="s">
        <v>19</v>
      </c>
      <c r="C8" s="7" t="s">
        <v>391</v>
      </c>
      <c r="D8" s="10">
        <v>45000</v>
      </c>
      <c r="E8" s="10">
        <v>45000</v>
      </c>
      <c r="F8" s="10">
        <v>45000</v>
      </c>
      <c r="G8" s="13">
        <v>45000</v>
      </c>
      <c r="H8" s="13">
        <v>45000</v>
      </c>
      <c r="I8" s="9">
        <v>45000</v>
      </c>
      <c r="J8" s="13">
        <v>110000</v>
      </c>
      <c r="K8" s="13">
        <v>0</v>
      </c>
      <c r="L8" s="13">
        <v>55000</v>
      </c>
      <c r="M8" s="13">
        <v>55000</v>
      </c>
      <c r="N8" s="12">
        <v>55000</v>
      </c>
      <c r="O8" s="12">
        <v>55000</v>
      </c>
      <c r="P8" s="7"/>
      <c r="Q8" s="1"/>
      <c r="R8" s="1">
        <v>1</v>
      </c>
      <c r="S8" s="1"/>
    </row>
    <row r="9" spans="1:19" ht="11.25" customHeight="1">
      <c r="A9" s="1"/>
      <c r="B9" s="7" t="s">
        <v>20</v>
      </c>
      <c r="C9" s="67"/>
      <c r="D9" s="8"/>
      <c r="E9" s="8"/>
      <c r="F9" s="8"/>
      <c r="G9" s="8"/>
      <c r="H9" s="8"/>
      <c r="I9" s="14"/>
      <c r="J9" s="8"/>
      <c r="K9" s="8"/>
      <c r="L9" s="8"/>
      <c r="M9" s="8"/>
      <c r="N9" s="14"/>
      <c r="O9" s="14"/>
      <c r="P9" s="67"/>
      <c r="Q9" s="1"/>
      <c r="R9" s="1">
        <v>0</v>
      </c>
      <c r="S9" s="1"/>
    </row>
    <row r="10" spans="1:19" ht="11.25" customHeight="1">
      <c r="A10" s="1"/>
      <c r="B10" s="7" t="s">
        <v>21</v>
      </c>
      <c r="C10" s="7" t="s">
        <v>911</v>
      </c>
      <c r="D10" s="8"/>
      <c r="E10" s="8"/>
      <c r="F10" s="8"/>
      <c r="G10" s="8"/>
      <c r="H10" s="8"/>
      <c r="I10" s="14"/>
      <c r="J10" s="8"/>
      <c r="K10" s="8"/>
      <c r="L10" s="8"/>
      <c r="M10" s="8"/>
      <c r="N10" s="12">
        <v>55000</v>
      </c>
      <c r="O10" s="9">
        <v>55000</v>
      </c>
      <c r="P10" s="7"/>
      <c r="Q10" s="1"/>
      <c r="R10" s="1">
        <v>1</v>
      </c>
      <c r="S10" s="1"/>
    </row>
    <row r="11" spans="1:19" ht="11.25" customHeight="1">
      <c r="A11" s="1"/>
      <c r="B11" s="7" t="s">
        <v>22</v>
      </c>
      <c r="C11" s="67"/>
      <c r="D11" s="8"/>
      <c r="E11" s="8"/>
      <c r="F11" s="8"/>
      <c r="G11" s="8"/>
      <c r="H11" s="8"/>
      <c r="I11" s="14"/>
      <c r="J11" s="8"/>
      <c r="K11" s="8"/>
      <c r="L11" s="8"/>
      <c r="M11" s="8"/>
      <c r="N11" s="14"/>
      <c r="O11" s="14"/>
      <c r="P11" s="67"/>
      <c r="Q11" s="1"/>
      <c r="R11" s="1">
        <v>0</v>
      </c>
      <c r="S11" s="1"/>
    </row>
    <row r="12" spans="1:19" ht="11.25" customHeight="1">
      <c r="A12" s="1"/>
      <c r="B12" s="7" t="s">
        <v>23</v>
      </c>
      <c r="C12" s="7" t="s">
        <v>393</v>
      </c>
      <c r="D12" s="10">
        <v>45000</v>
      </c>
      <c r="E12" s="13">
        <v>45000</v>
      </c>
      <c r="F12" s="13">
        <v>45000</v>
      </c>
      <c r="G12" s="13">
        <v>45000</v>
      </c>
      <c r="H12" s="13">
        <v>45000</v>
      </c>
      <c r="I12" s="13">
        <v>45000</v>
      </c>
      <c r="J12" s="13">
        <v>110000</v>
      </c>
      <c r="K12" s="13">
        <v>0</v>
      </c>
      <c r="L12" s="13">
        <v>55000</v>
      </c>
      <c r="M12" s="13">
        <v>55000</v>
      </c>
      <c r="N12" s="12">
        <v>55000</v>
      </c>
      <c r="O12" s="12">
        <v>55000</v>
      </c>
      <c r="P12" s="7"/>
      <c r="Q12" s="1"/>
      <c r="R12" s="1">
        <v>1</v>
      </c>
      <c r="S12" s="1"/>
    </row>
    <row r="13" spans="1:19" ht="11.25" customHeight="1">
      <c r="A13" s="1"/>
      <c r="B13" s="7" t="s">
        <v>24</v>
      </c>
      <c r="C13" s="7" t="s">
        <v>599</v>
      </c>
      <c r="D13" s="8"/>
      <c r="E13" s="8"/>
      <c r="F13" s="8"/>
      <c r="G13" s="10">
        <v>45000</v>
      </c>
      <c r="H13" s="10">
        <v>45000</v>
      </c>
      <c r="I13" s="13">
        <v>45000</v>
      </c>
      <c r="J13" s="13">
        <v>110000</v>
      </c>
      <c r="K13" s="13">
        <v>0</v>
      </c>
      <c r="L13" s="13">
        <v>55000</v>
      </c>
      <c r="M13" s="13">
        <v>55000</v>
      </c>
      <c r="N13" s="12">
        <v>55000</v>
      </c>
      <c r="O13" s="12">
        <v>55000</v>
      </c>
      <c r="P13" s="7"/>
      <c r="Q13" s="1"/>
      <c r="R13" s="1">
        <v>1</v>
      </c>
      <c r="S13" s="1"/>
    </row>
    <row r="14" spans="1:19" ht="11.25" customHeight="1">
      <c r="A14" s="1"/>
      <c r="B14" s="7" t="s">
        <v>333</v>
      </c>
      <c r="C14" s="7" t="s">
        <v>392</v>
      </c>
      <c r="D14" s="10">
        <v>45000</v>
      </c>
      <c r="E14" s="13">
        <v>45000</v>
      </c>
      <c r="F14" s="13">
        <v>45000</v>
      </c>
      <c r="G14" s="13">
        <v>45000</v>
      </c>
      <c r="H14" s="13">
        <v>45000</v>
      </c>
      <c r="I14" s="13">
        <v>45000</v>
      </c>
      <c r="J14" s="13">
        <v>110000</v>
      </c>
      <c r="K14" s="13">
        <v>0</v>
      </c>
      <c r="L14" s="13">
        <v>55000</v>
      </c>
      <c r="M14" s="13">
        <v>55000</v>
      </c>
      <c r="N14" s="12">
        <v>55000</v>
      </c>
      <c r="O14" s="12">
        <v>55000</v>
      </c>
      <c r="P14" s="7"/>
      <c r="Q14" s="1"/>
      <c r="R14" s="1">
        <v>1</v>
      </c>
      <c r="S14" s="1"/>
    </row>
    <row r="15" spans="1:19" ht="11.25" customHeight="1">
      <c r="A15" s="1"/>
      <c r="B15" s="7" t="s">
        <v>25</v>
      </c>
      <c r="C15" s="67"/>
      <c r="D15" s="8"/>
      <c r="E15" s="8"/>
      <c r="F15" s="8"/>
      <c r="G15" s="8"/>
      <c r="H15" s="8"/>
      <c r="I15" s="14"/>
      <c r="J15" s="8"/>
      <c r="K15" s="8"/>
      <c r="L15" s="8"/>
      <c r="M15" s="8"/>
      <c r="N15" s="14"/>
      <c r="O15" s="14"/>
      <c r="P15" s="67"/>
      <c r="Q15" s="1"/>
      <c r="R15" s="1">
        <v>0</v>
      </c>
      <c r="S15" s="1"/>
    </row>
    <row r="16" spans="1:19" ht="11.25" customHeight="1">
      <c r="A16" s="1"/>
      <c r="B16" s="7" t="s">
        <v>26</v>
      </c>
      <c r="C16" s="7" t="s">
        <v>332</v>
      </c>
      <c r="D16" s="10">
        <v>45000</v>
      </c>
      <c r="E16" s="10">
        <v>45000</v>
      </c>
      <c r="F16" s="10">
        <v>45000</v>
      </c>
      <c r="G16" s="10">
        <v>45000</v>
      </c>
      <c r="H16" s="10">
        <v>45000</v>
      </c>
      <c r="I16" s="9">
        <v>45000</v>
      </c>
      <c r="J16" s="13">
        <v>110000</v>
      </c>
      <c r="K16" s="13">
        <v>0</v>
      </c>
      <c r="L16" s="13">
        <v>55000</v>
      </c>
      <c r="M16" s="13">
        <v>55000</v>
      </c>
      <c r="N16" s="13">
        <v>55000</v>
      </c>
      <c r="O16" s="12">
        <v>55000</v>
      </c>
      <c r="P16" s="7"/>
      <c r="Q16" s="1"/>
      <c r="R16" s="1">
        <v>1</v>
      </c>
      <c r="S16" s="1"/>
    </row>
    <row r="17" spans="1:19" ht="11.25" customHeight="1">
      <c r="A17" s="1"/>
      <c r="B17" s="7" t="s">
        <v>27</v>
      </c>
      <c r="C17" s="7" t="s">
        <v>569</v>
      </c>
      <c r="D17" s="8"/>
      <c r="E17" s="10">
        <v>225000</v>
      </c>
      <c r="F17" s="10">
        <v>0</v>
      </c>
      <c r="G17" s="10">
        <v>0</v>
      </c>
      <c r="H17" s="10">
        <v>0</v>
      </c>
      <c r="I17" s="9">
        <v>0</v>
      </c>
      <c r="J17" s="13">
        <v>220000</v>
      </c>
      <c r="K17" s="13">
        <v>0</v>
      </c>
      <c r="L17" s="13">
        <v>0</v>
      </c>
      <c r="M17" s="13">
        <v>0</v>
      </c>
      <c r="N17" s="12">
        <v>55000</v>
      </c>
      <c r="O17" s="12">
        <v>55000</v>
      </c>
      <c r="P17" s="7"/>
      <c r="Q17" s="1"/>
      <c r="R17" s="1">
        <v>1</v>
      </c>
      <c r="S17" s="1"/>
    </row>
    <row r="18" spans="1:19" ht="11.25" customHeight="1">
      <c r="A18" s="1"/>
      <c r="B18" s="7" t="s">
        <v>28</v>
      </c>
      <c r="C18" s="7" t="s">
        <v>334</v>
      </c>
      <c r="D18" s="10">
        <v>45000</v>
      </c>
      <c r="E18" s="10">
        <v>45000</v>
      </c>
      <c r="F18" s="10">
        <v>45000</v>
      </c>
      <c r="G18" s="10">
        <v>45000</v>
      </c>
      <c r="H18" s="10">
        <v>45000</v>
      </c>
      <c r="I18" s="9">
        <v>45000</v>
      </c>
      <c r="J18" s="13">
        <v>110000</v>
      </c>
      <c r="K18" s="13">
        <v>0</v>
      </c>
      <c r="L18" s="13">
        <v>55000</v>
      </c>
      <c r="M18" s="13">
        <v>55000</v>
      </c>
      <c r="N18" s="13">
        <v>55000</v>
      </c>
      <c r="O18" s="12">
        <v>55000</v>
      </c>
      <c r="P18" s="7"/>
      <c r="Q18" s="1"/>
      <c r="R18" s="1">
        <v>1</v>
      </c>
      <c r="S18" s="1"/>
    </row>
    <row r="19" spans="1:19" ht="11.25" customHeight="1">
      <c r="A19" s="1"/>
      <c r="B19" s="7" t="s">
        <v>254</v>
      </c>
      <c r="C19" s="7" t="s">
        <v>255</v>
      </c>
      <c r="D19" s="10">
        <v>45000</v>
      </c>
      <c r="E19" s="10">
        <v>45000</v>
      </c>
      <c r="F19" s="10">
        <v>45000</v>
      </c>
      <c r="G19" s="10">
        <v>45000</v>
      </c>
      <c r="H19" s="10">
        <v>45000</v>
      </c>
      <c r="I19" s="9">
        <v>45000</v>
      </c>
      <c r="J19" s="13">
        <v>110000</v>
      </c>
      <c r="K19" s="13">
        <v>0</v>
      </c>
      <c r="L19" s="13">
        <v>55000</v>
      </c>
      <c r="M19" s="13">
        <v>55000</v>
      </c>
      <c r="N19" s="9">
        <v>0</v>
      </c>
      <c r="O19" s="12">
        <v>110000</v>
      </c>
      <c r="P19" s="7"/>
      <c r="Q19" s="1"/>
      <c r="R19" s="1">
        <v>1</v>
      </c>
      <c r="S19" s="1"/>
    </row>
    <row r="20" spans="1:19" ht="11.25" customHeight="1">
      <c r="A20" s="1"/>
      <c r="B20" s="1">
        <f>SUM(R4:R19)</f>
        <v>13</v>
      </c>
      <c r="C20" s="15">
        <f>SUM(D20:O20)</f>
        <v>7235000</v>
      </c>
      <c r="D20" s="15">
        <f>SUM(D4:D19)</f>
        <v>450000</v>
      </c>
      <c r="E20" s="15">
        <f aca="true" t="shared" si="0" ref="E20:P20">SUM(E4:E19)</f>
        <v>705000</v>
      </c>
      <c r="F20" s="15">
        <f t="shared" si="0"/>
        <v>450000</v>
      </c>
      <c r="G20" s="15">
        <f t="shared" si="0"/>
        <v>605000</v>
      </c>
      <c r="H20" s="15">
        <f t="shared" si="0"/>
        <v>405000</v>
      </c>
      <c r="I20" s="16">
        <f t="shared" si="0"/>
        <v>495000</v>
      </c>
      <c r="J20" s="35">
        <f t="shared" si="0"/>
        <v>1320000</v>
      </c>
      <c r="K20" s="35">
        <f t="shared" si="0"/>
        <v>220000</v>
      </c>
      <c r="L20" s="35">
        <f t="shared" si="0"/>
        <v>575000</v>
      </c>
      <c r="M20" s="35">
        <f t="shared" si="0"/>
        <v>550000</v>
      </c>
      <c r="N20" s="47">
        <f t="shared" si="0"/>
        <v>605000</v>
      </c>
      <c r="O20" s="47">
        <f t="shared" si="0"/>
        <v>855000</v>
      </c>
      <c r="P20" s="15">
        <f t="shared" si="0"/>
        <v>60</v>
      </c>
      <c r="Q20" s="1"/>
      <c r="R20" s="1"/>
      <c r="S20" s="1"/>
    </row>
    <row r="21" spans="1:19" ht="11.25" customHeight="1">
      <c r="A21" s="1"/>
      <c r="B21" s="1"/>
      <c r="C21" s="15"/>
      <c r="D21" s="15"/>
      <c r="E21" s="15"/>
      <c r="F21" s="15"/>
      <c r="G21" s="15"/>
      <c r="H21" s="15"/>
      <c r="I21" s="16"/>
      <c r="J21" s="35"/>
      <c r="K21" s="35"/>
      <c r="L21" s="35"/>
      <c r="M21" s="35"/>
      <c r="N21" s="47"/>
      <c r="O21" s="47"/>
      <c r="P21" s="1"/>
      <c r="Q21" s="1"/>
      <c r="R21" s="1"/>
      <c r="S21" s="1"/>
    </row>
    <row r="22" spans="1:19" ht="11.25" customHeight="1">
      <c r="A22" s="1"/>
      <c r="B22" s="1"/>
      <c r="C22" s="15"/>
      <c r="D22" s="15"/>
      <c r="E22" s="15"/>
      <c r="F22" s="15"/>
      <c r="G22" s="15"/>
      <c r="H22" s="15"/>
      <c r="I22" s="16"/>
      <c r="J22" s="35"/>
      <c r="K22" s="35"/>
      <c r="L22" s="35"/>
      <c r="M22" s="35"/>
      <c r="N22" s="47"/>
      <c r="O22" s="47"/>
      <c r="P22" s="1"/>
      <c r="Q22" s="1"/>
      <c r="R22" s="1"/>
      <c r="S22" s="1"/>
    </row>
    <row r="23" spans="1:19" ht="11.25" customHeight="1">
      <c r="A23" s="1"/>
      <c r="B23" s="1"/>
      <c r="C23" s="1"/>
      <c r="D23" s="15"/>
      <c r="E23" s="15"/>
      <c r="F23" s="15"/>
      <c r="G23" s="15"/>
      <c r="H23" s="15"/>
      <c r="I23" s="16"/>
      <c r="J23" s="35"/>
      <c r="K23" s="35"/>
      <c r="L23" s="35"/>
      <c r="M23" s="35"/>
      <c r="N23" s="47"/>
      <c r="O23" s="47"/>
      <c r="P23" s="1"/>
      <c r="Q23" s="1"/>
      <c r="R23" s="1"/>
      <c r="S23" s="1"/>
    </row>
    <row r="24" spans="1:19" ht="11.25" customHeight="1">
      <c r="A24" s="4"/>
      <c r="B24" s="5" t="s">
        <v>1</v>
      </c>
      <c r="C24" s="5" t="s">
        <v>14</v>
      </c>
      <c r="D24" s="5" t="s">
        <v>2</v>
      </c>
      <c r="E24" s="5" t="s">
        <v>3</v>
      </c>
      <c r="F24" s="5" t="s">
        <v>4</v>
      </c>
      <c r="G24" s="5" t="s">
        <v>5</v>
      </c>
      <c r="H24" s="5" t="s">
        <v>6</v>
      </c>
      <c r="I24" s="6" t="s">
        <v>7</v>
      </c>
      <c r="J24" s="34" t="s">
        <v>8</v>
      </c>
      <c r="K24" s="34" t="s">
        <v>9</v>
      </c>
      <c r="L24" s="34" t="s">
        <v>10</v>
      </c>
      <c r="M24" s="34" t="s">
        <v>11</v>
      </c>
      <c r="N24" s="46" t="s">
        <v>12</v>
      </c>
      <c r="O24" s="46" t="s">
        <v>13</v>
      </c>
      <c r="P24" s="5" t="s">
        <v>898</v>
      </c>
      <c r="Q24" s="4"/>
      <c r="R24" s="4" t="s">
        <v>0</v>
      </c>
      <c r="S24" s="4"/>
    </row>
    <row r="25" spans="1:19" ht="11.25" customHeight="1">
      <c r="A25" s="1"/>
      <c r="B25" s="7" t="s">
        <v>29</v>
      </c>
      <c r="C25" s="7" t="s">
        <v>463</v>
      </c>
      <c r="D25" s="10">
        <v>45000</v>
      </c>
      <c r="E25" s="13">
        <v>0</v>
      </c>
      <c r="F25" s="13">
        <v>90000</v>
      </c>
      <c r="G25" s="13">
        <v>45000</v>
      </c>
      <c r="H25" s="13">
        <v>0</v>
      </c>
      <c r="I25" s="9">
        <v>90000</v>
      </c>
      <c r="J25" s="13">
        <v>0</v>
      </c>
      <c r="K25" s="13">
        <v>110000</v>
      </c>
      <c r="L25" s="13">
        <v>0</v>
      </c>
      <c r="M25" s="13">
        <v>110000</v>
      </c>
      <c r="N25" s="9">
        <v>0</v>
      </c>
      <c r="O25" s="9">
        <v>110000</v>
      </c>
      <c r="P25" s="7"/>
      <c r="Q25" s="1"/>
      <c r="R25" s="1">
        <v>1</v>
      </c>
      <c r="S25" s="1"/>
    </row>
    <row r="26" spans="1:19" ht="11.25" customHeight="1">
      <c r="A26" s="1"/>
      <c r="B26" s="7" t="s">
        <v>30</v>
      </c>
      <c r="C26" s="67"/>
      <c r="D26" s="8"/>
      <c r="E26" s="8"/>
      <c r="F26" s="8"/>
      <c r="G26" s="8"/>
      <c r="H26" s="8"/>
      <c r="I26" s="14"/>
      <c r="J26" s="8"/>
      <c r="K26" s="8"/>
      <c r="L26" s="8"/>
      <c r="M26" s="8"/>
      <c r="N26" s="14"/>
      <c r="O26" s="14"/>
      <c r="P26" s="7"/>
      <c r="Q26" s="1"/>
      <c r="R26" s="1">
        <v>0</v>
      </c>
      <c r="S26" s="1"/>
    </row>
    <row r="27" spans="1:19" ht="11.25" customHeight="1">
      <c r="A27" s="1"/>
      <c r="B27" s="7" t="s">
        <v>31</v>
      </c>
      <c r="C27" s="7" t="s">
        <v>353</v>
      </c>
      <c r="D27" s="10">
        <v>45000</v>
      </c>
      <c r="E27" s="13">
        <v>0</v>
      </c>
      <c r="F27" s="13">
        <v>90000</v>
      </c>
      <c r="G27" s="13">
        <v>45000</v>
      </c>
      <c r="H27" s="13">
        <v>45000</v>
      </c>
      <c r="I27" s="9">
        <v>0</v>
      </c>
      <c r="J27" s="13">
        <v>100000</v>
      </c>
      <c r="K27" s="13">
        <v>0</v>
      </c>
      <c r="L27" s="13">
        <v>110000</v>
      </c>
      <c r="M27" s="13">
        <v>55000</v>
      </c>
      <c r="N27" s="9">
        <v>0</v>
      </c>
      <c r="O27" s="9">
        <v>110000</v>
      </c>
      <c r="P27" s="7"/>
      <c r="Q27" s="1"/>
      <c r="R27" s="1">
        <v>1</v>
      </c>
      <c r="S27" s="1"/>
    </row>
    <row r="28" spans="1:19" ht="11.25" customHeight="1">
      <c r="A28" s="1"/>
      <c r="B28" s="7" t="s">
        <v>32</v>
      </c>
      <c r="C28" s="7" t="s">
        <v>372</v>
      </c>
      <c r="D28" s="10">
        <v>45000</v>
      </c>
      <c r="E28" s="13">
        <v>0</v>
      </c>
      <c r="F28" s="13">
        <v>90000</v>
      </c>
      <c r="G28" s="13">
        <v>45000</v>
      </c>
      <c r="H28" s="13">
        <v>0</v>
      </c>
      <c r="I28" s="9">
        <v>90000</v>
      </c>
      <c r="J28" s="13">
        <v>0</v>
      </c>
      <c r="K28" s="13">
        <v>110000</v>
      </c>
      <c r="L28" s="13">
        <v>55000</v>
      </c>
      <c r="M28" s="13">
        <v>55000</v>
      </c>
      <c r="N28" s="9">
        <v>55000</v>
      </c>
      <c r="O28" s="9">
        <v>0</v>
      </c>
      <c r="P28" s="7"/>
      <c r="Q28" s="1"/>
      <c r="R28" s="1">
        <v>1</v>
      </c>
      <c r="S28" s="1"/>
    </row>
    <row r="29" spans="1:19" ht="11.25" customHeight="1">
      <c r="A29" s="1"/>
      <c r="B29" s="7" t="s">
        <v>33</v>
      </c>
      <c r="C29" s="7" t="s">
        <v>650</v>
      </c>
      <c r="D29" s="10">
        <v>45000</v>
      </c>
      <c r="E29" s="13">
        <v>0</v>
      </c>
      <c r="F29" s="13">
        <v>90000</v>
      </c>
      <c r="G29" s="8"/>
      <c r="H29" s="8"/>
      <c r="I29" s="14"/>
      <c r="J29" s="13">
        <v>65000</v>
      </c>
      <c r="K29" s="13">
        <v>0</v>
      </c>
      <c r="L29" s="13">
        <v>110000</v>
      </c>
      <c r="M29" s="13">
        <v>110000</v>
      </c>
      <c r="N29" s="9">
        <v>0</v>
      </c>
      <c r="O29" s="9">
        <v>55000</v>
      </c>
      <c r="P29" s="7"/>
      <c r="Q29" s="1"/>
      <c r="R29" s="1">
        <v>1</v>
      </c>
      <c r="S29" s="1"/>
    </row>
    <row r="30" spans="1:19" ht="11.25" customHeight="1">
      <c r="A30" s="1"/>
      <c r="B30" s="7" t="s">
        <v>34</v>
      </c>
      <c r="C30" s="7" t="s">
        <v>462</v>
      </c>
      <c r="D30" s="10">
        <v>45000</v>
      </c>
      <c r="E30" s="13">
        <v>45000</v>
      </c>
      <c r="F30" s="13">
        <v>45000</v>
      </c>
      <c r="G30" s="13">
        <v>45000</v>
      </c>
      <c r="H30" s="13">
        <v>45000</v>
      </c>
      <c r="I30" s="9">
        <v>0</v>
      </c>
      <c r="J30" s="13">
        <v>0</v>
      </c>
      <c r="K30" s="13">
        <v>155000</v>
      </c>
      <c r="L30" s="13">
        <v>55000</v>
      </c>
      <c r="M30" s="13">
        <v>55000</v>
      </c>
      <c r="N30" s="9">
        <v>55000</v>
      </c>
      <c r="O30" s="9">
        <v>55000</v>
      </c>
      <c r="P30" s="7"/>
      <c r="Q30" s="1"/>
      <c r="R30" s="1">
        <v>1</v>
      </c>
      <c r="S30" s="1"/>
    </row>
    <row r="31" spans="1:19" ht="11.25" customHeight="1">
      <c r="A31" s="1"/>
      <c r="B31" s="7" t="s">
        <v>35</v>
      </c>
      <c r="C31" s="67"/>
      <c r="D31" s="8"/>
      <c r="E31" s="8"/>
      <c r="F31" s="8"/>
      <c r="G31" s="8"/>
      <c r="H31" s="8"/>
      <c r="I31" s="14"/>
      <c r="J31" s="8"/>
      <c r="K31" s="8"/>
      <c r="L31" s="8"/>
      <c r="M31" s="8"/>
      <c r="N31" s="14"/>
      <c r="O31" s="14"/>
      <c r="P31" s="7"/>
      <c r="Q31" s="1"/>
      <c r="R31" s="1">
        <v>0</v>
      </c>
      <c r="S31" s="1"/>
    </row>
    <row r="32" spans="1:19" s="78" customFormat="1" ht="11.25" customHeight="1">
      <c r="A32" s="33"/>
      <c r="B32" s="66" t="s">
        <v>36</v>
      </c>
      <c r="C32" s="66" t="s">
        <v>452</v>
      </c>
      <c r="D32" s="13">
        <v>90000</v>
      </c>
      <c r="E32" s="13">
        <v>0</v>
      </c>
      <c r="F32" s="13">
        <v>0</v>
      </c>
      <c r="G32" s="13">
        <v>0</v>
      </c>
      <c r="H32" s="13">
        <v>0</v>
      </c>
      <c r="I32" s="9">
        <v>0</v>
      </c>
      <c r="J32" s="13">
        <v>0</v>
      </c>
      <c r="K32" s="13">
        <v>330000</v>
      </c>
      <c r="L32" s="8"/>
      <c r="M32" s="8"/>
      <c r="N32" s="14"/>
      <c r="O32" s="14"/>
      <c r="P32" s="41"/>
      <c r="Q32" s="33"/>
      <c r="R32" s="33">
        <v>0</v>
      </c>
      <c r="S32" s="33"/>
    </row>
    <row r="33" spans="1:19" ht="11.25" customHeight="1">
      <c r="A33" s="1"/>
      <c r="B33" s="7" t="s">
        <v>37</v>
      </c>
      <c r="C33" s="7" t="s">
        <v>328</v>
      </c>
      <c r="D33" s="10">
        <v>45000</v>
      </c>
      <c r="E33" s="13">
        <v>45000</v>
      </c>
      <c r="F33" s="13">
        <v>0</v>
      </c>
      <c r="G33" s="13">
        <v>0</v>
      </c>
      <c r="H33" s="13">
        <v>135000</v>
      </c>
      <c r="I33" s="9">
        <v>0</v>
      </c>
      <c r="J33" s="13">
        <v>0</v>
      </c>
      <c r="K33" s="13">
        <v>155000</v>
      </c>
      <c r="L33" s="62" t="s">
        <v>407</v>
      </c>
      <c r="M33" s="62" t="s">
        <v>407</v>
      </c>
      <c r="N33" s="63" t="s">
        <v>407</v>
      </c>
      <c r="O33" s="63" t="s">
        <v>407</v>
      </c>
      <c r="P33" s="7">
        <v>240</v>
      </c>
      <c r="Q33" s="1"/>
      <c r="R33" s="1">
        <v>1</v>
      </c>
      <c r="S33" s="1"/>
    </row>
    <row r="34" spans="1:19" ht="11.25" customHeight="1">
      <c r="A34" s="1"/>
      <c r="B34" s="7" t="s">
        <v>38</v>
      </c>
      <c r="C34" s="7" t="s">
        <v>324</v>
      </c>
      <c r="D34" s="10">
        <v>45000</v>
      </c>
      <c r="E34" s="13">
        <v>0</v>
      </c>
      <c r="F34" s="13">
        <v>90000</v>
      </c>
      <c r="G34" s="13">
        <v>45000</v>
      </c>
      <c r="H34" s="13">
        <v>45000</v>
      </c>
      <c r="I34" s="9">
        <v>45000</v>
      </c>
      <c r="J34" s="13">
        <v>0</v>
      </c>
      <c r="K34" s="13">
        <v>110000</v>
      </c>
      <c r="L34" s="13">
        <v>55000</v>
      </c>
      <c r="M34" s="13">
        <v>55000</v>
      </c>
      <c r="N34" s="9">
        <v>55000</v>
      </c>
      <c r="O34" s="9">
        <v>55000</v>
      </c>
      <c r="P34" s="7"/>
      <c r="Q34" s="1"/>
      <c r="R34" s="1">
        <v>1</v>
      </c>
      <c r="S34" s="1"/>
    </row>
    <row r="35" spans="1:19" ht="11.25" customHeight="1">
      <c r="A35" s="1"/>
      <c r="B35" s="7" t="s">
        <v>39</v>
      </c>
      <c r="C35" s="7" t="s">
        <v>235</v>
      </c>
      <c r="D35" s="10">
        <v>45000</v>
      </c>
      <c r="E35" s="13">
        <v>0</v>
      </c>
      <c r="F35" s="13">
        <v>90000</v>
      </c>
      <c r="G35" s="13">
        <v>45000</v>
      </c>
      <c r="H35" s="13">
        <v>45000</v>
      </c>
      <c r="I35" s="9">
        <v>45000</v>
      </c>
      <c r="J35" s="13">
        <v>0</v>
      </c>
      <c r="K35" s="13">
        <v>110000</v>
      </c>
      <c r="L35" s="13">
        <v>55000</v>
      </c>
      <c r="M35" s="13">
        <v>55000</v>
      </c>
      <c r="N35" s="9">
        <v>0</v>
      </c>
      <c r="O35" s="9">
        <v>110000</v>
      </c>
      <c r="P35" s="7"/>
      <c r="Q35" s="1"/>
      <c r="R35" s="1">
        <v>1</v>
      </c>
      <c r="S35" s="1"/>
    </row>
    <row r="36" spans="1:19" ht="11.25" customHeight="1">
      <c r="A36" s="1"/>
      <c r="B36" s="7" t="s">
        <v>265</v>
      </c>
      <c r="C36" s="7" t="s">
        <v>365</v>
      </c>
      <c r="D36" s="10">
        <v>45000</v>
      </c>
      <c r="E36" s="13">
        <v>45000</v>
      </c>
      <c r="F36" s="13">
        <v>45000</v>
      </c>
      <c r="G36" s="13">
        <v>0</v>
      </c>
      <c r="H36" s="13">
        <v>90000</v>
      </c>
      <c r="I36" s="9">
        <v>0</v>
      </c>
      <c r="J36" s="13">
        <v>0</v>
      </c>
      <c r="K36" s="13">
        <v>155000</v>
      </c>
      <c r="L36" s="9">
        <v>0</v>
      </c>
      <c r="M36" s="13">
        <v>110000</v>
      </c>
      <c r="N36" s="63" t="s">
        <v>407</v>
      </c>
      <c r="O36" s="63" t="s">
        <v>407</v>
      </c>
      <c r="P36" s="7">
        <v>120</v>
      </c>
      <c r="Q36" s="1"/>
      <c r="R36" s="1">
        <v>1</v>
      </c>
      <c r="S36" s="1"/>
    </row>
    <row r="37" spans="1:19" ht="11.25" customHeight="1">
      <c r="A37" s="1"/>
      <c r="B37" s="1">
        <f>SUM(R25:R36)</f>
        <v>9</v>
      </c>
      <c r="C37" s="15">
        <f>SUM(D37:O37)</f>
        <v>5310000</v>
      </c>
      <c r="D37" s="15">
        <f>SUM(D25:D36)</f>
        <v>495000</v>
      </c>
      <c r="E37" s="15">
        <f>SUM(E25:E36)</f>
        <v>135000</v>
      </c>
      <c r="F37" s="15">
        <f aca="true" t="shared" si="1" ref="F37:P37">SUM(F25:F36)</f>
        <v>630000</v>
      </c>
      <c r="G37" s="15">
        <f t="shared" si="1"/>
        <v>270000</v>
      </c>
      <c r="H37" s="15">
        <f t="shared" si="1"/>
        <v>405000</v>
      </c>
      <c r="I37" s="16">
        <f>SUM(I25:I36)</f>
        <v>270000</v>
      </c>
      <c r="J37" s="35">
        <f t="shared" si="1"/>
        <v>165000</v>
      </c>
      <c r="K37" s="35">
        <f t="shared" si="1"/>
        <v>1235000</v>
      </c>
      <c r="L37" s="35">
        <f t="shared" si="1"/>
        <v>440000</v>
      </c>
      <c r="M37" s="35">
        <f t="shared" si="1"/>
        <v>605000</v>
      </c>
      <c r="N37" s="47">
        <f t="shared" si="1"/>
        <v>165000</v>
      </c>
      <c r="O37" s="47">
        <f t="shared" si="1"/>
        <v>495000</v>
      </c>
      <c r="P37" s="15">
        <f t="shared" si="1"/>
        <v>360</v>
      </c>
      <c r="Q37" s="1"/>
      <c r="R37" s="1"/>
      <c r="S37" s="1"/>
    </row>
    <row r="38" spans="1:19" ht="11.25" customHeight="1">
      <c r="A38" s="1"/>
      <c r="B38" s="1"/>
      <c r="C38" s="15"/>
      <c r="D38" s="15"/>
      <c r="E38" s="15"/>
      <c r="F38" s="15"/>
      <c r="G38" s="15"/>
      <c r="H38" s="15"/>
      <c r="I38" s="16"/>
      <c r="J38" s="35"/>
      <c r="K38" s="35"/>
      <c r="L38" s="35"/>
      <c r="M38" s="35"/>
      <c r="N38" s="47"/>
      <c r="O38" s="47"/>
      <c r="P38" s="1"/>
      <c r="Q38" s="1"/>
      <c r="R38" s="1"/>
      <c r="S38" s="1"/>
    </row>
    <row r="39" spans="1:19" ht="11.25" customHeight="1">
      <c r="A39" s="1"/>
      <c r="B39" s="1"/>
      <c r="C39" s="15"/>
      <c r="D39" s="15"/>
      <c r="E39" s="15"/>
      <c r="F39" s="15"/>
      <c r="G39" s="15"/>
      <c r="H39" s="15"/>
      <c r="I39" s="16"/>
      <c r="J39" s="35"/>
      <c r="K39" s="35"/>
      <c r="L39" s="35"/>
      <c r="M39" s="35"/>
      <c r="N39" s="47"/>
      <c r="O39" s="47"/>
      <c r="P39" s="1"/>
      <c r="Q39" s="1"/>
      <c r="R39" s="1"/>
      <c r="S39" s="1"/>
    </row>
    <row r="40" spans="1:19" ht="11.25" customHeight="1">
      <c r="A40" s="1"/>
      <c r="B40" s="1"/>
      <c r="C40" s="15"/>
      <c r="D40" s="15"/>
      <c r="E40" s="15"/>
      <c r="F40" s="15"/>
      <c r="G40" s="15"/>
      <c r="H40" s="15"/>
      <c r="I40" s="16"/>
      <c r="J40" s="35"/>
      <c r="K40" s="35"/>
      <c r="L40" s="35"/>
      <c r="M40" s="35"/>
      <c r="N40" s="47"/>
      <c r="O40" s="47"/>
      <c r="P40" s="1"/>
      <c r="Q40" s="1"/>
      <c r="R40" s="1"/>
      <c r="S40" s="1"/>
    </row>
    <row r="41" spans="1:19" ht="11.25" customHeight="1">
      <c r="A41" s="1"/>
      <c r="B41" s="1"/>
      <c r="C41" s="15"/>
      <c r="D41" s="15"/>
      <c r="E41" s="15"/>
      <c r="F41" s="15"/>
      <c r="G41" s="15"/>
      <c r="H41" s="15"/>
      <c r="I41" s="16"/>
      <c r="J41" s="35"/>
      <c r="K41" s="35"/>
      <c r="L41" s="35"/>
      <c r="M41" s="35"/>
      <c r="N41" s="47"/>
      <c r="O41" s="47"/>
      <c r="P41" s="1"/>
      <c r="Q41" s="1"/>
      <c r="R41" s="1"/>
      <c r="S41" s="1"/>
    </row>
    <row r="42" spans="1:19" ht="11.25" customHeight="1">
      <c r="A42" s="1"/>
      <c r="B42" s="1"/>
      <c r="C42" s="15"/>
      <c r="D42" s="15"/>
      <c r="E42" s="15"/>
      <c r="F42" s="15"/>
      <c r="G42" s="15"/>
      <c r="H42" s="15"/>
      <c r="I42" s="16"/>
      <c r="J42" s="35"/>
      <c r="K42" s="35"/>
      <c r="L42" s="35"/>
      <c r="M42" s="35"/>
      <c r="N42" s="47"/>
      <c r="O42" s="47"/>
      <c r="P42" s="1"/>
      <c r="Q42" s="1"/>
      <c r="R42" s="1"/>
      <c r="S42" s="1"/>
    </row>
    <row r="43" spans="1:19" ht="11.25" customHeight="1">
      <c r="A43" s="1"/>
      <c r="B43" s="1"/>
      <c r="C43" s="15"/>
      <c r="D43" s="15"/>
      <c r="E43" s="15"/>
      <c r="F43" s="15"/>
      <c r="G43" s="15"/>
      <c r="H43" s="15"/>
      <c r="I43" s="16"/>
      <c r="J43" s="35"/>
      <c r="K43" s="35"/>
      <c r="L43" s="35"/>
      <c r="M43" s="35"/>
      <c r="N43" s="47"/>
      <c r="O43" s="47"/>
      <c r="P43" s="1"/>
      <c r="Q43" s="1"/>
      <c r="R43" s="1"/>
      <c r="S43" s="1"/>
    </row>
    <row r="44" spans="1:19" ht="11.25" customHeight="1">
      <c r="A44" s="1"/>
      <c r="B44" s="1"/>
      <c r="C44" s="15"/>
      <c r="D44" s="15"/>
      <c r="E44" s="15"/>
      <c r="F44" s="15"/>
      <c r="G44" s="15"/>
      <c r="H44" s="15"/>
      <c r="I44" s="16"/>
      <c r="J44" s="35"/>
      <c r="K44" s="35"/>
      <c r="L44" s="35"/>
      <c r="M44" s="35"/>
      <c r="N44" s="47"/>
      <c r="O44" s="47"/>
      <c r="P44" s="1"/>
      <c r="Q44" s="1"/>
      <c r="R44" s="1"/>
      <c r="S44" s="1"/>
    </row>
    <row r="45" spans="1:19" ht="11.25" customHeight="1">
      <c r="A45" s="1"/>
      <c r="B45" s="1"/>
      <c r="C45" s="15"/>
      <c r="D45" s="15"/>
      <c r="E45" s="15"/>
      <c r="F45" s="15"/>
      <c r="G45" s="15"/>
      <c r="H45" s="15"/>
      <c r="I45" s="16"/>
      <c r="J45" s="35"/>
      <c r="K45" s="35"/>
      <c r="L45" s="35"/>
      <c r="M45" s="35"/>
      <c r="N45" s="47"/>
      <c r="O45" s="47"/>
      <c r="P45" s="1"/>
      <c r="Q45" s="1"/>
      <c r="R45" s="1"/>
      <c r="S45" s="1"/>
    </row>
    <row r="46" spans="1:19" ht="11.25" customHeight="1">
      <c r="A46" s="1"/>
      <c r="B46" s="1"/>
      <c r="C46" s="15"/>
      <c r="D46" s="15"/>
      <c r="E46" s="15"/>
      <c r="F46" s="15"/>
      <c r="G46" s="15"/>
      <c r="H46" s="15"/>
      <c r="I46" s="16"/>
      <c r="J46" s="35"/>
      <c r="K46" s="35"/>
      <c r="L46" s="35"/>
      <c r="M46" s="35"/>
      <c r="N46" s="47"/>
      <c r="O46" s="47"/>
      <c r="P46" s="1"/>
      <c r="Q46" s="1"/>
      <c r="R46" s="1"/>
      <c r="S46" s="1"/>
    </row>
    <row r="47" spans="1:19" ht="11.25" customHeight="1">
      <c r="A47" s="1"/>
      <c r="B47" s="1"/>
      <c r="C47" s="15"/>
      <c r="D47" s="15"/>
      <c r="E47" s="15"/>
      <c r="F47" s="15"/>
      <c r="G47" s="15"/>
      <c r="H47" s="15"/>
      <c r="I47" s="16"/>
      <c r="J47" s="35"/>
      <c r="K47" s="35"/>
      <c r="L47" s="35"/>
      <c r="M47" s="35"/>
      <c r="N47" s="47"/>
      <c r="O47" s="47"/>
      <c r="P47" s="1"/>
      <c r="Q47" s="1"/>
      <c r="R47" s="1"/>
      <c r="S47" s="1"/>
    </row>
    <row r="48" spans="1:19" ht="11.25" customHeight="1">
      <c r="A48" s="1"/>
      <c r="B48" s="1"/>
      <c r="C48" s="15"/>
      <c r="D48" s="15"/>
      <c r="E48" s="15"/>
      <c r="F48" s="15"/>
      <c r="G48" s="15"/>
      <c r="H48" s="15"/>
      <c r="I48" s="16"/>
      <c r="J48" s="35"/>
      <c r="K48" s="35"/>
      <c r="L48" s="35"/>
      <c r="M48" s="35"/>
      <c r="N48" s="47"/>
      <c r="O48" s="47"/>
      <c r="P48" s="1"/>
      <c r="Q48" s="1"/>
      <c r="R48" s="1"/>
      <c r="S48" s="1"/>
    </row>
    <row r="49" spans="1:19" ht="11.25" customHeight="1">
      <c r="A49" s="1"/>
      <c r="B49" s="1"/>
      <c r="C49" s="15"/>
      <c r="D49" s="15"/>
      <c r="E49" s="15"/>
      <c r="F49" s="15"/>
      <c r="G49" s="15"/>
      <c r="H49" s="15"/>
      <c r="I49" s="16"/>
      <c r="J49" s="35"/>
      <c r="K49" s="35"/>
      <c r="L49" s="35"/>
      <c r="M49" s="35"/>
      <c r="N49" s="47"/>
      <c r="O49" s="47"/>
      <c r="P49" s="1"/>
      <c r="Q49" s="1"/>
      <c r="R49" s="1"/>
      <c r="S49" s="1"/>
    </row>
    <row r="50" spans="1:19" ht="11.25" customHeight="1">
      <c r="A50" s="1"/>
      <c r="B50" s="1"/>
      <c r="C50" s="15"/>
      <c r="D50" s="15"/>
      <c r="E50" s="15"/>
      <c r="F50" s="15"/>
      <c r="G50" s="15"/>
      <c r="H50" s="15"/>
      <c r="I50" s="16"/>
      <c r="J50" s="35"/>
      <c r="K50" s="35"/>
      <c r="L50" s="35"/>
      <c r="M50" s="35"/>
      <c r="N50" s="47"/>
      <c r="O50" s="47"/>
      <c r="P50" s="1"/>
      <c r="Q50" s="1"/>
      <c r="R50" s="1"/>
      <c r="S50" s="1"/>
    </row>
    <row r="51" spans="1:19" ht="11.25" customHeight="1">
      <c r="A51" s="1"/>
      <c r="B51" s="1"/>
      <c r="C51" s="15"/>
      <c r="D51" s="15"/>
      <c r="E51" s="15"/>
      <c r="F51" s="15"/>
      <c r="G51" s="15"/>
      <c r="H51" s="15"/>
      <c r="I51" s="16"/>
      <c r="J51" s="35"/>
      <c r="K51" s="35"/>
      <c r="L51" s="35"/>
      <c r="M51" s="35"/>
      <c r="N51" s="47"/>
      <c r="O51" s="47"/>
      <c r="P51" s="1"/>
      <c r="Q51" s="1"/>
      <c r="R51" s="1"/>
      <c r="S51" s="1"/>
    </row>
    <row r="52" spans="1:19" ht="11.25" customHeight="1">
      <c r="A52" s="1"/>
      <c r="B52" s="1"/>
      <c r="C52" s="15"/>
      <c r="D52" s="15"/>
      <c r="E52" s="15"/>
      <c r="F52" s="15"/>
      <c r="G52" s="15"/>
      <c r="H52" s="15"/>
      <c r="I52" s="16"/>
      <c r="J52" s="35"/>
      <c r="K52" s="35"/>
      <c r="L52" s="35"/>
      <c r="M52" s="35"/>
      <c r="N52" s="47"/>
      <c r="O52" s="47"/>
      <c r="P52" s="1"/>
      <c r="Q52" s="1"/>
      <c r="R52" s="1"/>
      <c r="S52" s="1"/>
    </row>
    <row r="53" spans="1:19" ht="11.25" customHeight="1">
      <c r="A53" s="4"/>
      <c r="B53" s="5" t="s">
        <v>1</v>
      </c>
      <c r="C53" s="5" t="s">
        <v>14</v>
      </c>
      <c r="D53" s="5" t="s">
        <v>2</v>
      </c>
      <c r="E53" s="5" t="s">
        <v>3</v>
      </c>
      <c r="F53" s="5" t="s">
        <v>4</v>
      </c>
      <c r="G53" s="5" t="s">
        <v>5</v>
      </c>
      <c r="H53" s="5" t="s">
        <v>6</v>
      </c>
      <c r="I53" s="6" t="s">
        <v>7</v>
      </c>
      <c r="J53" s="34" t="s">
        <v>8</v>
      </c>
      <c r="K53" s="34" t="s">
        <v>9</v>
      </c>
      <c r="L53" s="34" t="s">
        <v>10</v>
      </c>
      <c r="M53" s="34" t="s">
        <v>11</v>
      </c>
      <c r="N53" s="46" t="s">
        <v>12</v>
      </c>
      <c r="O53" s="46" t="s">
        <v>13</v>
      </c>
      <c r="P53" s="5" t="s">
        <v>898</v>
      </c>
      <c r="Q53" s="4"/>
      <c r="R53" s="4" t="s">
        <v>0</v>
      </c>
      <c r="S53" s="4"/>
    </row>
    <row r="54" spans="1:19" ht="11.25" customHeight="1">
      <c r="A54" s="1"/>
      <c r="B54" s="7" t="s">
        <v>40</v>
      </c>
      <c r="C54" s="7" t="s">
        <v>400</v>
      </c>
      <c r="D54" s="10">
        <v>45000</v>
      </c>
      <c r="E54" s="13">
        <v>45000</v>
      </c>
      <c r="F54" s="13">
        <v>45000</v>
      </c>
      <c r="G54" s="13">
        <v>45000</v>
      </c>
      <c r="H54" s="13">
        <v>45000</v>
      </c>
      <c r="I54" s="9">
        <v>45000</v>
      </c>
      <c r="J54" s="13">
        <v>0</v>
      </c>
      <c r="K54" s="13">
        <v>110000</v>
      </c>
      <c r="L54" s="13">
        <v>55000</v>
      </c>
      <c r="M54" s="13">
        <v>55000</v>
      </c>
      <c r="N54" s="9">
        <v>55000</v>
      </c>
      <c r="O54" s="9">
        <v>55000</v>
      </c>
      <c r="P54" s="41"/>
      <c r="Q54" s="1"/>
      <c r="R54" s="1">
        <v>1</v>
      </c>
      <c r="S54" s="1"/>
    </row>
    <row r="55" spans="1:19" ht="11.25" customHeight="1">
      <c r="A55" s="1"/>
      <c r="B55" s="7" t="s">
        <v>41</v>
      </c>
      <c r="C55" s="7" t="s">
        <v>649</v>
      </c>
      <c r="D55" s="10">
        <v>45000</v>
      </c>
      <c r="E55" s="8"/>
      <c r="F55" s="8"/>
      <c r="G55" s="13">
        <v>0</v>
      </c>
      <c r="H55" s="13">
        <v>90000</v>
      </c>
      <c r="I55" s="63" t="s">
        <v>407</v>
      </c>
      <c r="J55" s="62" t="s">
        <v>407</v>
      </c>
      <c r="K55" s="62" t="s">
        <v>407</v>
      </c>
      <c r="L55" s="13">
        <v>0</v>
      </c>
      <c r="M55" s="13">
        <v>100000</v>
      </c>
      <c r="N55" s="71" t="s">
        <v>407</v>
      </c>
      <c r="O55" s="9">
        <v>0</v>
      </c>
      <c r="P55" s="41">
        <v>250</v>
      </c>
      <c r="Q55" s="1"/>
      <c r="R55" s="1">
        <v>1</v>
      </c>
      <c r="S55" s="1"/>
    </row>
    <row r="56" spans="1:19" ht="11.25" customHeight="1">
      <c r="A56" s="1"/>
      <c r="B56" s="7" t="s">
        <v>42</v>
      </c>
      <c r="C56" s="7" t="s">
        <v>648</v>
      </c>
      <c r="D56" s="57"/>
      <c r="E56" s="10">
        <v>45000</v>
      </c>
      <c r="F56" s="13">
        <v>45000</v>
      </c>
      <c r="G56" s="13">
        <v>45000</v>
      </c>
      <c r="H56" s="13">
        <v>0</v>
      </c>
      <c r="I56" s="9">
        <v>90000</v>
      </c>
      <c r="J56" s="13">
        <v>0</v>
      </c>
      <c r="K56" s="13">
        <v>110000</v>
      </c>
      <c r="L56" s="13">
        <v>55000</v>
      </c>
      <c r="M56" s="13">
        <v>55000</v>
      </c>
      <c r="N56" s="9">
        <v>55000</v>
      </c>
      <c r="O56" s="9">
        <v>55000</v>
      </c>
      <c r="P56" s="41"/>
      <c r="Q56" s="1"/>
      <c r="R56" s="1">
        <v>1</v>
      </c>
      <c r="S56" s="1"/>
    </row>
    <row r="57" spans="1:19" ht="11.25" customHeight="1">
      <c r="A57" s="1"/>
      <c r="B57" s="7" t="s">
        <v>43</v>
      </c>
      <c r="C57" s="7" t="s">
        <v>602</v>
      </c>
      <c r="D57" s="18"/>
      <c r="E57" s="18"/>
      <c r="F57" s="13">
        <v>0</v>
      </c>
      <c r="G57" s="13">
        <v>90000</v>
      </c>
      <c r="H57" s="13">
        <v>45000</v>
      </c>
      <c r="I57" s="9">
        <v>45000</v>
      </c>
      <c r="J57" s="13">
        <v>110000</v>
      </c>
      <c r="K57" s="13">
        <v>0</v>
      </c>
      <c r="L57" s="13">
        <v>55000</v>
      </c>
      <c r="M57" s="13">
        <v>55000</v>
      </c>
      <c r="N57" s="9">
        <v>55000</v>
      </c>
      <c r="O57" s="9">
        <v>55000</v>
      </c>
      <c r="P57" s="41"/>
      <c r="Q57" s="1"/>
      <c r="R57" s="1">
        <v>1</v>
      </c>
      <c r="S57" s="1"/>
    </row>
    <row r="58" spans="1:19" ht="11.25" customHeight="1">
      <c r="A58" s="1"/>
      <c r="B58" s="7" t="s">
        <v>44</v>
      </c>
      <c r="C58" s="7" t="s">
        <v>405</v>
      </c>
      <c r="D58" s="10">
        <v>0</v>
      </c>
      <c r="E58" s="13">
        <v>0</v>
      </c>
      <c r="F58" s="13">
        <v>0</v>
      </c>
      <c r="G58" s="13">
        <v>0</v>
      </c>
      <c r="H58" s="13">
        <v>225000</v>
      </c>
      <c r="I58" s="9">
        <v>0</v>
      </c>
      <c r="J58" s="13">
        <v>110000</v>
      </c>
      <c r="K58" s="13">
        <v>0</v>
      </c>
      <c r="L58" s="13">
        <v>55000</v>
      </c>
      <c r="M58" s="13">
        <v>55000</v>
      </c>
      <c r="N58" s="9">
        <v>55000</v>
      </c>
      <c r="O58" s="9">
        <v>55000</v>
      </c>
      <c r="P58" s="41"/>
      <c r="Q58" s="1"/>
      <c r="R58" s="1">
        <v>1</v>
      </c>
      <c r="S58" s="1"/>
    </row>
    <row r="59" spans="1:19" ht="11.25" customHeight="1">
      <c r="A59" s="1"/>
      <c r="B59" s="7" t="s">
        <v>45</v>
      </c>
      <c r="C59" s="7" t="s">
        <v>401</v>
      </c>
      <c r="D59" s="10">
        <v>90000</v>
      </c>
      <c r="E59" s="13">
        <v>0</v>
      </c>
      <c r="F59" s="13">
        <v>90000</v>
      </c>
      <c r="G59" s="13">
        <v>0</v>
      </c>
      <c r="H59" s="13">
        <v>90000</v>
      </c>
      <c r="I59" s="9">
        <v>0</v>
      </c>
      <c r="J59" s="13">
        <v>110000</v>
      </c>
      <c r="K59" s="13">
        <v>0</v>
      </c>
      <c r="L59" s="13">
        <v>110000</v>
      </c>
      <c r="M59" s="13">
        <v>0</v>
      </c>
      <c r="N59" s="9">
        <v>55000</v>
      </c>
      <c r="O59" s="9">
        <v>55000</v>
      </c>
      <c r="P59" s="41"/>
      <c r="Q59" s="1"/>
      <c r="R59" s="1">
        <v>1</v>
      </c>
      <c r="S59" s="1"/>
    </row>
    <row r="60" spans="1:19" ht="11.25" customHeight="1">
      <c r="A60" s="1"/>
      <c r="B60" s="7" t="s">
        <v>46</v>
      </c>
      <c r="C60" s="7" t="s">
        <v>366</v>
      </c>
      <c r="D60" s="8"/>
      <c r="E60" s="13">
        <v>45000</v>
      </c>
      <c r="F60" s="13">
        <v>45000</v>
      </c>
      <c r="G60" s="13">
        <v>45000</v>
      </c>
      <c r="H60" s="13">
        <v>45000</v>
      </c>
      <c r="I60" s="9">
        <v>45000</v>
      </c>
      <c r="J60" s="13">
        <v>110000</v>
      </c>
      <c r="K60" s="13">
        <v>0</v>
      </c>
      <c r="L60" s="13">
        <v>55000</v>
      </c>
      <c r="M60" s="13">
        <v>55000</v>
      </c>
      <c r="N60" s="9">
        <v>55000</v>
      </c>
      <c r="O60" s="9">
        <v>55000</v>
      </c>
      <c r="P60" s="41"/>
      <c r="Q60" s="1"/>
      <c r="R60" s="1">
        <v>1</v>
      </c>
      <c r="S60" s="1"/>
    </row>
    <row r="61" spans="1:19" ht="11.25" customHeight="1">
      <c r="A61" s="1"/>
      <c r="B61" s="7" t="s">
        <v>47</v>
      </c>
      <c r="C61" s="7" t="s">
        <v>367</v>
      </c>
      <c r="D61" s="10">
        <v>45000</v>
      </c>
      <c r="E61" s="13">
        <v>45000</v>
      </c>
      <c r="F61" s="13">
        <v>45000</v>
      </c>
      <c r="G61" s="13">
        <v>45000</v>
      </c>
      <c r="H61" s="13">
        <v>45000</v>
      </c>
      <c r="I61" s="9">
        <v>45000</v>
      </c>
      <c r="J61" s="13">
        <v>110000</v>
      </c>
      <c r="K61" s="13">
        <v>0</v>
      </c>
      <c r="L61" s="13">
        <v>55000</v>
      </c>
      <c r="M61" s="13">
        <v>55000</v>
      </c>
      <c r="N61" s="9">
        <v>55000</v>
      </c>
      <c r="O61" s="9">
        <v>55000</v>
      </c>
      <c r="P61" s="41"/>
      <c r="Q61" s="1"/>
      <c r="R61" s="1">
        <v>1</v>
      </c>
      <c r="S61" s="1"/>
    </row>
    <row r="62" spans="1:19" ht="11.25" customHeight="1">
      <c r="A62" s="1"/>
      <c r="B62" s="7" t="s">
        <v>48</v>
      </c>
      <c r="C62" s="7" t="s">
        <v>402</v>
      </c>
      <c r="D62" s="10">
        <v>45000</v>
      </c>
      <c r="E62" s="13">
        <v>45000</v>
      </c>
      <c r="F62" s="13">
        <v>45000</v>
      </c>
      <c r="G62" s="13">
        <v>45000</v>
      </c>
      <c r="H62" s="13">
        <v>45000</v>
      </c>
      <c r="I62" s="9">
        <v>90000</v>
      </c>
      <c r="J62" s="13">
        <v>0</v>
      </c>
      <c r="K62" s="13">
        <v>65000</v>
      </c>
      <c r="L62" s="13">
        <v>55000</v>
      </c>
      <c r="M62" s="13">
        <v>55000</v>
      </c>
      <c r="N62" s="9">
        <v>55000</v>
      </c>
      <c r="O62" s="9">
        <v>55000</v>
      </c>
      <c r="P62" s="41"/>
      <c r="Q62" s="1"/>
      <c r="R62" s="1">
        <v>1</v>
      </c>
      <c r="S62" s="1"/>
    </row>
    <row r="63" spans="1:19" ht="11.25" customHeight="1">
      <c r="A63" s="1"/>
      <c r="B63" s="7" t="s">
        <v>49</v>
      </c>
      <c r="C63" s="7" t="s">
        <v>396</v>
      </c>
      <c r="D63" s="10">
        <v>45000</v>
      </c>
      <c r="E63" s="13">
        <v>45000</v>
      </c>
      <c r="F63" s="13">
        <v>0</v>
      </c>
      <c r="G63" s="13">
        <v>90000</v>
      </c>
      <c r="H63" s="13">
        <v>0</v>
      </c>
      <c r="I63" s="9">
        <v>90000</v>
      </c>
      <c r="J63" s="13">
        <v>110000</v>
      </c>
      <c r="K63" s="13">
        <v>0</v>
      </c>
      <c r="L63" s="13">
        <v>55000</v>
      </c>
      <c r="M63" s="13">
        <v>55000</v>
      </c>
      <c r="N63" s="9">
        <v>55000</v>
      </c>
      <c r="O63" s="9">
        <v>55000</v>
      </c>
      <c r="P63" s="41"/>
      <c r="Q63" s="1"/>
      <c r="R63" s="1">
        <v>1</v>
      </c>
      <c r="S63" s="1"/>
    </row>
    <row r="64" spans="1:19" ht="11.25" customHeight="1">
      <c r="A64" s="1"/>
      <c r="B64" s="7" t="s">
        <v>50</v>
      </c>
      <c r="C64" s="41" t="s">
        <v>965</v>
      </c>
      <c r="D64" s="8"/>
      <c r="E64" s="8"/>
      <c r="F64" s="8"/>
      <c r="G64" s="8"/>
      <c r="H64" s="8"/>
      <c r="I64" s="14"/>
      <c r="J64" s="8"/>
      <c r="K64" s="8"/>
      <c r="L64" s="13">
        <v>0</v>
      </c>
      <c r="M64" s="13">
        <v>0</v>
      </c>
      <c r="N64" s="9">
        <v>0</v>
      </c>
      <c r="O64" s="9">
        <v>0</v>
      </c>
      <c r="P64" s="41"/>
      <c r="Q64" s="1"/>
      <c r="R64" s="1">
        <v>1</v>
      </c>
      <c r="S64" s="1"/>
    </row>
    <row r="65" spans="1:19" ht="11.25" customHeight="1">
      <c r="A65" s="1"/>
      <c r="B65" s="7" t="s">
        <v>51</v>
      </c>
      <c r="C65" s="7" t="s">
        <v>397</v>
      </c>
      <c r="D65" s="12">
        <v>0</v>
      </c>
      <c r="E65" s="20">
        <v>0</v>
      </c>
      <c r="F65" s="13">
        <v>90000</v>
      </c>
      <c r="G65" s="13">
        <v>45000</v>
      </c>
      <c r="H65" s="13">
        <v>0</v>
      </c>
      <c r="I65" s="9">
        <v>90000</v>
      </c>
      <c r="J65" s="13">
        <v>110000</v>
      </c>
      <c r="K65" s="13">
        <v>0</v>
      </c>
      <c r="L65" s="13">
        <v>55000</v>
      </c>
      <c r="M65" s="13">
        <v>55000</v>
      </c>
      <c r="N65" s="9">
        <v>55000</v>
      </c>
      <c r="O65" s="146">
        <v>55000</v>
      </c>
      <c r="P65" s="150"/>
      <c r="Q65" s="1"/>
      <c r="R65" s="1">
        <v>1</v>
      </c>
      <c r="S65" s="1"/>
    </row>
    <row r="66" spans="1:19" ht="11.25" customHeight="1">
      <c r="A66" s="1"/>
      <c r="B66" s="7" t="s">
        <v>52</v>
      </c>
      <c r="C66" s="7" t="s">
        <v>234</v>
      </c>
      <c r="D66" s="10">
        <v>45000</v>
      </c>
      <c r="E66" s="13">
        <v>45000</v>
      </c>
      <c r="F66" s="13">
        <v>45000</v>
      </c>
      <c r="G66" s="13">
        <v>45000</v>
      </c>
      <c r="H66" s="13">
        <v>45000</v>
      </c>
      <c r="I66" s="9">
        <v>45000</v>
      </c>
      <c r="J66" s="13">
        <v>0</v>
      </c>
      <c r="K66" s="13">
        <v>110000</v>
      </c>
      <c r="L66" s="13">
        <v>55000</v>
      </c>
      <c r="M66" s="13">
        <v>55000</v>
      </c>
      <c r="N66" s="9">
        <v>55000</v>
      </c>
      <c r="O66" s="9">
        <v>55000</v>
      </c>
      <c r="P66" s="41"/>
      <c r="Q66" s="1"/>
      <c r="R66" s="1">
        <v>1</v>
      </c>
      <c r="S66" s="1"/>
    </row>
    <row r="67" spans="1:19" ht="11.25" customHeight="1">
      <c r="A67" s="1"/>
      <c r="B67" s="7" t="s">
        <v>53</v>
      </c>
      <c r="C67" s="7" t="s">
        <v>403</v>
      </c>
      <c r="D67" s="10">
        <v>90000</v>
      </c>
      <c r="E67" s="13">
        <v>45000</v>
      </c>
      <c r="F67" s="13">
        <v>0</v>
      </c>
      <c r="G67" s="13">
        <v>90000</v>
      </c>
      <c r="H67" s="13">
        <v>45000</v>
      </c>
      <c r="I67" s="9">
        <v>45000</v>
      </c>
      <c r="J67" s="13">
        <v>0</v>
      </c>
      <c r="K67" s="13">
        <v>110000</v>
      </c>
      <c r="L67" s="13">
        <v>55000</v>
      </c>
      <c r="M67" s="13">
        <v>55000</v>
      </c>
      <c r="N67" s="9">
        <v>55000</v>
      </c>
      <c r="O67" s="9">
        <v>55000</v>
      </c>
      <c r="P67" s="41"/>
      <c r="Q67" s="1"/>
      <c r="R67" s="1">
        <v>1</v>
      </c>
      <c r="S67" s="1"/>
    </row>
    <row r="68" spans="1:19" ht="11.25" customHeight="1">
      <c r="A68" s="1"/>
      <c r="B68" s="7" t="s">
        <v>54</v>
      </c>
      <c r="C68" s="7" t="s">
        <v>325</v>
      </c>
      <c r="D68" s="10">
        <v>45000</v>
      </c>
      <c r="E68" s="13">
        <v>0</v>
      </c>
      <c r="F68" s="13">
        <v>0</v>
      </c>
      <c r="G68" s="13">
        <v>0</v>
      </c>
      <c r="H68" s="13">
        <v>0</v>
      </c>
      <c r="I68" s="9">
        <v>90000</v>
      </c>
      <c r="J68" s="13">
        <v>0</v>
      </c>
      <c r="K68" s="13">
        <v>330000</v>
      </c>
      <c r="L68" s="13">
        <v>0</v>
      </c>
      <c r="M68" s="13">
        <v>110000</v>
      </c>
      <c r="N68" s="9">
        <v>55000</v>
      </c>
      <c r="O68" s="9">
        <v>55000</v>
      </c>
      <c r="P68" s="41"/>
      <c r="Q68" s="1"/>
      <c r="R68" s="1">
        <v>1</v>
      </c>
      <c r="S68" s="1"/>
    </row>
    <row r="69" spans="1:19" ht="11.25" customHeight="1">
      <c r="A69" s="1"/>
      <c r="B69" s="7" t="s">
        <v>55</v>
      </c>
      <c r="C69" s="7" t="s">
        <v>342</v>
      </c>
      <c r="D69" s="10">
        <v>45000</v>
      </c>
      <c r="E69" s="13">
        <v>45000</v>
      </c>
      <c r="F69" s="13">
        <v>45000</v>
      </c>
      <c r="G69" s="13">
        <v>45000</v>
      </c>
      <c r="H69" s="13">
        <v>45000</v>
      </c>
      <c r="I69" s="9">
        <v>45000</v>
      </c>
      <c r="J69" s="13">
        <v>0</v>
      </c>
      <c r="K69" s="13">
        <v>110000</v>
      </c>
      <c r="L69" s="13">
        <v>55000</v>
      </c>
      <c r="M69" s="13">
        <v>55000</v>
      </c>
      <c r="N69" s="9">
        <v>55000</v>
      </c>
      <c r="O69" s="9">
        <v>55000</v>
      </c>
      <c r="P69" s="41"/>
      <c r="Q69" s="1"/>
      <c r="R69" s="1">
        <v>1</v>
      </c>
      <c r="S69" s="1"/>
    </row>
    <row r="70" spans="1:19" ht="11.25" customHeight="1">
      <c r="A70" s="1"/>
      <c r="B70" s="7" t="s">
        <v>56</v>
      </c>
      <c r="C70" s="7" t="s">
        <v>360</v>
      </c>
      <c r="D70" s="10">
        <v>45000</v>
      </c>
      <c r="E70" s="13">
        <v>45000</v>
      </c>
      <c r="F70" s="13">
        <v>45000</v>
      </c>
      <c r="G70" s="13">
        <v>45000</v>
      </c>
      <c r="H70" s="13">
        <v>90000</v>
      </c>
      <c r="I70" s="9">
        <v>0</v>
      </c>
      <c r="J70" s="13">
        <v>0</v>
      </c>
      <c r="K70" s="13">
        <v>110000</v>
      </c>
      <c r="L70" s="13">
        <v>110000</v>
      </c>
      <c r="M70" s="13">
        <v>0</v>
      </c>
      <c r="N70" s="9">
        <v>55000</v>
      </c>
      <c r="O70" s="9">
        <v>55000</v>
      </c>
      <c r="P70" s="41"/>
      <c r="Q70" s="1"/>
      <c r="R70" s="1">
        <v>1</v>
      </c>
      <c r="S70" s="1"/>
    </row>
    <row r="71" spans="1:19" ht="11.25" customHeight="1">
      <c r="A71" s="1"/>
      <c r="B71" s="7" t="s">
        <v>57</v>
      </c>
      <c r="C71" s="7" t="s">
        <v>238</v>
      </c>
      <c r="D71" s="10">
        <v>45000</v>
      </c>
      <c r="E71" s="13">
        <v>45000</v>
      </c>
      <c r="F71" s="13">
        <v>0</v>
      </c>
      <c r="G71" s="13">
        <v>90000</v>
      </c>
      <c r="H71" s="13">
        <v>45000</v>
      </c>
      <c r="I71" s="9">
        <v>45000</v>
      </c>
      <c r="J71" s="13">
        <v>55000</v>
      </c>
      <c r="K71" s="13">
        <v>55000</v>
      </c>
      <c r="L71" s="13">
        <v>55000</v>
      </c>
      <c r="M71" s="13">
        <v>55000</v>
      </c>
      <c r="N71" s="9">
        <v>55000</v>
      </c>
      <c r="O71" s="9">
        <v>55000</v>
      </c>
      <c r="P71" s="41"/>
      <c r="Q71" s="1"/>
      <c r="R71" s="1">
        <v>1</v>
      </c>
      <c r="S71" s="1"/>
    </row>
    <row r="72" spans="1:19" ht="11.25" customHeight="1">
      <c r="A72" s="1"/>
      <c r="B72" s="1">
        <f>SUM(R54:R71)</f>
        <v>18</v>
      </c>
      <c r="C72" s="15">
        <f>SUM(D72:O72)</f>
        <v>9695000</v>
      </c>
      <c r="D72" s="15">
        <f>SUM(D54:D71)</f>
        <v>630000</v>
      </c>
      <c r="E72" s="15">
        <f aca="true" t="shared" si="2" ref="E72:P72">SUM(E54:E71)</f>
        <v>495000</v>
      </c>
      <c r="F72" s="15">
        <f t="shared" si="2"/>
        <v>540000</v>
      </c>
      <c r="G72" s="15">
        <f t="shared" si="2"/>
        <v>765000</v>
      </c>
      <c r="H72" s="15">
        <f t="shared" si="2"/>
        <v>900000</v>
      </c>
      <c r="I72" s="16">
        <f>SUM(I54:I71)</f>
        <v>810000</v>
      </c>
      <c r="J72" s="35">
        <f t="shared" si="2"/>
        <v>825000</v>
      </c>
      <c r="K72" s="35">
        <f t="shared" si="2"/>
        <v>1110000</v>
      </c>
      <c r="L72" s="35">
        <f t="shared" si="2"/>
        <v>935000</v>
      </c>
      <c r="M72" s="35">
        <f t="shared" si="2"/>
        <v>925000</v>
      </c>
      <c r="N72" s="47">
        <f t="shared" si="2"/>
        <v>880000</v>
      </c>
      <c r="O72" s="47">
        <f t="shared" si="2"/>
        <v>880000</v>
      </c>
      <c r="P72" s="15">
        <f t="shared" si="2"/>
        <v>250</v>
      </c>
      <c r="Q72" s="1"/>
      <c r="R72" s="1"/>
      <c r="S72" s="1"/>
    </row>
    <row r="73" spans="1:19" ht="11.25" customHeight="1">
      <c r="A73" s="1"/>
      <c r="B73" s="1"/>
      <c r="C73" s="15"/>
      <c r="D73" s="15"/>
      <c r="E73" s="15"/>
      <c r="F73" s="15"/>
      <c r="G73" s="15"/>
      <c r="H73" s="15"/>
      <c r="I73" s="16"/>
      <c r="J73" s="35"/>
      <c r="K73" s="35"/>
      <c r="L73" s="35"/>
      <c r="M73" s="35"/>
      <c r="N73" s="47"/>
      <c r="O73" s="47"/>
      <c r="P73" s="1"/>
      <c r="Q73" s="1"/>
      <c r="R73" s="1"/>
      <c r="S73" s="1"/>
    </row>
    <row r="74" spans="1:19" ht="11.25" customHeight="1">
      <c r="A74" s="1"/>
      <c r="B74" s="1"/>
      <c r="C74" s="15"/>
      <c r="D74" s="15"/>
      <c r="E74" s="15"/>
      <c r="F74" s="15"/>
      <c r="G74" s="15"/>
      <c r="H74" s="15"/>
      <c r="I74" s="16"/>
      <c r="J74" s="35"/>
      <c r="K74" s="35"/>
      <c r="L74" s="35"/>
      <c r="M74" s="35"/>
      <c r="N74" s="47"/>
      <c r="O74" s="47"/>
      <c r="P74" s="1"/>
      <c r="Q74" s="1"/>
      <c r="R74" s="1"/>
      <c r="S74" s="1"/>
    </row>
    <row r="75" spans="1:19" ht="11.25" customHeight="1">
      <c r="A75" s="1"/>
      <c r="B75" s="1"/>
      <c r="C75" s="15"/>
      <c r="D75" s="15"/>
      <c r="E75" s="15"/>
      <c r="F75" s="15"/>
      <c r="G75" s="15"/>
      <c r="H75" s="15"/>
      <c r="I75" s="16"/>
      <c r="J75" s="35"/>
      <c r="K75" s="35"/>
      <c r="L75" s="35"/>
      <c r="M75" s="35"/>
      <c r="N75" s="47"/>
      <c r="O75" s="47"/>
      <c r="P75" s="1"/>
      <c r="Q75" s="1"/>
      <c r="R75" s="1"/>
      <c r="S75" s="1"/>
    </row>
    <row r="76" spans="1:19" ht="11.25" customHeight="1">
      <c r="A76" s="1"/>
      <c r="B76" s="1"/>
      <c r="C76" s="15"/>
      <c r="D76" s="15"/>
      <c r="E76" s="15"/>
      <c r="F76" s="15"/>
      <c r="G76" s="15"/>
      <c r="H76" s="15"/>
      <c r="I76" s="16"/>
      <c r="J76" s="35"/>
      <c r="K76" s="35"/>
      <c r="L76" s="35"/>
      <c r="M76" s="35"/>
      <c r="N76" s="47"/>
      <c r="O76" s="47"/>
      <c r="P76" s="1"/>
      <c r="Q76" s="1"/>
      <c r="R76" s="1"/>
      <c r="S76" s="1"/>
    </row>
    <row r="77" spans="1:19" ht="11.25" customHeight="1">
      <c r="A77" s="4"/>
      <c r="B77" s="5" t="s">
        <v>1</v>
      </c>
      <c r="C77" s="5" t="s">
        <v>14</v>
      </c>
      <c r="D77" s="5" t="s">
        <v>2</v>
      </c>
      <c r="E77" s="5" t="s">
        <v>3</v>
      </c>
      <c r="F77" s="5" t="s">
        <v>4</v>
      </c>
      <c r="G77" s="5" t="s">
        <v>5</v>
      </c>
      <c r="H77" s="5" t="s">
        <v>6</v>
      </c>
      <c r="I77" s="6" t="s">
        <v>7</v>
      </c>
      <c r="J77" s="34" t="s">
        <v>8</v>
      </c>
      <c r="K77" s="34" t="s">
        <v>9</v>
      </c>
      <c r="L77" s="34" t="s">
        <v>10</v>
      </c>
      <c r="M77" s="34" t="s">
        <v>11</v>
      </c>
      <c r="N77" s="46" t="s">
        <v>12</v>
      </c>
      <c r="O77" s="46" t="s">
        <v>13</v>
      </c>
      <c r="P77" s="5" t="s">
        <v>898</v>
      </c>
      <c r="Q77" s="4"/>
      <c r="R77" s="4" t="s">
        <v>0</v>
      </c>
      <c r="S77" s="4"/>
    </row>
    <row r="78" spans="1:19" ht="11.25" customHeight="1">
      <c r="A78" s="1"/>
      <c r="B78" s="7" t="s">
        <v>58</v>
      </c>
      <c r="C78" s="7" t="s">
        <v>284</v>
      </c>
      <c r="D78" s="10">
        <v>0</v>
      </c>
      <c r="E78" s="13">
        <v>0</v>
      </c>
      <c r="F78" s="13">
        <v>0</v>
      </c>
      <c r="G78" s="13">
        <v>270000</v>
      </c>
      <c r="H78" s="13">
        <v>0</v>
      </c>
      <c r="I78" s="9">
        <v>0</v>
      </c>
      <c r="J78" s="13">
        <v>0</v>
      </c>
      <c r="K78" s="13">
        <v>0</v>
      </c>
      <c r="L78" s="13">
        <v>255000</v>
      </c>
      <c r="M78" s="13">
        <v>0</v>
      </c>
      <c r="N78" s="13">
        <v>0</v>
      </c>
      <c r="O78" s="9">
        <v>0</v>
      </c>
      <c r="P78" s="7"/>
      <c r="Q78" s="1"/>
      <c r="R78" s="1">
        <v>1</v>
      </c>
      <c r="S78" s="1"/>
    </row>
    <row r="79" spans="1:19" ht="11.25" customHeight="1">
      <c r="A79" s="1"/>
      <c r="B79" s="7" t="s">
        <v>59</v>
      </c>
      <c r="C79" s="7" t="s">
        <v>341</v>
      </c>
      <c r="D79" s="10">
        <v>45000</v>
      </c>
      <c r="E79" s="13">
        <v>0</v>
      </c>
      <c r="F79" s="13">
        <v>45000</v>
      </c>
      <c r="G79" s="13">
        <v>90000</v>
      </c>
      <c r="H79" s="13">
        <v>0</v>
      </c>
      <c r="I79" s="9">
        <v>90000</v>
      </c>
      <c r="J79" s="13">
        <v>0</v>
      </c>
      <c r="K79" s="13">
        <v>110000</v>
      </c>
      <c r="L79" s="9">
        <v>55000</v>
      </c>
      <c r="M79" s="9">
        <v>55000</v>
      </c>
      <c r="N79" s="13">
        <v>0</v>
      </c>
      <c r="O79" s="9">
        <v>110000</v>
      </c>
      <c r="P79" s="7"/>
      <c r="Q79" s="1"/>
      <c r="R79" s="1">
        <v>1</v>
      </c>
      <c r="S79" s="1"/>
    </row>
    <row r="80" spans="1:19" ht="11.25" customHeight="1">
      <c r="A80" s="1"/>
      <c r="B80" s="7" t="s">
        <v>60</v>
      </c>
      <c r="C80" s="7" t="s">
        <v>339</v>
      </c>
      <c r="D80" s="10">
        <v>45000</v>
      </c>
      <c r="E80" s="13">
        <v>0</v>
      </c>
      <c r="F80" s="13">
        <v>90000</v>
      </c>
      <c r="G80" s="13">
        <v>45000</v>
      </c>
      <c r="H80" s="13">
        <v>45000</v>
      </c>
      <c r="I80" s="9">
        <v>45000</v>
      </c>
      <c r="J80" s="13">
        <v>0</v>
      </c>
      <c r="K80" s="13">
        <v>110000</v>
      </c>
      <c r="L80" s="13">
        <v>0</v>
      </c>
      <c r="M80" s="13">
        <v>110000</v>
      </c>
      <c r="N80" s="13">
        <v>55000</v>
      </c>
      <c r="O80" s="9">
        <v>55000</v>
      </c>
      <c r="P80" s="7"/>
      <c r="Q80" s="1"/>
      <c r="R80" s="1">
        <v>1</v>
      </c>
      <c r="S80" s="1"/>
    </row>
    <row r="81" spans="1:19" ht="11.25" customHeight="1">
      <c r="A81" s="1"/>
      <c r="B81" s="7" t="s">
        <v>61</v>
      </c>
      <c r="C81" s="7" t="s">
        <v>318</v>
      </c>
      <c r="D81" s="8"/>
      <c r="E81" s="8"/>
      <c r="F81" s="8"/>
      <c r="G81" s="8"/>
      <c r="H81" s="13">
        <v>45000</v>
      </c>
      <c r="I81" s="9">
        <v>45000</v>
      </c>
      <c r="J81" s="8"/>
      <c r="K81" s="8"/>
      <c r="L81" s="8"/>
      <c r="M81" s="8"/>
      <c r="N81" s="8"/>
      <c r="O81" s="14"/>
      <c r="P81" s="7"/>
      <c r="Q81" s="1"/>
      <c r="R81" s="1">
        <v>1</v>
      </c>
      <c r="S81" s="1"/>
    </row>
    <row r="82" spans="1:19" ht="11.25" customHeight="1">
      <c r="A82" s="1"/>
      <c r="B82" s="7" t="s">
        <v>62</v>
      </c>
      <c r="C82" s="7" t="s">
        <v>340</v>
      </c>
      <c r="D82" s="10">
        <v>45000</v>
      </c>
      <c r="E82" s="13">
        <v>0</v>
      </c>
      <c r="F82" s="13">
        <v>90000</v>
      </c>
      <c r="G82" s="13">
        <v>45000</v>
      </c>
      <c r="H82" s="13">
        <v>45000</v>
      </c>
      <c r="I82" s="9">
        <v>45000</v>
      </c>
      <c r="J82" s="13">
        <v>110000</v>
      </c>
      <c r="K82" s="13">
        <v>0</v>
      </c>
      <c r="L82" s="13">
        <v>55000</v>
      </c>
      <c r="M82" s="13">
        <v>55000</v>
      </c>
      <c r="N82" s="13">
        <v>55000</v>
      </c>
      <c r="O82" s="9">
        <v>55000</v>
      </c>
      <c r="P82" s="7"/>
      <c r="Q82" s="1"/>
      <c r="R82" s="1">
        <v>1</v>
      </c>
      <c r="S82" s="1"/>
    </row>
    <row r="83" spans="1:19" ht="11.25" customHeight="1">
      <c r="A83" s="1"/>
      <c r="B83" s="7" t="s">
        <v>63</v>
      </c>
      <c r="C83" s="7" t="s">
        <v>585</v>
      </c>
      <c r="D83" s="8"/>
      <c r="E83" s="8"/>
      <c r="F83" s="13">
        <v>45000</v>
      </c>
      <c r="G83" s="13">
        <v>45000</v>
      </c>
      <c r="H83" s="13">
        <v>45000</v>
      </c>
      <c r="I83" s="9">
        <v>45000</v>
      </c>
      <c r="J83" s="13">
        <v>0</v>
      </c>
      <c r="K83" s="13">
        <v>0</v>
      </c>
      <c r="L83" s="13">
        <v>165000</v>
      </c>
      <c r="M83" s="13">
        <v>55000</v>
      </c>
      <c r="N83" s="9">
        <v>55000</v>
      </c>
      <c r="O83" s="9">
        <v>55000</v>
      </c>
      <c r="P83" s="7"/>
      <c r="Q83" s="1"/>
      <c r="R83" s="1">
        <v>1</v>
      </c>
      <c r="S83" s="1"/>
    </row>
    <row r="84" spans="1:19" ht="11.25" customHeight="1">
      <c r="A84" s="1"/>
      <c r="B84" s="7" t="s">
        <v>64</v>
      </c>
      <c r="C84" s="7" t="s">
        <v>327</v>
      </c>
      <c r="D84" s="10">
        <v>45000</v>
      </c>
      <c r="E84" s="9">
        <v>90000</v>
      </c>
      <c r="F84" s="13">
        <v>0</v>
      </c>
      <c r="G84" s="13">
        <v>45000</v>
      </c>
      <c r="H84" s="13">
        <v>45000</v>
      </c>
      <c r="I84" s="9">
        <v>0</v>
      </c>
      <c r="J84" s="13">
        <v>0</v>
      </c>
      <c r="K84" s="13">
        <v>155000</v>
      </c>
      <c r="L84" s="13">
        <v>55000</v>
      </c>
      <c r="M84" s="13">
        <v>55000</v>
      </c>
      <c r="N84" s="13">
        <v>55000</v>
      </c>
      <c r="O84" s="9">
        <v>55000</v>
      </c>
      <c r="P84" s="7"/>
      <c r="Q84" s="1"/>
      <c r="R84" s="1">
        <v>1</v>
      </c>
      <c r="S84" s="1"/>
    </row>
    <row r="85" spans="1:19" ht="11.25" customHeight="1">
      <c r="A85" s="1"/>
      <c r="B85" s="7" t="s">
        <v>65</v>
      </c>
      <c r="C85" s="7" t="s">
        <v>444</v>
      </c>
      <c r="D85" s="10">
        <v>45000</v>
      </c>
      <c r="E85" s="13">
        <v>0</v>
      </c>
      <c r="F85" s="13">
        <v>0</v>
      </c>
      <c r="G85" s="13">
        <v>0</v>
      </c>
      <c r="H85" s="13">
        <v>0</v>
      </c>
      <c r="I85" s="9">
        <v>0</v>
      </c>
      <c r="J85" s="13">
        <v>0</v>
      </c>
      <c r="K85" s="13">
        <v>335000</v>
      </c>
      <c r="L85" s="13">
        <v>0</v>
      </c>
      <c r="M85" s="13">
        <v>0</v>
      </c>
      <c r="N85" s="13">
        <v>0</v>
      </c>
      <c r="O85" s="9">
        <v>220000</v>
      </c>
      <c r="P85" s="7"/>
      <c r="Q85" s="1"/>
      <c r="R85" s="1">
        <v>0</v>
      </c>
      <c r="S85" s="1"/>
    </row>
    <row r="86" spans="1:19" ht="11.25" customHeight="1">
      <c r="A86" s="1"/>
      <c r="B86" s="7" t="s">
        <v>66</v>
      </c>
      <c r="C86" s="7" t="s">
        <v>322</v>
      </c>
      <c r="D86" s="10">
        <v>45000</v>
      </c>
      <c r="E86" s="13">
        <v>0</v>
      </c>
      <c r="F86" s="13">
        <v>90000</v>
      </c>
      <c r="G86" s="13">
        <v>45000</v>
      </c>
      <c r="H86" s="13">
        <v>45000</v>
      </c>
      <c r="I86" s="9">
        <v>0</v>
      </c>
      <c r="J86" s="13">
        <v>0</v>
      </c>
      <c r="K86" s="13">
        <v>155000</v>
      </c>
      <c r="L86" s="13">
        <v>55000</v>
      </c>
      <c r="M86" s="13">
        <v>55000</v>
      </c>
      <c r="N86" s="13">
        <v>55000</v>
      </c>
      <c r="O86" s="9">
        <v>55000</v>
      </c>
      <c r="P86" s="7"/>
      <c r="Q86" s="1"/>
      <c r="R86" s="1">
        <v>1</v>
      </c>
      <c r="S86" s="1"/>
    </row>
    <row r="87" spans="1:19" ht="11.25" customHeight="1">
      <c r="A87" s="1"/>
      <c r="B87" s="7" t="s">
        <v>67</v>
      </c>
      <c r="C87" s="7" t="s">
        <v>283</v>
      </c>
      <c r="D87" s="10">
        <v>45000</v>
      </c>
      <c r="E87" s="13">
        <v>0</v>
      </c>
      <c r="F87" s="13">
        <v>90000</v>
      </c>
      <c r="G87" s="13">
        <v>45000</v>
      </c>
      <c r="H87" s="13">
        <v>45000</v>
      </c>
      <c r="I87" s="9">
        <v>0</v>
      </c>
      <c r="J87" s="13">
        <v>0</v>
      </c>
      <c r="K87" s="13">
        <v>155000</v>
      </c>
      <c r="L87" s="13">
        <v>55000</v>
      </c>
      <c r="M87" s="13">
        <v>55000</v>
      </c>
      <c r="N87" s="13">
        <v>55000</v>
      </c>
      <c r="O87" s="9">
        <v>55000</v>
      </c>
      <c r="P87" s="7"/>
      <c r="Q87" s="1"/>
      <c r="R87" s="1">
        <v>1</v>
      </c>
      <c r="S87" s="1"/>
    </row>
    <row r="88" spans="1:19" ht="11.25" customHeight="1">
      <c r="A88" s="1"/>
      <c r="B88" s="7" t="s">
        <v>68</v>
      </c>
      <c r="C88" s="7" t="s">
        <v>266</v>
      </c>
      <c r="D88" s="10">
        <v>0</v>
      </c>
      <c r="E88" s="13">
        <v>90000</v>
      </c>
      <c r="F88" s="13">
        <v>45000</v>
      </c>
      <c r="G88" s="13">
        <v>45000</v>
      </c>
      <c r="H88" s="13">
        <v>45000</v>
      </c>
      <c r="I88" s="9">
        <v>45000</v>
      </c>
      <c r="J88" s="13">
        <v>0</v>
      </c>
      <c r="K88" s="13">
        <v>110000</v>
      </c>
      <c r="L88" s="13">
        <v>55000</v>
      </c>
      <c r="M88" s="13">
        <v>55000</v>
      </c>
      <c r="N88" s="13">
        <v>55000</v>
      </c>
      <c r="O88" s="9">
        <v>55000</v>
      </c>
      <c r="P88" s="7"/>
      <c r="Q88" s="1"/>
      <c r="R88" s="1">
        <v>1</v>
      </c>
      <c r="S88" s="1"/>
    </row>
    <row r="89" spans="1:19" ht="11.25" customHeight="1">
      <c r="A89" s="1"/>
      <c r="B89" s="7" t="s">
        <v>69</v>
      </c>
      <c r="C89" s="7" t="s">
        <v>302</v>
      </c>
      <c r="D89" s="10">
        <v>45000</v>
      </c>
      <c r="E89" s="13">
        <v>45000</v>
      </c>
      <c r="F89" s="13">
        <v>45000</v>
      </c>
      <c r="G89" s="13">
        <v>0</v>
      </c>
      <c r="H89" s="13">
        <v>90000</v>
      </c>
      <c r="I89" s="9">
        <v>45000</v>
      </c>
      <c r="J89" s="13">
        <v>0</v>
      </c>
      <c r="K89" s="13">
        <v>110000</v>
      </c>
      <c r="L89" s="13">
        <v>0</v>
      </c>
      <c r="M89" s="13">
        <v>100000</v>
      </c>
      <c r="N89" s="13">
        <v>0</v>
      </c>
      <c r="O89" s="9">
        <v>0</v>
      </c>
      <c r="P89" s="7">
        <v>20</v>
      </c>
      <c r="Q89" s="1"/>
      <c r="R89" s="1">
        <v>1</v>
      </c>
      <c r="S89" s="1"/>
    </row>
    <row r="90" spans="1:19" ht="11.25" customHeight="1">
      <c r="A90" s="1"/>
      <c r="B90" s="7" t="s">
        <v>70</v>
      </c>
      <c r="C90" s="7" t="s">
        <v>445</v>
      </c>
      <c r="D90" s="8"/>
      <c r="E90" s="8"/>
      <c r="F90" s="8"/>
      <c r="G90" s="8"/>
      <c r="H90" s="8"/>
      <c r="I90" s="14"/>
      <c r="J90" s="13">
        <v>0</v>
      </c>
      <c r="K90" s="13">
        <v>110000</v>
      </c>
      <c r="L90" s="8"/>
      <c r="M90" s="8"/>
      <c r="N90" s="8"/>
      <c r="O90" s="14"/>
      <c r="P90" s="7"/>
      <c r="Q90" s="1"/>
      <c r="R90" s="1">
        <v>0</v>
      </c>
      <c r="S90" s="1"/>
    </row>
    <row r="91" spans="1:19" ht="11.25" customHeight="1">
      <c r="A91" s="1"/>
      <c r="B91" s="7" t="s">
        <v>71</v>
      </c>
      <c r="C91" s="7" t="s">
        <v>338</v>
      </c>
      <c r="D91" s="10">
        <v>45000</v>
      </c>
      <c r="E91" s="13">
        <v>0</v>
      </c>
      <c r="F91" s="13">
        <v>90000</v>
      </c>
      <c r="G91" s="13">
        <v>45000</v>
      </c>
      <c r="H91" s="13">
        <v>45000</v>
      </c>
      <c r="I91" s="9">
        <v>45000</v>
      </c>
      <c r="J91" s="13">
        <v>0</v>
      </c>
      <c r="K91" s="13">
        <v>110000</v>
      </c>
      <c r="L91" s="13">
        <v>55000</v>
      </c>
      <c r="M91" s="13">
        <v>55000</v>
      </c>
      <c r="N91" s="13">
        <v>55000</v>
      </c>
      <c r="O91" s="9">
        <v>55000</v>
      </c>
      <c r="P91" s="7"/>
      <c r="Q91" s="1"/>
      <c r="R91" s="1">
        <v>1</v>
      </c>
      <c r="S91" s="1"/>
    </row>
    <row r="92" spans="1:19" ht="11.25" customHeight="1">
      <c r="A92" s="1"/>
      <c r="B92" s="41" t="s">
        <v>370</v>
      </c>
      <c r="C92" s="7" t="s">
        <v>371</v>
      </c>
      <c r="D92" s="10">
        <v>95000</v>
      </c>
      <c r="E92" s="13">
        <v>0</v>
      </c>
      <c r="F92" s="13">
        <v>90000</v>
      </c>
      <c r="G92" s="13">
        <v>45000</v>
      </c>
      <c r="H92" s="13">
        <v>45000</v>
      </c>
      <c r="I92" s="9">
        <v>45000</v>
      </c>
      <c r="J92" s="13">
        <v>0</v>
      </c>
      <c r="K92" s="13">
        <v>110000</v>
      </c>
      <c r="L92" s="13">
        <v>0</v>
      </c>
      <c r="M92" s="13">
        <v>110000</v>
      </c>
      <c r="N92" s="9">
        <v>55000</v>
      </c>
      <c r="O92" s="9">
        <v>55000</v>
      </c>
      <c r="P92" s="7"/>
      <c r="Q92" s="1"/>
      <c r="R92" s="1">
        <v>1</v>
      </c>
      <c r="S92" s="1"/>
    </row>
    <row r="93" spans="1:19" ht="11.25" customHeight="1">
      <c r="A93" s="1"/>
      <c r="B93" s="1">
        <f>SUM(R78:R92)</f>
        <v>13</v>
      </c>
      <c r="C93" s="15">
        <f>SUM(D93:O93)</f>
        <v>6940000</v>
      </c>
      <c r="D93" s="15">
        <f>SUM(D78:D92)</f>
        <v>500000</v>
      </c>
      <c r="E93" s="15">
        <f aca="true" t="shared" si="3" ref="E93:P93">SUM(E78:E92)</f>
        <v>225000</v>
      </c>
      <c r="F93" s="15">
        <f t="shared" si="3"/>
        <v>720000</v>
      </c>
      <c r="G93" s="15">
        <f t="shared" si="3"/>
        <v>765000</v>
      </c>
      <c r="H93" s="15">
        <f t="shared" si="3"/>
        <v>540000</v>
      </c>
      <c r="I93" s="16">
        <f>SUM(I78:I92)</f>
        <v>450000</v>
      </c>
      <c r="J93" s="35">
        <f t="shared" si="3"/>
        <v>110000</v>
      </c>
      <c r="K93" s="35">
        <f t="shared" si="3"/>
        <v>1570000</v>
      </c>
      <c r="L93" s="35">
        <f t="shared" si="3"/>
        <v>805000</v>
      </c>
      <c r="M93" s="35">
        <f t="shared" si="3"/>
        <v>760000</v>
      </c>
      <c r="N93" s="47">
        <f t="shared" si="3"/>
        <v>495000</v>
      </c>
      <c r="O93" s="47"/>
      <c r="P93" s="15">
        <f t="shared" si="3"/>
        <v>20</v>
      </c>
      <c r="Q93" s="1"/>
      <c r="R93" s="1"/>
      <c r="S93" s="1"/>
    </row>
    <row r="94" spans="1:19" ht="11.25" customHeight="1">
      <c r="A94" s="1"/>
      <c r="B94" s="1"/>
      <c r="C94" s="15"/>
      <c r="D94" s="15"/>
      <c r="E94" s="15"/>
      <c r="F94" s="15"/>
      <c r="G94" s="15"/>
      <c r="H94" s="15"/>
      <c r="I94" s="16"/>
      <c r="J94" s="35"/>
      <c r="K94" s="35"/>
      <c r="L94" s="35"/>
      <c r="M94" s="35"/>
      <c r="N94" s="47"/>
      <c r="O94" s="47"/>
      <c r="P94" s="1"/>
      <c r="Q94" s="1"/>
      <c r="R94" s="1"/>
      <c r="S94" s="1"/>
    </row>
    <row r="95" spans="1:19" ht="11.25" customHeight="1">
      <c r="A95" s="1"/>
      <c r="B95" s="1"/>
      <c r="C95" s="15"/>
      <c r="D95" s="15"/>
      <c r="E95" s="15"/>
      <c r="F95" s="15"/>
      <c r="G95" s="15"/>
      <c r="H95" s="15"/>
      <c r="I95" s="16"/>
      <c r="J95" s="35"/>
      <c r="K95" s="35"/>
      <c r="L95" s="35"/>
      <c r="M95" s="35"/>
      <c r="N95" s="47"/>
      <c r="O95" s="47"/>
      <c r="P95" s="1"/>
      <c r="Q95" s="1"/>
      <c r="R95" s="1"/>
      <c r="S95" s="1"/>
    </row>
    <row r="96" spans="1:19" ht="11.25" customHeight="1">
      <c r="A96" s="1"/>
      <c r="B96" s="1"/>
      <c r="C96" s="15"/>
      <c r="D96" s="15"/>
      <c r="E96" s="15"/>
      <c r="F96" s="15"/>
      <c r="G96" s="15"/>
      <c r="H96" s="15"/>
      <c r="I96" s="16"/>
      <c r="J96" s="35"/>
      <c r="K96" s="35"/>
      <c r="L96" s="35"/>
      <c r="M96" s="35"/>
      <c r="N96" s="47"/>
      <c r="O96" s="47"/>
      <c r="P96" s="1"/>
      <c r="Q96" s="1"/>
      <c r="R96" s="1"/>
      <c r="S96" s="1"/>
    </row>
    <row r="97" spans="1:19" ht="11.25" customHeight="1">
      <c r="A97" s="1"/>
      <c r="B97" s="1"/>
      <c r="C97" s="15"/>
      <c r="D97" s="15"/>
      <c r="E97" s="15"/>
      <c r="F97" s="15"/>
      <c r="G97" s="15"/>
      <c r="H97" s="15"/>
      <c r="I97" s="16"/>
      <c r="J97" s="35"/>
      <c r="K97" s="35"/>
      <c r="L97" s="35"/>
      <c r="M97" s="35"/>
      <c r="N97" s="47"/>
      <c r="O97" s="47"/>
      <c r="P97" s="1"/>
      <c r="Q97" s="1"/>
      <c r="R97" s="1"/>
      <c r="S97" s="1"/>
    </row>
    <row r="98" spans="1:19" ht="11.25" customHeight="1">
      <c r="A98" s="1"/>
      <c r="B98" s="1"/>
      <c r="C98" s="15"/>
      <c r="D98" s="15"/>
      <c r="E98" s="15"/>
      <c r="F98" s="15"/>
      <c r="G98" s="15"/>
      <c r="H98" s="15"/>
      <c r="I98" s="16"/>
      <c r="J98" s="35"/>
      <c r="K98" s="35"/>
      <c r="L98" s="35"/>
      <c r="M98" s="35"/>
      <c r="N98" s="47"/>
      <c r="O98" s="47"/>
      <c r="P98" s="1"/>
      <c r="Q98" s="1"/>
      <c r="R98" s="1"/>
      <c r="S98" s="1"/>
    </row>
    <row r="99" spans="1:19" ht="11.25" customHeight="1">
      <c r="A99" s="1"/>
      <c r="B99" s="1"/>
      <c r="C99" s="15"/>
      <c r="D99" s="15"/>
      <c r="E99" s="15"/>
      <c r="F99" s="15"/>
      <c r="G99" s="15"/>
      <c r="H99" s="15"/>
      <c r="I99" s="16"/>
      <c r="J99" s="35"/>
      <c r="K99" s="35"/>
      <c r="L99" s="35"/>
      <c r="M99" s="35"/>
      <c r="N99" s="47"/>
      <c r="O99" s="47"/>
      <c r="P99" s="1"/>
      <c r="Q99" s="1"/>
      <c r="R99" s="1"/>
      <c r="S99" s="1"/>
    </row>
    <row r="100" spans="1:19" ht="11.25" customHeight="1">
      <c r="A100" s="1"/>
      <c r="B100" s="1"/>
      <c r="C100" s="15"/>
      <c r="D100" s="15"/>
      <c r="E100" s="15"/>
      <c r="F100" s="15"/>
      <c r="G100" s="15"/>
      <c r="H100" s="15"/>
      <c r="I100" s="16"/>
      <c r="J100" s="35"/>
      <c r="K100" s="35"/>
      <c r="L100" s="35"/>
      <c r="M100" s="35"/>
      <c r="N100" s="47"/>
      <c r="O100" s="47"/>
      <c r="P100" s="1"/>
      <c r="Q100" s="1"/>
      <c r="R100" s="1"/>
      <c r="S100" s="1"/>
    </row>
    <row r="101" spans="1:19" ht="11.25" customHeight="1">
      <c r="A101" s="1"/>
      <c r="B101" s="1"/>
      <c r="C101" s="15"/>
      <c r="D101" s="15"/>
      <c r="E101" s="15"/>
      <c r="F101" s="15"/>
      <c r="G101" s="15"/>
      <c r="H101" s="15"/>
      <c r="I101" s="16"/>
      <c r="J101" s="35"/>
      <c r="K101" s="35"/>
      <c r="L101" s="35"/>
      <c r="M101" s="35"/>
      <c r="N101" s="47"/>
      <c r="O101" s="47"/>
      <c r="P101" s="1"/>
      <c r="Q101" s="1"/>
      <c r="R101" s="1"/>
      <c r="S101" s="1"/>
    </row>
    <row r="102" spans="1:19" ht="11.25" customHeight="1">
      <c r="A102" s="1"/>
      <c r="B102" s="1"/>
      <c r="C102" s="15"/>
      <c r="D102" s="15"/>
      <c r="E102" s="15"/>
      <c r="F102" s="15"/>
      <c r="G102" s="15"/>
      <c r="H102" s="15"/>
      <c r="I102" s="16"/>
      <c r="J102" s="35"/>
      <c r="K102" s="35"/>
      <c r="L102" s="35"/>
      <c r="M102" s="35"/>
      <c r="N102" s="47"/>
      <c r="O102" s="47"/>
      <c r="P102" s="1"/>
      <c r="Q102" s="1"/>
      <c r="R102" s="1"/>
      <c r="S102" s="1"/>
    </row>
    <row r="103" spans="1:19" ht="11.25" customHeight="1">
      <c r="A103" s="1"/>
      <c r="B103" s="1"/>
      <c r="C103" s="15"/>
      <c r="D103" s="15"/>
      <c r="E103" s="15"/>
      <c r="F103" s="15"/>
      <c r="G103" s="15"/>
      <c r="H103" s="15"/>
      <c r="I103" s="16"/>
      <c r="J103" s="35"/>
      <c r="K103" s="35"/>
      <c r="L103" s="35"/>
      <c r="M103" s="35"/>
      <c r="N103" s="47"/>
      <c r="O103" s="47"/>
      <c r="P103" s="1"/>
      <c r="Q103" s="1"/>
      <c r="R103" s="1"/>
      <c r="S103" s="1"/>
    </row>
    <row r="104" spans="1:19" ht="11.25" customHeight="1">
      <c r="A104" s="1"/>
      <c r="B104" s="1"/>
      <c r="C104" s="15"/>
      <c r="D104" s="15"/>
      <c r="E104" s="15"/>
      <c r="F104" s="15"/>
      <c r="G104" s="15"/>
      <c r="H104" s="15"/>
      <c r="I104" s="16"/>
      <c r="J104" s="35"/>
      <c r="K104" s="35"/>
      <c r="L104" s="35"/>
      <c r="M104" s="35"/>
      <c r="N104" s="47"/>
      <c r="O104" s="47"/>
      <c r="P104" s="1"/>
      <c r="Q104" s="1"/>
      <c r="R104" s="1"/>
      <c r="S104" s="1"/>
    </row>
    <row r="105" spans="1:19" ht="11.25" customHeight="1">
      <c r="A105" s="1"/>
      <c r="B105" s="1"/>
      <c r="C105" s="15"/>
      <c r="D105" s="15"/>
      <c r="E105" s="15"/>
      <c r="F105" s="15"/>
      <c r="G105" s="15"/>
      <c r="H105" s="15"/>
      <c r="I105" s="16"/>
      <c r="J105" s="35"/>
      <c r="K105" s="35"/>
      <c r="L105" s="35"/>
      <c r="M105" s="35"/>
      <c r="N105" s="47"/>
      <c r="O105" s="47"/>
      <c r="P105" s="1"/>
      <c r="Q105" s="1"/>
      <c r="R105" s="1"/>
      <c r="S105" s="1"/>
    </row>
    <row r="106" spans="1:19" ht="11.25" customHeight="1">
      <c r="A106" s="4"/>
      <c r="B106" s="5" t="s">
        <v>1</v>
      </c>
      <c r="C106" s="5" t="s">
        <v>14</v>
      </c>
      <c r="D106" s="5" t="s">
        <v>2</v>
      </c>
      <c r="E106" s="5" t="s">
        <v>3</v>
      </c>
      <c r="F106" s="5" t="s">
        <v>4</v>
      </c>
      <c r="G106" s="5" t="s">
        <v>5</v>
      </c>
      <c r="H106" s="5" t="s">
        <v>6</v>
      </c>
      <c r="I106" s="6" t="s">
        <v>7</v>
      </c>
      <c r="J106" s="34" t="s">
        <v>8</v>
      </c>
      <c r="K106" s="34" t="s">
        <v>9</v>
      </c>
      <c r="L106" s="34" t="s">
        <v>10</v>
      </c>
      <c r="M106" s="34" t="s">
        <v>11</v>
      </c>
      <c r="N106" s="46" t="s">
        <v>12</v>
      </c>
      <c r="O106" s="46" t="s">
        <v>13</v>
      </c>
      <c r="P106" s="5" t="s">
        <v>898</v>
      </c>
      <c r="Q106" s="4"/>
      <c r="R106" s="4" t="s">
        <v>0</v>
      </c>
      <c r="S106" s="4"/>
    </row>
    <row r="107" spans="1:19" ht="11.25" customHeight="1">
      <c r="A107" s="1"/>
      <c r="B107" s="7" t="s">
        <v>72</v>
      </c>
      <c r="C107" s="7" t="s">
        <v>394</v>
      </c>
      <c r="D107" s="10">
        <v>45000</v>
      </c>
      <c r="E107" s="13">
        <v>45000</v>
      </c>
      <c r="F107" s="13">
        <v>45000</v>
      </c>
      <c r="G107" s="13">
        <v>45000</v>
      </c>
      <c r="H107" s="13">
        <v>45000</v>
      </c>
      <c r="I107" s="63" t="s">
        <v>407</v>
      </c>
      <c r="J107" s="13">
        <v>55000</v>
      </c>
      <c r="K107" s="62" t="s">
        <v>407</v>
      </c>
      <c r="L107" s="62" t="s">
        <v>407</v>
      </c>
      <c r="M107" s="13">
        <v>55000</v>
      </c>
      <c r="N107" s="62" t="s">
        <v>407</v>
      </c>
      <c r="O107" s="63" t="s">
        <v>407</v>
      </c>
      <c r="P107" s="7">
        <v>290</v>
      </c>
      <c r="Q107" s="1"/>
      <c r="R107" s="1">
        <v>1</v>
      </c>
      <c r="S107" s="1"/>
    </row>
    <row r="108" spans="1:19" ht="11.25" customHeight="1">
      <c r="A108" s="1"/>
      <c r="B108" s="7" t="s">
        <v>73</v>
      </c>
      <c r="C108" s="7" t="s">
        <v>331</v>
      </c>
      <c r="D108" s="10">
        <v>45000</v>
      </c>
      <c r="E108" s="13">
        <v>45000</v>
      </c>
      <c r="F108" s="13">
        <v>45000</v>
      </c>
      <c r="G108" s="13">
        <v>45000</v>
      </c>
      <c r="H108" s="13">
        <v>45000</v>
      </c>
      <c r="I108" s="13">
        <v>45000</v>
      </c>
      <c r="J108" s="13">
        <v>55000</v>
      </c>
      <c r="K108" s="13">
        <v>55000</v>
      </c>
      <c r="L108" s="13">
        <v>55000</v>
      </c>
      <c r="M108" s="13">
        <v>55000</v>
      </c>
      <c r="N108" s="9">
        <v>55000</v>
      </c>
      <c r="O108" s="9">
        <v>55000</v>
      </c>
      <c r="P108" s="7"/>
      <c r="Q108" s="1"/>
      <c r="R108" s="1">
        <v>1</v>
      </c>
      <c r="S108" s="1"/>
    </row>
    <row r="109" spans="1:19" ht="11.25" customHeight="1">
      <c r="A109" s="1"/>
      <c r="B109" s="7" t="s">
        <v>74</v>
      </c>
      <c r="C109" s="7" t="s">
        <v>358</v>
      </c>
      <c r="D109" s="10">
        <v>45000</v>
      </c>
      <c r="E109" s="13">
        <v>45000</v>
      </c>
      <c r="F109" s="13">
        <v>45000</v>
      </c>
      <c r="G109" s="13">
        <v>45000</v>
      </c>
      <c r="H109" s="13">
        <v>45000</v>
      </c>
      <c r="I109" s="13">
        <v>45000</v>
      </c>
      <c r="J109" s="13">
        <v>55000</v>
      </c>
      <c r="K109" s="13">
        <v>55000</v>
      </c>
      <c r="L109" s="13">
        <v>55000</v>
      </c>
      <c r="M109" s="13">
        <v>55000</v>
      </c>
      <c r="N109" s="9">
        <v>55000</v>
      </c>
      <c r="O109" s="9">
        <v>55000</v>
      </c>
      <c r="P109" s="7"/>
      <c r="Q109" s="1"/>
      <c r="R109" s="1">
        <v>1</v>
      </c>
      <c r="S109" s="1"/>
    </row>
    <row r="110" spans="1:19" ht="7.5" customHeight="1">
      <c r="A110" s="1"/>
      <c r="B110" s="7" t="s">
        <v>75</v>
      </c>
      <c r="C110" s="7"/>
      <c r="D110" s="8"/>
      <c r="E110" s="8"/>
      <c r="F110" s="8"/>
      <c r="G110" s="8"/>
      <c r="H110" s="8"/>
      <c r="I110" s="14"/>
      <c r="J110" s="8"/>
      <c r="K110" s="8"/>
      <c r="L110" s="8"/>
      <c r="M110" s="8"/>
      <c r="N110" s="14"/>
      <c r="O110" s="14"/>
      <c r="P110" s="7"/>
      <c r="Q110" s="1"/>
      <c r="R110" s="1">
        <v>0</v>
      </c>
      <c r="S110" s="1"/>
    </row>
    <row r="111" spans="1:19" ht="11.25" customHeight="1">
      <c r="A111" s="1"/>
      <c r="B111" s="7" t="s">
        <v>76</v>
      </c>
      <c r="C111" s="7" t="s">
        <v>666</v>
      </c>
      <c r="D111" s="8"/>
      <c r="E111" s="8"/>
      <c r="F111" s="8"/>
      <c r="G111" s="8"/>
      <c r="H111" s="8"/>
      <c r="I111" s="9">
        <v>45000</v>
      </c>
      <c r="J111" s="13">
        <v>45000</v>
      </c>
      <c r="K111" s="13">
        <v>90000</v>
      </c>
      <c r="L111" s="13">
        <v>0</v>
      </c>
      <c r="M111" s="13">
        <v>0</v>
      </c>
      <c r="N111" s="9">
        <v>0</v>
      </c>
      <c r="O111" s="9">
        <v>135000</v>
      </c>
      <c r="P111" s="7"/>
      <c r="Q111" s="1"/>
      <c r="R111" s="1">
        <v>1</v>
      </c>
      <c r="S111" s="1"/>
    </row>
    <row r="112" spans="1:19" ht="11.25" customHeight="1">
      <c r="A112" s="1"/>
      <c r="B112" s="7" t="s">
        <v>579</v>
      </c>
      <c r="C112" s="7" t="s">
        <v>580</v>
      </c>
      <c r="D112" s="8"/>
      <c r="E112" s="13">
        <v>45000</v>
      </c>
      <c r="F112" s="18"/>
      <c r="G112" s="18"/>
      <c r="H112" s="18"/>
      <c r="I112" s="19"/>
      <c r="J112" s="18"/>
      <c r="K112" s="18"/>
      <c r="L112" s="18"/>
      <c r="M112" s="18"/>
      <c r="N112" s="19"/>
      <c r="O112" s="19"/>
      <c r="P112" s="7"/>
      <c r="Q112" s="1"/>
      <c r="R112" s="1">
        <v>0</v>
      </c>
      <c r="S112" s="1"/>
    </row>
    <row r="113" spans="1:19" ht="11.25" customHeight="1">
      <c r="A113" s="1"/>
      <c r="B113" s="7" t="s">
        <v>78</v>
      </c>
      <c r="C113" s="7" t="s">
        <v>623</v>
      </c>
      <c r="D113" s="8"/>
      <c r="E113" s="8"/>
      <c r="F113" s="8"/>
      <c r="G113" s="8"/>
      <c r="H113" s="13">
        <v>45000</v>
      </c>
      <c r="I113" s="9">
        <v>45000</v>
      </c>
      <c r="J113" s="13">
        <v>55000</v>
      </c>
      <c r="K113" s="13">
        <v>55000</v>
      </c>
      <c r="L113" s="13">
        <v>55000</v>
      </c>
      <c r="M113" s="13">
        <v>55000</v>
      </c>
      <c r="N113" s="13">
        <v>55000</v>
      </c>
      <c r="O113" s="9">
        <v>55000</v>
      </c>
      <c r="P113" s="7"/>
      <c r="Q113" s="1"/>
      <c r="R113" s="1">
        <v>1</v>
      </c>
      <c r="S113" s="1"/>
    </row>
    <row r="114" spans="1:19" ht="11.25" customHeight="1">
      <c r="A114" s="1"/>
      <c r="B114" s="7" t="s">
        <v>671</v>
      </c>
      <c r="C114" s="7" t="s">
        <v>887</v>
      </c>
      <c r="D114" s="8"/>
      <c r="E114" s="8"/>
      <c r="F114" s="8"/>
      <c r="G114" s="8"/>
      <c r="H114" s="8"/>
      <c r="I114" s="14"/>
      <c r="J114" s="8"/>
      <c r="K114" s="8"/>
      <c r="L114" s="13">
        <v>0</v>
      </c>
      <c r="M114" s="13">
        <v>110000</v>
      </c>
      <c r="N114" s="9">
        <v>55000</v>
      </c>
      <c r="O114" s="9">
        <v>55000</v>
      </c>
      <c r="P114" s="7"/>
      <c r="Q114" s="1"/>
      <c r="R114" s="1">
        <v>1</v>
      </c>
      <c r="S114" s="1"/>
    </row>
    <row r="115" spans="1:19" ht="11.25" customHeight="1">
      <c r="A115" s="1"/>
      <c r="B115" s="7" t="s">
        <v>574</v>
      </c>
      <c r="C115" s="7" t="s">
        <v>363</v>
      </c>
      <c r="D115" s="8"/>
      <c r="E115" s="13">
        <v>45000</v>
      </c>
      <c r="F115" s="13">
        <v>45000</v>
      </c>
      <c r="G115" s="13">
        <v>45000</v>
      </c>
      <c r="H115" s="13">
        <v>45000</v>
      </c>
      <c r="I115" s="13">
        <v>45000</v>
      </c>
      <c r="J115" s="13">
        <v>45000</v>
      </c>
      <c r="K115" s="13">
        <v>65000</v>
      </c>
      <c r="L115" s="13">
        <v>55000</v>
      </c>
      <c r="M115" s="13">
        <v>55000</v>
      </c>
      <c r="N115" s="9">
        <v>55000</v>
      </c>
      <c r="O115" s="9">
        <v>55000</v>
      </c>
      <c r="P115" s="7"/>
      <c r="Q115" s="1"/>
      <c r="R115" s="1">
        <v>1</v>
      </c>
      <c r="S115" s="1"/>
    </row>
    <row r="116" spans="1:19" ht="11.25" customHeight="1">
      <c r="A116" s="1"/>
      <c r="B116" s="7" t="s">
        <v>647</v>
      </c>
      <c r="C116" s="7" t="s">
        <v>646</v>
      </c>
      <c r="D116" s="18"/>
      <c r="E116" s="18"/>
      <c r="F116" s="18"/>
      <c r="G116" s="18"/>
      <c r="H116" s="18"/>
      <c r="I116" s="19"/>
      <c r="J116" s="13">
        <v>55000</v>
      </c>
      <c r="K116" s="13">
        <v>55000</v>
      </c>
      <c r="L116" s="13">
        <v>55000</v>
      </c>
      <c r="M116" s="13">
        <v>55000</v>
      </c>
      <c r="N116" s="9">
        <v>55000</v>
      </c>
      <c r="O116" s="9">
        <v>55000</v>
      </c>
      <c r="P116" s="7"/>
      <c r="Q116" s="1"/>
      <c r="R116" s="1">
        <v>1</v>
      </c>
      <c r="S116" s="1"/>
    </row>
    <row r="117" spans="2:19" ht="11.25" customHeight="1">
      <c r="B117" s="7" t="s">
        <v>511</v>
      </c>
      <c r="C117" s="7" t="s">
        <v>512</v>
      </c>
      <c r="D117" s="18"/>
      <c r="E117" s="13">
        <v>45000</v>
      </c>
      <c r="F117" s="13">
        <v>45000</v>
      </c>
      <c r="G117" s="13">
        <v>45000</v>
      </c>
      <c r="H117" s="13">
        <v>45000</v>
      </c>
      <c r="I117" s="13">
        <v>45000</v>
      </c>
      <c r="J117" s="13">
        <v>0</v>
      </c>
      <c r="K117" s="62">
        <v>90000</v>
      </c>
      <c r="L117" s="13">
        <v>55000</v>
      </c>
      <c r="M117" s="13">
        <v>55000</v>
      </c>
      <c r="N117" s="9">
        <v>55000</v>
      </c>
      <c r="O117" s="9">
        <v>55000</v>
      </c>
      <c r="P117" s="7">
        <v>30</v>
      </c>
      <c r="Q117" s="1"/>
      <c r="R117" s="1">
        <v>1</v>
      </c>
      <c r="S117" s="1"/>
    </row>
    <row r="118" spans="1:19" ht="11.25" customHeight="1">
      <c r="A118" s="1"/>
      <c r="B118" s="7" t="s">
        <v>79</v>
      </c>
      <c r="C118" s="7" t="s">
        <v>329</v>
      </c>
      <c r="D118" s="10">
        <v>45000</v>
      </c>
      <c r="E118" s="13">
        <v>45000</v>
      </c>
      <c r="F118" s="13">
        <v>45000</v>
      </c>
      <c r="G118" s="13">
        <v>45000</v>
      </c>
      <c r="H118" s="13">
        <v>45000</v>
      </c>
      <c r="I118" s="13">
        <v>45000</v>
      </c>
      <c r="J118" s="13">
        <v>110000</v>
      </c>
      <c r="K118" s="13">
        <v>0</v>
      </c>
      <c r="L118" s="13">
        <v>55000</v>
      </c>
      <c r="M118" s="13">
        <v>55000</v>
      </c>
      <c r="N118" s="9">
        <v>55000</v>
      </c>
      <c r="O118" s="9">
        <v>55000</v>
      </c>
      <c r="P118" s="7"/>
      <c r="Q118" s="1"/>
      <c r="R118" s="1">
        <v>1</v>
      </c>
      <c r="S118" s="1"/>
    </row>
    <row r="119" spans="1:19" ht="6.75" customHeight="1">
      <c r="A119" s="1"/>
      <c r="B119" s="7" t="s">
        <v>80</v>
      </c>
      <c r="C119" s="112"/>
      <c r="D119" s="18"/>
      <c r="E119" s="18"/>
      <c r="F119" s="18"/>
      <c r="G119" s="18"/>
      <c r="H119" s="18"/>
      <c r="I119" s="19"/>
      <c r="J119" s="18"/>
      <c r="K119" s="18"/>
      <c r="L119" s="18"/>
      <c r="M119" s="18"/>
      <c r="N119" s="19"/>
      <c r="O119" s="19"/>
      <c r="P119" s="7"/>
      <c r="Q119" s="1"/>
      <c r="R119" s="1">
        <v>0</v>
      </c>
      <c r="S119" s="1"/>
    </row>
    <row r="120" spans="1:19" ht="11.25" customHeight="1">
      <c r="A120" s="1"/>
      <c r="B120" s="7" t="s">
        <v>81</v>
      </c>
      <c r="C120" s="7" t="s">
        <v>359</v>
      </c>
      <c r="D120" s="10">
        <v>45000</v>
      </c>
      <c r="E120" s="13">
        <v>45000</v>
      </c>
      <c r="F120" s="13">
        <v>45000</v>
      </c>
      <c r="G120" s="13">
        <v>45000</v>
      </c>
      <c r="H120" s="13">
        <v>45000</v>
      </c>
      <c r="I120" s="13">
        <v>45000</v>
      </c>
      <c r="J120" s="13">
        <v>55000</v>
      </c>
      <c r="K120" s="13">
        <v>55000</v>
      </c>
      <c r="L120" s="13">
        <v>0</v>
      </c>
      <c r="M120" s="13">
        <v>110000</v>
      </c>
      <c r="N120" s="13">
        <v>55000</v>
      </c>
      <c r="O120" s="63" t="s">
        <v>407</v>
      </c>
      <c r="P120" s="7">
        <v>60</v>
      </c>
      <c r="Q120" s="1"/>
      <c r="R120" s="1">
        <v>1</v>
      </c>
      <c r="S120" s="1"/>
    </row>
    <row r="121" spans="1:19" ht="11.25" customHeight="1">
      <c r="A121" s="1"/>
      <c r="B121" s="7" t="s">
        <v>82</v>
      </c>
      <c r="C121" s="7" t="s">
        <v>336</v>
      </c>
      <c r="D121" s="10">
        <v>45000</v>
      </c>
      <c r="E121" s="9">
        <v>45000</v>
      </c>
      <c r="F121" s="13">
        <v>45000</v>
      </c>
      <c r="G121" s="13">
        <v>45000</v>
      </c>
      <c r="H121" s="13">
        <v>45000</v>
      </c>
      <c r="I121" s="13">
        <v>45000</v>
      </c>
      <c r="J121" s="13">
        <v>110000</v>
      </c>
      <c r="K121" s="13">
        <v>0</v>
      </c>
      <c r="L121" s="13">
        <v>55000</v>
      </c>
      <c r="M121" s="13">
        <v>55000</v>
      </c>
      <c r="N121" s="9">
        <v>55000</v>
      </c>
      <c r="O121" s="9">
        <v>55000</v>
      </c>
      <c r="P121" s="7"/>
      <c r="Q121" s="1"/>
      <c r="R121" s="1">
        <v>1</v>
      </c>
      <c r="S121" s="1"/>
    </row>
    <row r="122" spans="1:19" ht="11.25" customHeight="1">
      <c r="A122" s="1"/>
      <c r="B122" s="7" t="s">
        <v>83</v>
      </c>
      <c r="C122" s="7" t="s">
        <v>617</v>
      </c>
      <c r="D122" s="18"/>
      <c r="E122" s="18"/>
      <c r="F122" s="18"/>
      <c r="G122" s="18"/>
      <c r="H122" s="13">
        <v>0</v>
      </c>
      <c r="I122" s="9">
        <v>90000</v>
      </c>
      <c r="J122" s="13">
        <v>55000</v>
      </c>
      <c r="K122" s="62" t="s">
        <v>407</v>
      </c>
      <c r="L122" s="62" t="s">
        <v>407</v>
      </c>
      <c r="M122" s="62" t="s">
        <v>407</v>
      </c>
      <c r="N122" s="62" t="s">
        <v>407</v>
      </c>
      <c r="O122" s="63" t="s">
        <v>407</v>
      </c>
      <c r="P122" s="7">
        <v>300</v>
      </c>
      <c r="Q122" s="1"/>
      <c r="R122" s="1">
        <v>1</v>
      </c>
      <c r="S122" s="1"/>
    </row>
    <row r="123" spans="1:19" ht="6.75" customHeight="1">
      <c r="A123" s="1"/>
      <c r="B123" s="7" t="s">
        <v>84</v>
      </c>
      <c r="C123" s="7"/>
      <c r="D123" s="18"/>
      <c r="E123" s="18"/>
      <c r="F123" s="18"/>
      <c r="G123" s="18"/>
      <c r="H123" s="18"/>
      <c r="I123" s="19"/>
      <c r="J123" s="18"/>
      <c r="K123" s="18"/>
      <c r="L123" s="18"/>
      <c r="M123" s="18"/>
      <c r="N123" s="19"/>
      <c r="O123" s="19"/>
      <c r="P123" s="7"/>
      <c r="Q123" s="1"/>
      <c r="R123" s="1">
        <v>0</v>
      </c>
      <c r="S123" s="1"/>
    </row>
    <row r="124" spans="1:19" ht="11.25" customHeight="1">
      <c r="A124" s="1"/>
      <c r="B124" s="7" t="s">
        <v>85</v>
      </c>
      <c r="C124" s="7" t="s">
        <v>459</v>
      </c>
      <c r="D124" s="10">
        <v>0</v>
      </c>
      <c r="E124" s="13">
        <v>90000</v>
      </c>
      <c r="F124" s="13">
        <v>0</v>
      </c>
      <c r="G124" s="13">
        <v>90000</v>
      </c>
      <c r="H124" s="13">
        <v>0</v>
      </c>
      <c r="I124" s="9">
        <v>90000</v>
      </c>
      <c r="J124" s="13">
        <v>0</v>
      </c>
      <c r="K124" s="13">
        <v>110000</v>
      </c>
      <c r="L124" s="18"/>
      <c r="M124" s="18"/>
      <c r="N124" s="18"/>
      <c r="O124" s="19"/>
      <c r="P124" s="7"/>
      <c r="Q124" s="1"/>
      <c r="R124" s="1">
        <v>0</v>
      </c>
      <c r="S124" s="1"/>
    </row>
    <row r="125" spans="1:19" ht="8.25" customHeight="1">
      <c r="A125" s="1"/>
      <c r="B125" s="7" t="s">
        <v>86</v>
      </c>
      <c r="C125" s="7" t="s">
        <v>464</v>
      </c>
      <c r="D125" s="18"/>
      <c r="E125" s="19"/>
      <c r="F125" s="19"/>
      <c r="G125" s="18"/>
      <c r="H125" s="19"/>
      <c r="I125" s="19"/>
      <c r="J125" s="19"/>
      <c r="K125" s="19"/>
      <c r="L125" s="19"/>
      <c r="M125" s="19"/>
      <c r="N125" s="19"/>
      <c r="O125" s="19"/>
      <c r="P125" s="7"/>
      <c r="Q125" s="1"/>
      <c r="R125" s="1">
        <v>0</v>
      </c>
      <c r="S125" s="1"/>
    </row>
    <row r="126" spans="1:19" ht="11.25" customHeight="1">
      <c r="A126" s="1"/>
      <c r="B126" s="7" t="s">
        <v>87</v>
      </c>
      <c r="C126" s="7" t="s">
        <v>354</v>
      </c>
      <c r="D126" s="10">
        <v>45000</v>
      </c>
      <c r="E126" s="13">
        <v>45000</v>
      </c>
      <c r="F126" s="13">
        <v>45000</v>
      </c>
      <c r="G126" s="13">
        <v>45000</v>
      </c>
      <c r="H126" s="13">
        <v>45000</v>
      </c>
      <c r="I126" s="13">
        <v>45000</v>
      </c>
      <c r="J126" s="13">
        <v>110000</v>
      </c>
      <c r="K126" s="13">
        <v>0</v>
      </c>
      <c r="L126" s="13">
        <v>55000</v>
      </c>
      <c r="M126" s="13">
        <v>55000</v>
      </c>
      <c r="N126" s="9">
        <v>55000</v>
      </c>
      <c r="O126" s="9">
        <v>55000</v>
      </c>
      <c r="P126" s="7"/>
      <c r="Q126" s="1"/>
      <c r="R126" s="1">
        <v>1</v>
      </c>
      <c r="S126" s="1"/>
    </row>
    <row r="127" spans="1:19" ht="11.25" customHeight="1">
      <c r="A127" s="1"/>
      <c r="B127" s="7" t="s">
        <v>88</v>
      </c>
      <c r="C127" s="7" t="s">
        <v>343</v>
      </c>
      <c r="D127" s="10">
        <v>45000</v>
      </c>
      <c r="E127" s="13">
        <v>45000</v>
      </c>
      <c r="F127" s="13">
        <v>45000</v>
      </c>
      <c r="G127" s="13">
        <v>45000</v>
      </c>
      <c r="H127" s="13">
        <v>45000</v>
      </c>
      <c r="I127" s="13">
        <v>45000</v>
      </c>
      <c r="J127" s="13">
        <v>110000</v>
      </c>
      <c r="K127" s="13">
        <v>0</v>
      </c>
      <c r="L127" s="13">
        <v>55000</v>
      </c>
      <c r="M127" s="13">
        <v>55000</v>
      </c>
      <c r="N127" s="9">
        <v>55000</v>
      </c>
      <c r="O127" s="9">
        <v>55000</v>
      </c>
      <c r="P127" s="7"/>
      <c r="Q127" s="1"/>
      <c r="R127" s="1">
        <v>1</v>
      </c>
      <c r="S127" s="1"/>
    </row>
    <row r="128" spans="1:19" ht="11.25" customHeight="1">
      <c r="A128" s="1"/>
      <c r="B128" s="7" t="s">
        <v>89</v>
      </c>
      <c r="C128" s="7" t="s">
        <v>910</v>
      </c>
      <c r="D128" s="13">
        <v>0</v>
      </c>
      <c r="E128" s="13">
        <v>0</v>
      </c>
      <c r="F128" s="13">
        <v>0</v>
      </c>
      <c r="G128" s="13">
        <v>0</v>
      </c>
      <c r="H128" s="13">
        <v>0</v>
      </c>
      <c r="I128" s="9">
        <v>0</v>
      </c>
      <c r="J128" s="13">
        <v>465000</v>
      </c>
      <c r="K128" s="13">
        <v>0</v>
      </c>
      <c r="L128" s="13">
        <v>0</v>
      </c>
      <c r="M128" s="13">
        <v>160000</v>
      </c>
      <c r="N128" s="9">
        <v>55000</v>
      </c>
      <c r="O128" s="9">
        <v>55000</v>
      </c>
      <c r="P128" s="7"/>
      <c r="Q128" s="1"/>
      <c r="R128" s="1">
        <v>1</v>
      </c>
      <c r="S128" s="1"/>
    </row>
    <row r="129" spans="1:19" ht="11.25" customHeight="1">
      <c r="A129" s="1"/>
      <c r="B129" s="1">
        <f>SUM(R107:R128)</f>
        <v>16</v>
      </c>
      <c r="C129" s="15">
        <f>SUM(D129:O129)</f>
        <v>8160000</v>
      </c>
      <c r="D129" s="15">
        <f>SUM(D107:D128)</f>
        <v>360000</v>
      </c>
      <c r="E129" s="15">
        <f aca="true" t="shared" si="4" ref="E129:P129">SUM(E107:E128)</f>
        <v>585000</v>
      </c>
      <c r="F129" s="15">
        <f t="shared" si="4"/>
        <v>450000</v>
      </c>
      <c r="G129" s="15">
        <f t="shared" si="4"/>
        <v>540000</v>
      </c>
      <c r="H129" s="15">
        <f t="shared" si="4"/>
        <v>495000</v>
      </c>
      <c r="I129" s="16">
        <f>SUM(I107:I128)</f>
        <v>675000</v>
      </c>
      <c r="J129" s="35">
        <f t="shared" si="4"/>
        <v>1380000</v>
      </c>
      <c r="K129" s="35">
        <f t="shared" si="4"/>
        <v>630000</v>
      </c>
      <c r="L129" s="35">
        <f t="shared" si="4"/>
        <v>550000</v>
      </c>
      <c r="M129" s="35">
        <f t="shared" si="4"/>
        <v>985000</v>
      </c>
      <c r="N129" s="47">
        <f t="shared" si="4"/>
        <v>715000</v>
      </c>
      <c r="O129" s="47">
        <f t="shared" si="4"/>
        <v>795000</v>
      </c>
      <c r="P129" s="15">
        <f t="shared" si="4"/>
        <v>680</v>
      </c>
      <c r="Q129" s="1"/>
      <c r="R129" s="1"/>
      <c r="S129" s="1"/>
    </row>
    <row r="130" spans="1:19" ht="11.25" customHeight="1">
      <c r="A130" s="1"/>
      <c r="B130" s="1"/>
      <c r="C130" s="15"/>
      <c r="D130" s="15"/>
      <c r="E130" s="15"/>
      <c r="F130" s="15"/>
      <c r="G130" s="15"/>
      <c r="H130" s="15"/>
      <c r="I130" s="16"/>
      <c r="J130" s="35"/>
      <c r="K130" s="35"/>
      <c r="L130" s="35"/>
      <c r="M130" s="35"/>
      <c r="N130" s="47"/>
      <c r="O130" s="47"/>
      <c r="P130" s="1"/>
      <c r="Q130" s="1"/>
      <c r="R130" s="1"/>
      <c r="S130" s="1"/>
    </row>
    <row r="131" spans="1:19" ht="11.25" customHeight="1">
      <c r="A131" s="4"/>
      <c r="B131" s="5" t="s">
        <v>1</v>
      </c>
      <c r="C131" s="5" t="s">
        <v>14</v>
      </c>
      <c r="D131" s="5" t="s">
        <v>2</v>
      </c>
      <c r="E131" s="5" t="s">
        <v>3</v>
      </c>
      <c r="F131" s="5" t="s">
        <v>4</v>
      </c>
      <c r="G131" s="5" t="s">
        <v>5</v>
      </c>
      <c r="H131" s="5" t="s">
        <v>6</v>
      </c>
      <c r="I131" s="6" t="s">
        <v>7</v>
      </c>
      <c r="J131" s="34" t="s">
        <v>8</v>
      </c>
      <c r="K131" s="34" t="s">
        <v>9</v>
      </c>
      <c r="L131" s="34" t="s">
        <v>10</v>
      </c>
      <c r="M131" s="34" t="s">
        <v>11</v>
      </c>
      <c r="N131" s="46" t="s">
        <v>12</v>
      </c>
      <c r="O131" s="46" t="s">
        <v>13</v>
      </c>
      <c r="P131" s="5" t="s">
        <v>898</v>
      </c>
      <c r="Q131" s="4"/>
      <c r="R131" s="4" t="s">
        <v>0</v>
      </c>
      <c r="S131" s="4"/>
    </row>
    <row r="132" spans="1:19" ht="11.25" customHeight="1">
      <c r="A132" s="1"/>
      <c r="B132" s="7" t="s">
        <v>90</v>
      </c>
      <c r="C132" s="7" t="s">
        <v>971</v>
      </c>
      <c r="D132" s="10">
        <v>0</v>
      </c>
      <c r="E132" s="13">
        <v>90000</v>
      </c>
      <c r="F132" s="13">
        <v>90000</v>
      </c>
      <c r="G132" s="13">
        <v>45000</v>
      </c>
      <c r="H132" s="13">
        <v>0</v>
      </c>
      <c r="I132" s="9">
        <v>0</v>
      </c>
      <c r="J132" s="13">
        <v>135000</v>
      </c>
      <c r="K132" s="13">
        <v>0</v>
      </c>
      <c r="L132" s="13">
        <v>0</v>
      </c>
      <c r="M132" s="13">
        <v>175000</v>
      </c>
      <c r="N132" s="9">
        <v>0</v>
      </c>
      <c r="O132" s="9">
        <v>110000</v>
      </c>
      <c r="P132" s="7"/>
      <c r="Q132" s="1"/>
      <c r="R132" s="1">
        <v>1</v>
      </c>
      <c r="S132" s="1"/>
    </row>
    <row r="133" spans="1:19" ht="11.25" customHeight="1">
      <c r="A133" s="1"/>
      <c r="B133" s="7" t="s">
        <v>91</v>
      </c>
      <c r="C133" s="7" t="s">
        <v>404</v>
      </c>
      <c r="D133" s="10">
        <v>45000</v>
      </c>
      <c r="E133" s="13">
        <v>45000</v>
      </c>
      <c r="F133" s="13">
        <v>45000</v>
      </c>
      <c r="G133" s="13">
        <v>45000</v>
      </c>
      <c r="H133" s="13">
        <v>45000</v>
      </c>
      <c r="I133" s="13">
        <v>45000</v>
      </c>
      <c r="J133" s="13">
        <v>55000</v>
      </c>
      <c r="K133" s="13">
        <v>55000</v>
      </c>
      <c r="L133" s="13">
        <v>55000</v>
      </c>
      <c r="M133" s="13">
        <v>55000</v>
      </c>
      <c r="N133" s="9">
        <v>55000</v>
      </c>
      <c r="O133" s="9">
        <v>55000</v>
      </c>
      <c r="P133" s="7"/>
      <c r="Q133" s="1"/>
      <c r="R133" s="1">
        <v>1</v>
      </c>
      <c r="S133" s="1"/>
    </row>
    <row r="134" spans="1:19" s="71" customFormat="1" ht="11.25" customHeight="1">
      <c r="A134" s="33"/>
      <c r="B134" s="41" t="s">
        <v>92</v>
      </c>
      <c r="C134" s="41" t="s">
        <v>468</v>
      </c>
      <c r="D134" s="13">
        <v>135000</v>
      </c>
      <c r="E134" s="13">
        <v>0</v>
      </c>
      <c r="F134" s="13">
        <v>0</v>
      </c>
      <c r="G134" s="13">
        <v>0</v>
      </c>
      <c r="H134" s="13">
        <v>0</v>
      </c>
      <c r="I134" s="9">
        <v>0</v>
      </c>
      <c r="J134" s="13">
        <v>0</v>
      </c>
      <c r="K134" s="13">
        <v>0</v>
      </c>
      <c r="L134" s="13">
        <v>0</v>
      </c>
      <c r="M134" s="13">
        <v>445000</v>
      </c>
      <c r="N134" s="9">
        <v>0</v>
      </c>
      <c r="O134" s="9">
        <v>110000</v>
      </c>
      <c r="P134" s="7"/>
      <c r="Q134" s="33"/>
      <c r="R134" s="33">
        <v>1</v>
      </c>
      <c r="S134" s="70"/>
    </row>
    <row r="135" spans="1:19" ht="11.25" customHeight="1">
      <c r="A135" s="1"/>
      <c r="B135" s="7" t="s">
        <v>93</v>
      </c>
      <c r="C135" s="7" t="s">
        <v>345</v>
      </c>
      <c r="D135" s="10">
        <v>45000</v>
      </c>
      <c r="E135" s="13">
        <v>45000</v>
      </c>
      <c r="F135" s="13">
        <v>0</v>
      </c>
      <c r="G135" s="13">
        <v>135000</v>
      </c>
      <c r="H135" s="13">
        <v>0</v>
      </c>
      <c r="I135" s="9">
        <v>90000</v>
      </c>
      <c r="J135" s="13">
        <v>110000</v>
      </c>
      <c r="K135" s="13">
        <v>0</v>
      </c>
      <c r="L135" s="13">
        <v>55000</v>
      </c>
      <c r="M135" s="62" t="s">
        <v>407</v>
      </c>
      <c r="N135" s="63" t="s">
        <v>407</v>
      </c>
      <c r="O135" s="63" t="s">
        <v>407</v>
      </c>
      <c r="P135" s="7">
        <v>180</v>
      </c>
      <c r="Q135" s="1"/>
      <c r="R135" s="1">
        <v>1</v>
      </c>
      <c r="S135" s="1"/>
    </row>
    <row r="136" spans="1:19" ht="11.25" customHeight="1">
      <c r="A136" s="1"/>
      <c r="B136" s="7" t="s">
        <v>94</v>
      </c>
      <c r="C136" s="7" t="s">
        <v>337</v>
      </c>
      <c r="D136" s="10">
        <v>45000</v>
      </c>
      <c r="E136" s="13">
        <v>45000</v>
      </c>
      <c r="F136" s="13">
        <v>45000</v>
      </c>
      <c r="G136" s="13">
        <v>45000</v>
      </c>
      <c r="H136" s="13">
        <v>45000</v>
      </c>
      <c r="I136" s="13">
        <v>45000</v>
      </c>
      <c r="J136" s="13">
        <v>110000</v>
      </c>
      <c r="K136" s="13">
        <v>0</v>
      </c>
      <c r="L136" s="13">
        <v>55000</v>
      </c>
      <c r="M136" s="13">
        <v>55000</v>
      </c>
      <c r="N136" s="13">
        <v>55000</v>
      </c>
      <c r="O136" s="9">
        <v>55000</v>
      </c>
      <c r="P136" s="7"/>
      <c r="Q136" s="1"/>
      <c r="R136" s="1">
        <v>1</v>
      </c>
      <c r="S136" s="1"/>
    </row>
    <row r="137" spans="1:19" ht="11.25" customHeight="1">
      <c r="A137" s="1"/>
      <c r="B137" s="7" t="s">
        <v>95</v>
      </c>
      <c r="C137" s="7" t="s">
        <v>618</v>
      </c>
      <c r="D137" s="8"/>
      <c r="E137" s="13">
        <v>0</v>
      </c>
      <c r="F137" s="13">
        <v>0</v>
      </c>
      <c r="G137" s="13">
        <v>0</v>
      </c>
      <c r="H137" s="13">
        <v>180000</v>
      </c>
      <c r="I137" s="13">
        <v>45000</v>
      </c>
      <c r="J137" s="13">
        <v>110000</v>
      </c>
      <c r="K137" s="13">
        <v>0</v>
      </c>
      <c r="L137" s="13">
        <v>55000</v>
      </c>
      <c r="M137" s="13">
        <v>55000</v>
      </c>
      <c r="N137" s="9">
        <v>0</v>
      </c>
      <c r="O137" s="9">
        <v>0</v>
      </c>
      <c r="P137" s="7"/>
      <c r="Q137" s="1"/>
      <c r="R137" s="1">
        <v>1</v>
      </c>
      <c r="S137" s="1"/>
    </row>
    <row r="138" spans="1:19" ht="11.25" customHeight="1">
      <c r="A138" s="1"/>
      <c r="B138" s="7" t="s">
        <v>96</v>
      </c>
      <c r="C138" s="7" t="s">
        <v>237</v>
      </c>
      <c r="D138" s="10">
        <v>45000</v>
      </c>
      <c r="E138" s="13">
        <v>45000</v>
      </c>
      <c r="F138" s="13">
        <v>45000</v>
      </c>
      <c r="G138" s="13">
        <v>45000</v>
      </c>
      <c r="H138" s="13">
        <v>45000</v>
      </c>
      <c r="I138" s="13">
        <v>45000</v>
      </c>
      <c r="J138" s="13">
        <v>110000</v>
      </c>
      <c r="K138" s="13">
        <v>0</v>
      </c>
      <c r="L138" s="13">
        <v>55000</v>
      </c>
      <c r="M138" s="13">
        <v>55000</v>
      </c>
      <c r="N138" s="13">
        <v>55000</v>
      </c>
      <c r="O138" s="9">
        <v>55000</v>
      </c>
      <c r="P138" s="7"/>
      <c r="Q138" s="1"/>
      <c r="R138" s="1">
        <v>1</v>
      </c>
      <c r="S138" s="1"/>
    </row>
    <row r="139" spans="1:19" ht="11.25" customHeight="1">
      <c r="A139" s="1"/>
      <c r="B139" s="7" t="s">
        <v>97</v>
      </c>
      <c r="C139" s="7" t="s">
        <v>285</v>
      </c>
      <c r="D139" s="10">
        <v>45000</v>
      </c>
      <c r="E139" s="13">
        <v>45000</v>
      </c>
      <c r="F139" s="13">
        <v>45000</v>
      </c>
      <c r="G139" s="13">
        <v>45000</v>
      </c>
      <c r="H139" s="13">
        <v>45000</v>
      </c>
      <c r="I139" s="13">
        <v>45000</v>
      </c>
      <c r="J139" s="13">
        <v>110000</v>
      </c>
      <c r="K139" s="13">
        <v>0</v>
      </c>
      <c r="L139" s="13">
        <v>55000</v>
      </c>
      <c r="M139" s="13">
        <v>55000</v>
      </c>
      <c r="N139" s="13">
        <v>55000</v>
      </c>
      <c r="O139" s="9">
        <v>55000</v>
      </c>
      <c r="P139" s="7"/>
      <c r="Q139" s="1"/>
      <c r="R139" s="1">
        <v>1</v>
      </c>
      <c r="S139" s="1"/>
    </row>
    <row r="140" spans="1:19" ht="11.25" customHeight="1">
      <c r="A140" s="1"/>
      <c r="B140" s="7" t="s">
        <v>98</v>
      </c>
      <c r="C140" s="7" t="s">
        <v>465</v>
      </c>
      <c r="D140" s="10">
        <v>45000</v>
      </c>
      <c r="E140" s="13">
        <v>45000</v>
      </c>
      <c r="F140" s="13">
        <v>45000</v>
      </c>
      <c r="G140" s="13">
        <v>45000</v>
      </c>
      <c r="H140" s="13">
        <v>45000</v>
      </c>
      <c r="I140" s="13">
        <v>45000</v>
      </c>
      <c r="J140" s="13">
        <v>110000</v>
      </c>
      <c r="K140" s="13">
        <v>0</v>
      </c>
      <c r="L140" s="13">
        <v>55000</v>
      </c>
      <c r="M140" s="13">
        <v>55000</v>
      </c>
      <c r="N140" s="13">
        <v>55000</v>
      </c>
      <c r="O140" s="9">
        <v>55000</v>
      </c>
      <c r="P140" s="7"/>
      <c r="Q140" s="1"/>
      <c r="R140" s="1">
        <v>1</v>
      </c>
      <c r="S140" s="1"/>
    </row>
    <row r="141" spans="1:19" ht="11.25" customHeight="1">
      <c r="A141" s="1"/>
      <c r="B141" s="7" t="s">
        <v>99</v>
      </c>
      <c r="C141" s="7" t="s">
        <v>319</v>
      </c>
      <c r="D141" s="10">
        <v>45000</v>
      </c>
      <c r="E141" s="13">
        <v>45000</v>
      </c>
      <c r="F141" s="13">
        <v>45000</v>
      </c>
      <c r="G141" s="13">
        <v>45000</v>
      </c>
      <c r="H141" s="13">
        <v>45000</v>
      </c>
      <c r="I141" s="13">
        <v>45000</v>
      </c>
      <c r="J141" s="13">
        <v>55000</v>
      </c>
      <c r="K141" s="13">
        <v>55000</v>
      </c>
      <c r="L141" s="13">
        <v>55000</v>
      </c>
      <c r="M141" s="13">
        <v>55000</v>
      </c>
      <c r="N141" s="9">
        <v>0</v>
      </c>
      <c r="O141" s="9">
        <v>0</v>
      </c>
      <c r="P141" s="7"/>
      <c r="Q141" s="1"/>
      <c r="R141" s="1">
        <v>1</v>
      </c>
      <c r="S141" s="1"/>
    </row>
    <row r="142" spans="1:19" ht="11.25" customHeight="1">
      <c r="A142" s="1"/>
      <c r="B142" s="7" t="s">
        <v>100</v>
      </c>
      <c r="C142" s="7" t="s">
        <v>274</v>
      </c>
      <c r="D142" s="10">
        <v>45000</v>
      </c>
      <c r="E142" s="13">
        <v>45000</v>
      </c>
      <c r="F142" s="13">
        <v>45000</v>
      </c>
      <c r="G142" s="13">
        <v>45000</v>
      </c>
      <c r="H142" s="13">
        <v>45000</v>
      </c>
      <c r="I142" s="13">
        <v>45000</v>
      </c>
      <c r="J142" s="13">
        <v>55000</v>
      </c>
      <c r="K142" s="13">
        <v>45000</v>
      </c>
      <c r="L142" s="13">
        <v>65000</v>
      </c>
      <c r="M142" s="13">
        <v>55000</v>
      </c>
      <c r="N142" s="13">
        <v>55000</v>
      </c>
      <c r="O142" s="9">
        <v>55000</v>
      </c>
      <c r="P142" s="7"/>
      <c r="Q142" s="1"/>
      <c r="R142" s="1">
        <v>1</v>
      </c>
      <c r="S142" s="1"/>
    </row>
    <row r="143" spans="1:19" ht="11.25" customHeight="1">
      <c r="A143" s="1"/>
      <c r="B143" s="7" t="s">
        <v>101</v>
      </c>
      <c r="C143" s="7" t="s">
        <v>256</v>
      </c>
      <c r="D143" s="10">
        <v>45000</v>
      </c>
      <c r="E143" s="13">
        <v>45000</v>
      </c>
      <c r="F143" s="13">
        <v>45000</v>
      </c>
      <c r="G143" s="13">
        <v>45000</v>
      </c>
      <c r="H143" s="13">
        <v>0</v>
      </c>
      <c r="I143" s="13">
        <v>90000</v>
      </c>
      <c r="J143" s="13">
        <v>110000</v>
      </c>
      <c r="K143" s="13">
        <v>0</v>
      </c>
      <c r="L143" s="13">
        <v>55000</v>
      </c>
      <c r="M143" s="13">
        <v>55000</v>
      </c>
      <c r="N143" s="13">
        <v>55000</v>
      </c>
      <c r="O143" s="9">
        <v>55000</v>
      </c>
      <c r="P143" s="7"/>
      <c r="Q143" s="1"/>
      <c r="R143" s="1">
        <v>1</v>
      </c>
      <c r="S143" s="1"/>
    </row>
    <row r="144" spans="1:19" ht="11.25" customHeight="1">
      <c r="A144" s="1"/>
      <c r="B144" s="7" t="s">
        <v>102</v>
      </c>
      <c r="C144" s="7" t="s">
        <v>287</v>
      </c>
      <c r="D144" s="10">
        <v>45000</v>
      </c>
      <c r="E144" s="13">
        <v>45000</v>
      </c>
      <c r="F144" s="13">
        <v>45000</v>
      </c>
      <c r="G144" s="13">
        <v>45000</v>
      </c>
      <c r="H144" s="13">
        <v>45000</v>
      </c>
      <c r="I144" s="13">
        <v>45000</v>
      </c>
      <c r="J144" s="13">
        <v>55000</v>
      </c>
      <c r="K144" s="13">
        <v>55000</v>
      </c>
      <c r="L144" s="13">
        <v>55000</v>
      </c>
      <c r="M144" s="13">
        <v>55000</v>
      </c>
      <c r="N144" s="13">
        <v>55000</v>
      </c>
      <c r="O144" s="9">
        <v>55000</v>
      </c>
      <c r="P144" s="7"/>
      <c r="Q144" s="1"/>
      <c r="R144" s="1">
        <v>1</v>
      </c>
      <c r="S144" s="1"/>
    </row>
    <row r="145" spans="1:19" ht="11.25" customHeight="1">
      <c r="A145" s="1"/>
      <c r="B145" s="7" t="s">
        <v>103</v>
      </c>
      <c r="C145" s="7" t="s">
        <v>281</v>
      </c>
      <c r="D145" s="10">
        <v>45000</v>
      </c>
      <c r="E145" s="13">
        <v>45000</v>
      </c>
      <c r="F145" s="13">
        <v>45000</v>
      </c>
      <c r="G145" s="13">
        <v>45000</v>
      </c>
      <c r="H145" s="13">
        <v>45000</v>
      </c>
      <c r="I145" s="13">
        <v>45000</v>
      </c>
      <c r="J145" s="13">
        <v>110000</v>
      </c>
      <c r="K145" s="13">
        <v>0</v>
      </c>
      <c r="L145" s="13">
        <v>55000</v>
      </c>
      <c r="M145" s="13">
        <v>55000</v>
      </c>
      <c r="N145" s="13">
        <v>55000</v>
      </c>
      <c r="O145" s="9">
        <v>55000</v>
      </c>
      <c r="P145" s="7"/>
      <c r="Q145" s="1"/>
      <c r="R145" s="1">
        <v>1</v>
      </c>
      <c r="S145" s="1"/>
    </row>
    <row r="146" spans="1:19" ht="11.25" customHeight="1">
      <c r="A146" s="1"/>
      <c r="B146" s="7" t="s">
        <v>104</v>
      </c>
      <c r="C146" s="7" t="s">
        <v>675</v>
      </c>
      <c r="D146" s="10">
        <v>45000</v>
      </c>
      <c r="E146" s="13">
        <v>45000</v>
      </c>
      <c r="F146" s="13">
        <v>45000</v>
      </c>
      <c r="G146" s="13">
        <v>45000</v>
      </c>
      <c r="H146" s="13">
        <v>45000</v>
      </c>
      <c r="I146" s="13">
        <v>45000</v>
      </c>
      <c r="J146" s="8"/>
      <c r="K146" s="13">
        <v>55000</v>
      </c>
      <c r="L146" s="13">
        <v>55000</v>
      </c>
      <c r="M146" s="13">
        <v>55000</v>
      </c>
      <c r="N146" s="13">
        <v>55000</v>
      </c>
      <c r="O146" s="9">
        <v>55000</v>
      </c>
      <c r="P146" s="7"/>
      <c r="Q146" s="1"/>
      <c r="R146" s="1">
        <v>1</v>
      </c>
      <c r="S146" s="1"/>
    </row>
    <row r="147" spans="1:19" ht="11.25" customHeight="1">
      <c r="A147" s="1"/>
      <c r="B147" s="7" t="s">
        <v>105</v>
      </c>
      <c r="C147" s="7" t="s">
        <v>897</v>
      </c>
      <c r="D147" s="8"/>
      <c r="E147" s="8"/>
      <c r="F147" s="8"/>
      <c r="G147" s="8"/>
      <c r="H147" s="8"/>
      <c r="I147" s="9">
        <v>0</v>
      </c>
      <c r="J147" s="13">
        <v>0</v>
      </c>
      <c r="K147" s="13">
        <v>0</v>
      </c>
      <c r="L147" s="13">
        <v>210000</v>
      </c>
      <c r="M147" s="117">
        <v>0</v>
      </c>
      <c r="N147" s="128">
        <v>55000</v>
      </c>
      <c r="O147" s="151">
        <v>55000</v>
      </c>
      <c r="P147" s="7"/>
      <c r="Q147" s="1"/>
      <c r="R147" s="1">
        <v>1</v>
      </c>
      <c r="S147" s="1"/>
    </row>
    <row r="148" spans="1:19" ht="3.75" customHeight="1">
      <c r="A148" s="1"/>
      <c r="B148" s="7" t="s">
        <v>106</v>
      </c>
      <c r="D148" s="13"/>
      <c r="E148" s="13"/>
      <c r="F148" s="13"/>
      <c r="G148" s="13"/>
      <c r="H148" s="13"/>
      <c r="I148" s="9"/>
      <c r="J148" s="13"/>
      <c r="K148" s="13"/>
      <c r="L148" s="13"/>
      <c r="M148" s="13"/>
      <c r="N148" s="9"/>
      <c r="O148" s="9"/>
      <c r="P148" s="7"/>
      <c r="Q148" s="1"/>
      <c r="R148" s="1">
        <v>0</v>
      </c>
      <c r="S148" s="1"/>
    </row>
    <row r="149" spans="1:19" ht="11.25" customHeight="1">
      <c r="A149" s="1"/>
      <c r="B149" s="7" t="s">
        <v>107</v>
      </c>
      <c r="C149" s="7" t="s">
        <v>231</v>
      </c>
      <c r="D149" s="10">
        <v>45000</v>
      </c>
      <c r="E149" s="13">
        <v>45000</v>
      </c>
      <c r="F149" s="13">
        <v>45000</v>
      </c>
      <c r="G149" s="13">
        <v>45000</v>
      </c>
      <c r="H149" s="13">
        <v>45000</v>
      </c>
      <c r="I149" s="13">
        <v>45000</v>
      </c>
      <c r="J149" s="13">
        <v>110000</v>
      </c>
      <c r="K149" s="13">
        <v>0</v>
      </c>
      <c r="L149" s="13">
        <v>55000</v>
      </c>
      <c r="M149" s="13">
        <v>55000</v>
      </c>
      <c r="N149" s="9">
        <v>55000</v>
      </c>
      <c r="O149" s="9">
        <v>55000</v>
      </c>
      <c r="P149" s="7"/>
      <c r="Q149" s="1"/>
      <c r="R149" s="1">
        <v>1</v>
      </c>
      <c r="S149" s="1"/>
    </row>
    <row r="150" spans="1:19" ht="11.25" customHeight="1">
      <c r="A150" s="1"/>
      <c r="B150" s="7" t="s">
        <v>108</v>
      </c>
      <c r="C150" s="66" t="s">
        <v>966</v>
      </c>
      <c r="D150" s="10">
        <v>0</v>
      </c>
      <c r="E150" s="9">
        <v>90000</v>
      </c>
      <c r="F150" s="13">
        <v>0</v>
      </c>
      <c r="G150" s="13">
        <v>90000</v>
      </c>
      <c r="H150" s="13">
        <v>45000</v>
      </c>
      <c r="I150" s="13">
        <v>45000</v>
      </c>
      <c r="J150" s="13">
        <v>55000</v>
      </c>
      <c r="K150" s="8"/>
      <c r="L150" s="8"/>
      <c r="M150" s="8"/>
      <c r="N150" s="14"/>
      <c r="O150" s="9">
        <v>55000</v>
      </c>
      <c r="P150" s="7"/>
      <c r="Q150" s="1"/>
      <c r="R150" s="1">
        <v>0</v>
      </c>
      <c r="S150" s="1"/>
    </row>
    <row r="151" spans="1:19" ht="11.25" customHeight="1">
      <c r="A151" s="1"/>
      <c r="B151" s="7" t="s">
        <v>109</v>
      </c>
      <c r="C151" s="7" t="s">
        <v>303</v>
      </c>
      <c r="D151" s="10">
        <v>45000</v>
      </c>
      <c r="E151" s="13">
        <v>45000</v>
      </c>
      <c r="F151" s="13">
        <v>0</v>
      </c>
      <c r="G151" s="13">
        <v>90000</v>
      </c>
      <c r="H151" s="13">
        <v>45000</v>
      </c>
      <c r="I151" s="13">
        <v>45000</v>
      </c>
      <c r="J151" s="13">
        <v>55000</v>
      </c>
      <c r="K151" s="13">
        <v>55000</v>
      </c>
      <c r="L151" s="13">
        <v>55000</v>
      </c>
      <c r="M151" s="13">
        <v>55000</v>
      </c>
      <c r="N151" s="9">
        <v>55000</v>
      </c>
      <c r="O151" s="9">
        <v>55000</v>
      </c>
      <c r="P151" s="7"/>
      <c r="Q151" s="1"/>
      <c r="R151" s="1">
        <v>1</v>
      </c>
      <c r="S151" s="1"/>
    </row>
    <row r="152" spans="1:19" ht="11.25" customHeight="1">
      <c r="A152" s="1"/>
      <c r="B152" s="7" t="s">
        <v>110</v>
      </c>
      <c r="C152" s="66" t="s">
        <v>967</v>
      </c>
      <c r="D152" s="10">
        <v>0</v>
      </c>
      <c r="E152" s="13">
        <v>0</v>
      </c>
      <c r="F152" s="13">
        <v>0</v>
      </c>
      <c r="G152" s="13">
        <v>0</v>
      </c>
      <c r="H152" s="13">
        <v>0</v>
      </c>
      <c r="I152" s="9">
        <v>270000</v>
      </c>
      <c r="J152" s="13">
        <v>50000</v>
      </c>
      <c r="K152" s="8"/>
      <c r="L152" s="8"/>
      <c r="M152" s="8"/>
      <c r="N152" s="69"/>
      <c r="O152" s="63">
        <v>0</v>
      </c>
      <c r="P152" s="7"/>
      <c r="Q152" s="1"/>
      <c r="R152" s="1">
        <v>0</v>
      </c>
      <c r="S152" s="1"/>
    </row>
    <row r="153" spans="1:19" ht="11.25" customHeight="1">
      <c r="A153" s="1"/>
      <c r="B153" s="7" t="s">
        <v>290</v>
      </c>
      <c r="C153" s="7" t="s">
        <v>291</v>
      </c>
      <c r="D153" s="10">
        <v>45000</v>
      </c>
      <c r="E153" s="13" t="s">
        <v>455</v>
      </c>
      <c r="F153" s="13">
        <v>45000</v>
      </c>
      <c r="G153" s="13">
        <v>45000</v>
      </c>
      <c r="H153" s="13">
        <v>45000</v>
      </c>
      <c r="I153" s="13">
        <v>45000</v>
      </c>
      <c r="J153" s="13">
        <v>50000</v>
      </c>
      <c r="K153" s="13">
        <v>0</v>
      </c>
      <c r="L153" s="13">
        <v>100000</v>
      </c>
      <c r="M153" s="13">
        <v>50000</v>
      </c>
      <c r="N153" s="13">
        <v>50000</v>
      </c>
      <c r="O153" s="9">
        <v>50000</v>
      </c>
      <c r="P153" s="7">
        <v>60</v>
      </c>
      <c r="Q153" s="1"/>
      <c r="R153" s="1">
        <v>1</v>
      </c>
      <c r="S153" s="1"/>
    </row>
    <row r="154" spans="1:19" ht="11.25" customHeight="1">
      <c r="A154" s="1"/>
      <c r="B154" s="7" t="s">
        <v>111</v>
      </c>
      <c r="C154" s="7" t="s">
        <v>229</v>
      </c>
      <c r="D154" s="10">
        <v>45000</v>
      </c>
      <c r="E154" s="13">
        <v>45000</v>
      </c>
      <c r="F154" s="13">
        <v>45000</v>
      </c>
      <c r="G154" s="13">
        <v>45000</v>
      </c>
      <c r="H154" s="13">
        <v>45000</v>
      </c>
      <c r="I154" s="9">
        <v>0</v>
      </c>
      <c r="J154" s="13">
        <v>100000</v>
      </c>
      <c r="K154" s="13">
        <v>0</v>
      </c>
      <c r="L154" s="13">
        <v>110000</v>
      </c>
      <c r="M154" s="13">
        <v>55000</v>
      </c>
      <c r="N154" s="9">
        <v>0</v>
      </c>
      <c r="O154" s="9">
        <v>110000</v>
      </c>
      <c r="P154" s="7"/>
      <c r="Q154" s="1"/>
      <c r="R154" s="1">
        <v>1</v>
      </c>
      <c r="S154" s="1"/>
    </row>
    <row r="155" spans="1:19" ht="11.25" customHeight="1">
      <c r="A155" s="1"/>
      <c r="B155" s="7" t="s">
        <v>112</v>
      </c>
      <c r="C155" s="7" t="s">
        <v>456</v>
      </c>
      <c r="D155" s="10">
        <v>45000</v>
      </c>
      <c r="E155" s="13">
        <v>45000</v>
      </c>
      <c r="F155" s="13">
        <v>45000</v>
      </c>
      <c r="G155" s="13">
        <v>45000</v>
      </c>
      <c r="H155" s="8"/>
      <c r="I155" s="14"/>
      <c r="J155" s="8"/>
      <c r="K155" s="8"/>
      <c r="L155" s="8"/>
      <c r="M155" s="8"/>
      <c r="N155" s="14"/>
      <c r="O155" s="14"/>
      <c r="P155" s="7"/>
      <c r="Q155" s="1"/>
      <c r="R155" s="1">
        <v>0</v>
      </c>
      <c r="S155" s="1"/>
    </row>
    <row r="156" spans="1:19" ht="11.25" customHeight="1">
      <c r="A156" s="1"/>
      <c r="B156" s="7" t="s">
        <v>113</v>
      </c>
      <c r="C156" s="7" t="s">
        <v>346</v>
      </c>
      <c r="D156" s="10">
        <v>45000</v>
      </c>
      <c r="E156" s="13">
        <v>45000</v>
      </c>
      <c r="F156" s="13">
        <v>45000</v>
      </c>
      <c r="G156" s="13">
        <v>45000</v>
      </c>
      <c r="H156" s="13">
        <v>45000</v>
      </c>
      <c r="I156" s="13">
        <v>45000</v>
      </c>
      <c r="J156" s="13">
        <v>55000</v>
      </c>
      <c r="K156" s="13">
        <v>55000</v>
      </c>
      <c r="L156" s="13">
        <v>55000</v>
      </c>
      <c r="M156" s="13">
        <v>55000</v>
      </c>
      <c r="N156" s="9">
        <v>55000</v>
      </c>
      <c r="O156" s="9">
        <v>55000</v>
      </c>
      <c r="P156" s="7"/>
      <c r="Q156" s="1"/>
      <c r="R156" s="1">
        <v>1</v>
      </c>
      <c r="S156" s="1"/>
    </row>
    <row r="157" spans="1:19" ht="11.25" customHeight="1">
      <c r="A157" s="1"/>
      <c r="B157" s="7" t="s">
        <v>114</v>
      </c>
      <c r="C157" s="7" t="s">
        <v>344</v>
      </c>
      <c r="D157" s="10">
        <v>45000</v>
      </c>
      <c r="E157" s="13">
        <v>45000</v>
      </c>
      <c r="F157" s="13">
        <v>45000</v>
      </c>
      <c r="G157" s="13">
        <v>45000</v>
      </c>
      <c r="H157" s="13">
        <v>45000</v>
      </c>
      <c r="I157" s="13">
        <v>45000</v>
      </c>
      <c r="J157" s="13">
        <v>55000</v>
      </c>
      <c r="K157" s="13">
        <v>55000</v>
      </c>
      <c r="L157" s="13">
        <v>55000</v>
      </c>
      <c r="M157" s="13">
        <v>55000</v>
      </c>
      <c r="N157" s="9">
        <v>0</v>
      </c>
      <c r="O157" s="9">
        <v>110000</v>
      </c>
      <c r="P157" s="7"/>
      <c r="Q157" s="1"/>
      <c r="R157" s="1">
        <v>1</v>
      </c>
      <c r="S157" s="1"/>
    </row>
    <row r="158" spans="1:19" ht="11.25" customHeight="1">
      <c r="A158" s="1"/>
      <c r="B158" s="7" t="s">
        <v>115</v>
      </c>
      <c r="C158" s="7" t="s">
        <v>361</v>
      </c>
      <c r="D158" s="10">
        <v>45000</v>
      </c>
      <c r="E158" s="13">
        <v>45000</v>
      </c>
      <c r="F158" s="13">
        <v>0</v>
      </c>
      <c r="G158" s="13">
        <v>90000</v>
      </c>
      <c r="H158" s="13">
        <v>45000</v>
      </c>
      <c r="I158" s="9">
        <v>0</v>
      </c>
      <c r="J158" s="13">
        <v>100000</v>
      </c>
      <c r="K158" s="13">
        <v>0</v>
      </c>
      <c r="L158" s="13">
        <v>55000</v>
      </c>
      <c r="M158" s="13">
        <v>110000</v>
      </c>
      <c r="N158" s="9">
        <v>55000</v>
      </c>
      <c r="O158" s="63" t="s">
        <v>407</v>
      </c>
      <c r="P158" s="7">
        <v>60</v>
      </c>
      <c r="Q158" s="1"/>
      <c r="R158" s="1">
        <v>1</v>
      </c>
      <c r="S158" s="1"/>
    </row>
    <row r="159" spans="1:19" ht="11.25" customHeight="1">
      <c r="A159" s="1"/>
      <c r="B159" s="1">
        <f>SUM(R132:R158)</f>
        <v>23</v>
      </c>
      <c r="C159" s="15">
        <f>SUM(D159:O159)</f>
        <v>13965000</v>
      </c>
      <c r="D159" s="15">
        <f>SUM(D132:D158)</f>
        <v>1035000</v>
      </c>
      <c r="E159" s="15">
        <f aca="true" t="shared" si="5" ref="E159:P159">SUM(E132:E158)</f>
        <v>1035000</v>
      </c>
      <c r="F159" s="15">
        <f t="shared" si="5"/>
        <v>855000</v>
      </c>
      <c r="G159" s="15">
        <f t="shared" si="5"/>
        <v>1215000</v>
      </c>
      <c r="H159" s="15">
        <f t="shared" si="5"/>
        <v>990000</v>
      </c>
      <c r="I159" s="16">
        <f>SUM(I132:I158)</f>
        <v>1215000</v>
      </c>
      <c r="J159" s="35">
        <f t="shared" si="5"/>
        <v>1865000</v>
      </c>
      <c r="K159" s="35">
        <f t="shared" si="5"/>
        <v>430000</v>
      </c>
      <c r="L159" s="35">
        <f t="shared" si="5"/>
        <v>1420000</v>
      </c>
      <c r="M159" s="35">
        <f t="shared" si="5"/>
        <v>1715000</v>
      </c>
      <c r="N159" s="47">
        <f t="shared" si="5"/>
        <v>875000</v>
      </c>
      <c r="O159" s="47">
        <f t="shared" si="5"/>
        <v>1315000</v>
      </c>
      <c r="P159" s="15">
        <f t="shared" si="5"/>
        <v>300</v>
      </c>
      <c r="Q159" s="1"/>
      <c r="R159" s="1"/>
      <c r="S159" s="1"/>
    </row>
    <row r="160" spans="1:19" ht="11.25" customHeight="1">
      <c r="A160" s="1"/>
      <c r="B160" s="1"/>
      <c r="C160" s="15"/>
      <c r="D160" s="15"/>
      <c r="E160" s="15"/>
      <c r="F160" s="15"/>
      <c r="G160" s="15"/>
      <c r="H160" s="15"/>
      <c r="I160" s="16"/>
      <c r="J160" s="35"/>
      <c r="K160" s="35"/>
      <c r="L160" s="35"/>
      <c r="M160" s="35"/>
      <c r="N160" s="47"/>
      <c r="O160" s="47"/>
      <c r="P160" s="1"/>
      <c r="Q160" s="1"/>
      <c r="R160" s="1"/>
      <c r="S160" s="1"/>
    </row>
    <row r="161" spans="1:19" ht="11.25" customHeight="1">
      <c r="A161" s="1"/>
      <c r="B161" s="1"/>
      <c r="C161" s="15"/>
      <c r="D161" s="15"/>
      <c r="E161" s="15"/>
      <c r="F161" s="15"/>
      <c r="G161" s="15"/>
      <c r="H161" s="15"/>
      <c r="I161" s="16"/>
      <c r="J161" s="35"/>
      <c r="K161" s="35"/>
      <c r="L161" s="35"/>
      <c r="M161" s="35"/>
      <c r="N161" s="47"/>
      <c r="O161" s="47"/>
      <c r="P161" s="1"/>
      <c r="Q161" s="1"/>
      <c r="R161" s="1"/>
      <c r="S161" s="1"/>
    </row>
    <row r="162" spans="1:19" ht="11.25" customHeight="1">
      <c r="A162" s="4"/>
      <c r="B162" s="5" t="s">
        <v>1</v>
      </c>
      <c r="C162" s="5" t="s">
        <v>14</v>
      </c>
      <c r="D162" s="5" t="s">
        <v>2</v>
      </c>
      <c r="E162" s="5" t="s">
        <v>3</v>
      </c>
      <c r="F162" s="5" t="s">
        <v>4</v>
      </c>
      <c r="G162" s="5" t="s">
        <v>5</v>
      </c>
      <c r="H162" s="5" t="s">
        <v>6</v>
      </c>
      <c r="I162" s="6" t="s">
        <v>7</v>
      </c>
      <c r="J162" s="34" t="s">
        <v>8</v>
      </c>
      <c r="K162" s="34" t="s">
        <v>9</v>
      </c>
      <c r="L162" s="34" t="s">
        <v>10</v>
      </c>
      <c r="M162" s="34" t="s">
        <v>11</v>
      </c>
      <c r="N162" s="46" t="s">
        <v>12</v>
      </c>
      <c r="O162" s="46" t="s">
        <v>13</v>
      </c>
      <c r="P162" s="5" t="s">
        <v>898</v>
      </c>
      <c r="Q162" s="4"/>
      <c r="R162" s="4" t="s">
        <v>0</v>
      </c>
      <c r="S162" s="4"/>
    </row>
    <row r="163" spans="1:19" ht="11.25" customHeight="1">
      <c r="A163" s="1"/>
      <c r="B163" s="7" t="s">
        <v>116</v>
      </c>
      <c r="C163" s="7" t="s">
        <v>451</v>
      </c>
      <c r="D163" s="10">
        <v>45000</v>
      </c>
      <c r="E163" s="13">
        <v>45000</v>
      </c>
      <c r="F163" s="13">
        <v>45000</v>
      </c>
      <c r="G163" s="13">
        <v>45000</v>
      </c>
      <c r="H163" s="13">
        <v>45000</v>
      </c>
      <c r="I163" s="13">
        <v>45000</v>
      </c>
      <c r="J163" s="13">
        <v>0</v>
      </c>
      <c r="K163" s="13">
        <v>0</v>
      </c>
      <c r="L163" s="13">
        <v>0</v>
      </c>
      <c r="M163" s="13">
        <v>220000</v>
      </c>
      <c r="N163" s="9">
        <v>55000</v>
      </c>
      <c r="O163" s="9">
        <v>55000</v>
      </c>
      <c r="P163" s="7"/>
      <c r="Q163" s="1"/>
      <c r="R163" s="1">
        <v>1</v>
      </c>
      <c r="S163" s="1"/>
    </row>
    <row r="164" spans="1:19" ht="11.25" customHeight="1">
      <c r="A164" s="1"/>
      <c r="B164" s="7" t="s">
        <v>117</v>
      </c>
      <c r="C164" s="7" t="s">
        <v>349</v>
      </c>
      <c r="D164" s="10">
        <v>45000</v>
      </c>
      <c r="E164" s="13">
        <v>45000</v>
      </c>
      <c r="F164" s="13">
        <v>45000</v>
      </c>
      <c r="G164" s="13">
        <v>45000</v>
      </c>
      <c r="H164" s="13">
        <v>45000</v>
      </c>
      <c r="I164" s="13">
        <v>45000</v>
      </c>
      <c r="J164" s="13">
        <v>110000</v>
      </c>
      <c r="K164" s="13">
        <v>0</v>
      </c>
      <c r="L164" s="13">
        <v>0</v>
      </c>
      <c r="M164" s="13">
        <v>110000</v>
      </c>
      <c r="N164" s="9">
        <v>55000</v>
      </c>
      <c r="O164" s="9">
        <v>55000</v>
      </c>
      <c r="P164" s="7"/>
      <c r="Q164" s="1"/>
      <c r="R164" s="1">
        <v>1</v>
      </c>
      <c r="S164" s="1"/>
    </row>
    <row r="165" spans="1:19" ht="11.25" customHeight="1">
      <c r="A165" s="1"/>
      <c r="B165" s="7" t="s">
        <v>118</v>
      </c>
      <c r="C165" s="7" t="s">
        <v>279</v>
      </c>
      <c r="D165" s="10">
        <v>135000</v>
      </c>
      <c r="E165" s="13">
        <v>45000</v>
      </c>
      <c r="F165" s="13">
        <v>0</v>
      </c>
      <c r="G165" s="13">
        <v>45000</v>
      </c>
      <c r="H165" s="13">
        <v>45000</v>
      </c>
      <c r="I165" s="9">
        <v>45000</v>
      </c>
      <c r="J165" s="13">
        <v>110000</v>
      </c>
      <c r="K165" s="13">
        <v>0</v>
      </c>
      <c r="L165" s="13">
        <v>0</v>
      </c>
      <c r="M165" s="13">
        <v>155000</v>
      </c>
      <c r="N165" s="9">
        <v>0</v>
      </c>
      <c r="O165" s="9">
        <v>110000</v>
      </c>
      <c r="P165" s="7"/>
      <c r="Q165" s="1"/>
      <c r="R165" s="1">
        <v>1</v>
      </c>
      <c r="S165" s="1"/>
    </row>
    <row r="166" spans="1:19" ht="11.25" customHeight="1">
      <c r="A166" s="1"/>
      <c r="B166" s="7" t="s">
        <v>119</v>
      </c>
      <c r="C166" s="112"/>
      <c r="D166" s="18"/>
      <c r="E166" s="18"/>
      <c r="F166" s="18"/>
      <c r="G166" s="18"/>
      <c r="H166" s="18"/>
      <c r="I166" s="19"/>
      <c r="J166" s="112"/>
      <c r="K166" s="18"/>
      <c r="L166" s="18"/>
      <c r="M166" s="18"/>
      <c r="N166" s="19"/>
      <c r="O166" s="19"/>
      <c r="P166" s="7"/>
      <c r="Q166" s="1"/>
      <c r="R166" s="1">
        <v>0</v>
      </c>
      <c r="S166" s="1"/>
    </row>
    <row r="167" spans="1:19" ht="11.25" customHeight="1">
      <c r="A167" s="1"/>
      <c r="B167" s="7" t="s">
        <v>120</v>
      </c>
      <c r="C167" s="112"/>
      <c r="D167" s="18"/>
      <c r="E167" s="18"/>
      <c r="F167" s="18"/>
      <c r="G167" s="18"/>
      <c r="H167" s="18"/>
      <c r="I167" s="19"/>
      <c r="J167" s="112"/>
      <c r="K167" s="18"/>
      <c r="L167" s="18"/>
      <c r="M167" s="18"/>
      <c r="N167" s="19"/>
      <c r="O167" s="19"/>
      <c r="P167" s="7"/>
      <c r="Q167" s="1"/>
      <c r="R167" s="1">
        <v>0</v>
      </c>
      <c r="S167" s="1"/>
    </row>
    <row r="168" spans="1:19" ht="11.25" customHeight="1">
      <c r="A168" s="1"/>
      <c r="B168" s="7" t="s">
        <v>121</v>
      </c>
      <c r="C168" s="7" t="s">
        <v>369</v>
      </c>
      <c r="D168" s="10">
        <v>45000</v>
      </c>
      <c r="E168" s="13">
        <v>0</v>
      </c>
      <c r="F168" s="13">
        <v>90000</v>
      </c>
      <c r="G168" s="13">
        <v>90000</v>
      </c>
      <c r="H168" s="13">
        <v>0</v>
      </c>
      <c r="I168" s="9">
        <v>0</v>
      </c>
      <c r="J168" s="13">
        <v>155000</v>
      </c>
      <c r="K168" s="13">
        <v>0</v>
      </c>
      <c r="L168" s="13">
        <v>0</v>
      </c>
      <c r="M168" s="13">
        <v>110000</v>
      </c>
      <c r="N168" s="9">
        <v>0</v>
      </c>
      <c r="O168" s="9">
        <v>110000</v>
      </c>
      <c r="P168" s="7"/>
      <c r="Q168" s="1"/>
      <c r="R168" s="1">
        <v>1</v>
      </c>
      <c r="S168" s="1"/>
    </row>
    <row r="169" spans="1:19" ht="11.25" customHeight="1">
      <c r="A169" s="1"/>
      <c r="B169" s="7" t="s">
        <v>122</v>
      </c>
      <c r="C169" s="7" t="s">
        <v>241</v>
      </c>
      <c r="D169" s="10">
        <v>45000</v>
      </c>
      <c r="E169" s="13">
        <v>45000</v>
      </c>
      <c r="F169" s="13">
        <v>45000</v>
      </c>
      <c r="G169" s="13">
        <v>45000</v>
      </c>
      <c r="H169" s="13">
        <v>45000</v>
      </c>
      <c r="I169" s="9">
        <v>0</v>
      </c>
      <c r="J169" s="9">
        <v>155000</v>
      </c>
      <c r="K169" s="13">
        <v>0</v>
      </c>
      <c r="L169" s="13">
        <v>45000</v>
      </c>
      <c r="M169" s="13">
        <v>65000</v>
      </c>
      <c r="N169" s="9">
        <v>55000</v>
      </c>
      <c r="O169" s="9">
        <v>55000</v>
      </c>
      <c r="P169" s="7"/>
      <c r="Q169" s="1"/>
      <c r="R169" s="1">
        <v>1</v>
      </c>
      <c r="S169" s="1"/>
    </row>
    <row r="170" spans="1:19" ht="11.25" customHeight="1">
      <c r="A170" s="1"/>
      <c r="B170" s="7" t="s">
        <v>123</v>
      </c>
      <c r="C170" s="112"/>
      <c r="D170" s="18"/>
      <c r="E170" s="18"/>
      <c r="F170" s="18"/>
      <c r="G170" s="18"/>
      <c r="H170" s="18"/>
      <c r="I170" s="19"/>
      <c r="J170" s="112"/>
      <c r="K170" s="18"/>
      <c r="L170" s="18"/>
      <c r="M170" s="18"/>
      <c r="N170" s="19"/>
      <c r="O170" s="19"/>
      <c r="P170" s="7"/>
      <c r="Q170" s="1"/>
      <c r="R170" s="1">
        <v>0</v>
      </c>
      <c r="S170" s="1"/>
    </row>
    <row r="171" spans="1:19" ht="11.25" customHeight="1">
      <c r="A171" s="1"/>
      <c r="B171" s="7" t="s">
        <v>124</v>
      </c>
      <c r="C171" s="7" t="s">
        <v>316</v>
      </c>
      <c r="D171" s="10">
        <v>45000</v>
      </c>
      <c r="E171" s="13">
        <v>45000</v>
      </c>
      <c r="F171" s="13">
        <v>45000</v>
      </c>
      <c r="G171" s="13">
        <v>45000</v>
      </c>
      <c r="H171" s="13">
        <v>45000</v>
      </c>
      <c r="I171" s="9">
        <v>45000</v>
      </c>
      <c r="J171" s="13">
        <v>110000</v>
      </c>
      <c r="K171" s="13">
        <v>0</v>
      </c>
      <c r="L171" s="13">
        <v>55000</v>
      </c>
      <c r="M171" s="13">
        <v>55000</v>
      </c>
      <c r="N171" s="9">
        <v>55000</v>
      </c>
      <c r="O171" s="9">
        <v>55000</v>
      </c>
      <c r="P171" s="7"/>
      <c r="Q171" s="1"/>
      <c r="R171" s="1">
        <v>1</v>
      </c>
      <c r="S171" s="1"/>
    </row>
    <row r="172" spans="1:19" ht="11.25" customHeight="1">
      <c r="A172" s="1"/>
      <c r="B172" s="7" t="s">
        <v>125</v>
      </c>
      <c r="C172" s="7" t="s">
        <v>294</v>
      </c>
      <c r="D172" s="10">
        <v>45000</v>
      </c>
      <c r="E172" s="13">
        <v>45000</v>
      </c>
      <c r="F172" s="13">
        <v>45000</v>
      </c>
      <c r="G172" s="13">
        <v>45000</v>
      </c>
      <c r="H172" s="13">
        <v>45000</v>
      </c>
      <c r="I172" s="9">
        <v>0</v>
      </c>
      <c r="J172" s="13">
        <v>155000</v>
      </c>
      <c r="K172" s="13">
        <v>0</v>
      </c>
      <c r="L172" s="13">
        <v>55000</v>
      </c>
      <c r="M172" s="13">
        <v>55000</v>
      </c>
      <c r="N172" s="9">
        <v>0</v>
      </c>
      <c r="O172" s="9">
        <v>110000</v>
      </c>
      <c r="P172" s="7"/>
      <c r="Q172" s="1"/>
      <c r="R172" s="1">
        <v>1</v>
      </c>
      <c r="S172" s="1"/>
    </row>
    <row r="173" spans="1:19" ht="11.25" customHeight="1">
      <c r="A173" s="1"/>
      <c r="B173" s="7" t="s">
        <v>126</v>
      </c>
      <c r="C173" s="7" t="s">
        <v>250</v>
      </c>
      <c r="D173" s="10">
        <v>45000</v>
      </c>
      <c r="E173" s="13">
        <v>45000</v>
      </c>
      <c r="F173" s="13">
        <v>45000</v>
      </c>
      <c r="G173" s="13">
        <v>45000</v>
      </c>
      <c r="H173" s="13">
        <v>45000</v>
      </c>
      <c r="I173" s="9">
        <v>0</v>
      </c>
      <c r="J173" s="13">
        <v>155000</v>
      </c>
      <c r="K173" s="13">
        <v>0</v>
      </c>
      <c r="L173" s="13">
        <v>55000</v>
      </c>
      <c r="M173" s="13">
        <v>55000</v>
      </c>
      <c r="N173" s="9">
        <v>55000</v>
      </c>
      <c r="O173" s="9">
        <v>55000</v>
      </c>
      <c r="P173" s="7"/>
      <c r="Q173" s="1"/>
      <c r="R173" s="1">
        <v>1</v>
      </c>
      <c r="S173" s="1"/>
    </row>
    <row r="174" spans="1:19" ht="11.25" customHeight="1">
      <c r="A174" s="1"/>
      <c r="B174" s="7" t="s">
        <v>127</v>
      </c>
      <c r="C174" s="7" t="s">
        <v>307</v>
      </c>
      <c r="D174" s="10">
        <v>45000</v>
      </c>
      <c r="E174" s="13">
        <v>45000</v>
      </c>
      <c r="F174" s="13">
        <v>45000</v>
      </c>
      <c r="G174" s="13">
        <v>45000</v>
      </c>
      <c r="H174" s="13">
        <v>90000</v>
      </c>
      <c r="I174" s="9">
        <v>0</v>
      </c>
      <c r="J174" s="13">
        <v>110000</v>
      </c>
      <c r="K174" s="13">
        <v>0</v>
      </c>
      <c r="L174" s="13">
        <v>55000</v>
      </c>
      <c r="M174" s="13">
        <v>55000</v>
      </c>
      <c r="N174" s="9">
        <v>55000</v>
      </c>
      <c r="O174" s="9">
        <v>55000</v>
      </c>
      <c r="P174" s="7"/>
      <c r="Q174" s="1"/>
      <c r="R174" s="1">
        <v>1</v>
      </c>
      <c r="S174" s="1"/>
    </row>
    <row r="175" spans="1:19" ht="11.25" customHeight="1">
      <c r="A175" s="1"/>
      <c r="B175" s="7" t="s">
        <v>128</v>
      </c>
      <c r="C175" s="7" t="s">
        <v>292</v>
      </c>
      <c r="D175" s="10">
        <v>90000</v>
      </c>
      <c r="E175" s="13">
        <v>45000</v>
      </c>
      <c r="F175" s="13">
        <v>45000</v>
      </c>
      <c r="G175" s="13">
        <v>45000</v>
      </c>
      <c r="H175" s="13">
        <v>45000</v>
      </c>
      <c r="I175" s="9">
        <v>45000</v>
      </c>
      <c r="J175" s="13">
        <v>0</v>
      </c>
      <c r="K175" s="13">
        <v>0</v>
      </c>
      <c r="L175" s="13">
        <v>165000</v>
      </c>
      <c r="M175" s="13">
        <v>55000</v>
      </c>
      <c r="N175" s="9">
        <v>55000</v>
      </c>
      <c r="O175" s="9">
        <v>55000</v>
      </c>
      <c r="P175" s="7"/>
      <c r="Q175" s="1"/>
      <c r="R175" s="1">
        <v>1</v>
      </c>
      <c r="S175" s="1"/>
    </row>
    <row r="176" spans="1:19" ht="11.25" customHeight="1">
      <c r="A176" s="1"/>
      <c r="B176" s="7" t="s">
        <v>129</v>
      </c>
      <c r="C176" s="41" t="s">
        <v>908</v>
      </c>
      <c r="D176" s="18"/>
      <c r="E176" s="18"/>
      <c r="F176" s="18"/>
      <c r="G176" s="18"/>
      <c r="H176" s="18"/>
      <c r="I176" s="19"/>
      <c r="J176" s="112"/>
      <c r="K176" s="18"/>
      <c r="L176" s="18"/>
      <c r="M176" s="18"/>
      <c r="N176" s="9">
        <v>55000</v>
      </c>
      <c r="O176" s="9">
        <v>55000</v>
      </c>
      <c r="P176" s="7"/>
      <c r="Q176" s="1"/>
      <c r="R176" s="1">
        <v>1</v>
      </c>
      <c r="S176" s="1"/>
    </row>
    <row r="177" spans="1:19" ht="11.25" customHeight="1">
      <c r="A177" s="1"/>
      <c r="B177" s="7" t="s">
        <v>130</v>
      </c>
      <c r="C177" s="7" t="s">
        <v>873</v>
      </c>
      <c r="D177" s="10">
        <v>0</v>
      </c>
      <c r="E177" s="9">
        <v>0</v>
      </c>
      <c r="F177" s="13">
        <v>0</v>
      </c>
      <c r="G177" s="13">
        <v>0</v>
      </c>
      <c r="H177" s="13">
        <v>0</v>
      </c>
      <c r="I177" s="9">
        <v>270000</v>
      </c>
      <c r="J177" s="18"/>
      <c r="K177" s="18"/>
      <c r="L177" s="13">
        <v>55000</v>
      </c>
      <c r="M177" s="13">
        <v>55000</v>
      </c>
      <c r="N177" s="9">
        <v>55000</v>
      </c>
      <c r="O177" s="9">
        <v>55000</v>
      </c>
      <c r="P177" s="7"/>
      <c r="Q177" s="1"/>
      <c r="R177" s="1">
        <v>1</v>
      </c>
      <c r="S177" s="1"/>
    </row>
    <row r="178" spans="1:19" ht="11.25" customHeight="1">
      <c r="A178" s="1"/>
      <c r="B178" s="7" t="s">
        <v>131</v>
      </c>
      <c r="C178" s="7" t="s">
        <v>276</v>
      </c>
      <c r="D178" s="10">
        <v>45000</v>
      </c>
      <c r="E178" s="10">
        <v>45000</v>
      </c>
      <c r="F178" s="10">
        <v>45000</v>
      </c>
      <c r="G178" s="13">
        <v>45000</v>
      </c>
      <c r="H178" s="13">
        <v>45000</v>
      </c>
      <c r="I178" s="13">
        <v>45000</v>
      </c>
      <c r="J178" s="13">
        <v>110000</v>
      </c>
      <c r="K178" s="13">
        <v>0</v>
      </c>
      <c r="L178" s="13">
        <v>55000</v>
      </c>
      <c r="M178" s="13">
        <v>55000</v>
      </c>
      <c r="N178" s="9">
        <v>55000</v>
      </c>
      <c r="O178" s="9">
        <v>55000</v>
      </c>
      <c r="P178" s="7"/>
      <c r="Q178" s="1"/>
      <c r="R178" s="1">
        <v>1</v>
      </c>
      <c r="S178" s="1"/>
    </row>
    <row r="179" spans="1:19" ht="11.25" customHeight="1">
      <c r="A179" s="1"/>
      <c r="B179" s="7" t="s">
        <v>132</v>
      </c>
      <c r="C179" s="41" t="s">
        <v>502</v>
      </c>
      <c r="D179" s="10">
        <v>90000</v>
      </c>
      <c r="E179" s="13">
        <v>0</v>
      </c>
      <c r="F179" s="13">
        <v>90000</v>
      </c>
      <c r="G179" s="13">
        <v>45000</v>
      </c>
      <c r="H179" s="13">
        <v>45000</v>
      </c>
      <c r="I179" s="9">
        <v>0</v>
      </c>
      <c r="J179" s="13">
        <v>155000</v>
      </c>
      <c r="K179" s="13">
        <v>0</v>
      </c>
      <c r="L179" s="13">
        <v>0</v>
      </c>
      <c r="M179" s="13">
        <v>110000</v>
      </c>
      <c r="N179" s="9">
        <v>55000</v>
      </c>
      <c r="O179" s="9">
        <v>55000</v>
      </c>
      <c r="P179" s="7"/>
      <c r="Q179" s="1"/>
      <c r="R179" s="1">
        <v>1</v>
      </c>
      <c r="S179" s="1"/>
    </row>
    <row r="180" spans="1:19" ht="11.25" customHeight="1">
      <c r="A180" s="1"/>
      <c r="B180" s="7" t="s">
        <v>133</v>
      </c>
      <c r="C180" s="7" t="s">
        <v>510</v>
      </c>
      <c r="D180" s="10">
        <v>45000</v>
      </c>
      <c r="E180" s="13">
        <v>45000</v>
      </c>
      <c r="F180" s="13">
        <v>45000</v>
      </c>
      <c r="G180" s="13">
        <v>45000</v>
      </c>
      <c r="H180" s="13">
        <v>45000</v>
      </c>
      <c r="I180" s="13">
        <v>45000</v>
      </c>
      <c r="J180" s="13">
        <v>110000</v>
      </c>
      <c r="K180" s="13">
        <v>0</v>
      </c>
      <c r="L180" s="13">
        <v>0</v>
      </c>
      <c r="M180" s="13">
        <v>110000</v>
      </c>
      <c r="N180" s="9">
        <v>55000</v>
      </c>
      <c r="O180" s="9">
        <v>55000</v>
      </c>
      <c r="P180" s="7"/>
      <c r="Q180" s="1"/>
      <c r="R180" s="1">
        <v>1</v>
      </c>
      <c r="S180" s="1"/>
    </row>
    <row r="181" spans="1:19" ht="11.25" customHeight="1">
      <c r="A181" s="1"/>
      <c r="B181" s="7" t="s">
        <v>134</v>
      </c>
      <c r="C181" s="67"/>
      <c r="D181" s="8"/>
      <c r="E181" s="8"/>
      <c r="F181" s="8"/>
      <c r="G181" s="8"/>
      <c r="H181" s="8"/>
      <c r="I181" s="14"/>
      <c r="J181" s="8"/>
      <c r="K181" s="8"/>
      <c r="L181" s="8"/>
      <c r="M181" s="8"/>
      <c r="N181" s="14"/>
      <c r="O181" s="14"/>
      <c r="P181" s="67"/>
      <c r="Q181" s="1"/>
      <c r="R181" s="1">
        <v>0</v>
      </c>
      <c r="S181" s="1"/>
    </row>
    <row r="182" spans="1:19" ht="11.25" customHeight="1">
      <c r="A182" s="1"/>
      <c r="B182" s="7" t="s">
        <v>135</v>
      </c>
      <c r="C182" s="67"/>
      <c r="D182" s="8"/>
      <c r="E182" s="8"/>
      <c r="F182" s="8"/>
      <c r="G182" s="8"/>
      <c r="H182" s="8"/>
      <c r="I182" s="14"/>
      <c r="J182" s="8"/>
      <c r="K182" s="8"/>
      <c r="L182" s="8"/>
      <c r="M182" s="8"/>
      <c r="N182" s="14"/>
      <c r="O182" s="14"/>
      <c r="P182" s="67"/>
      <c r="Q182" s="1"/>
      <c r="R182" s="1">
        <v>0</v>
      </c>
      <c r="S182" s="1"/>
    </row>
    <row r="183" spans="1:19" ht="11.25" customHeight="1">
      <c r="A183" s="1"/>
      <c r="B183" s="7" t="s">
        <v>139</v>
      </c>
      <c r="C183" s="7" t="s">
        <v>323</v>
      </c>
      <c r="D183" s="10">
        <v>45000</v>
      </c>
      <c r="E183" s="10">
        <v>45000</v>
      </c>
      <c r="F183" s="10">
        <v>45000</v>
      </c>
      <c r="G183" s="10">
        <v>45000</v>
      </c>
      <c r="H183" s="13">
        <v>45000</v>
      </c>
      <c r="I183" s="9">
        <v>0</v>
      </c>
      <c r="J183" s="13">
        <v>155000</v>
      </c>
      <c r="K183" s="13">
        <v>0</v>
      </c>
      <c r="L183" s="13">
        <v>0</v>
      </c>
      <c r="M183" s="9">
        <v>110000</v>
      </c>
      <c r="N183" s="9">
        <v>55000</v>
      </c>
      <c r="O183" s="9">
        <v>55000</v>
      </c>
      <c r="P183" s="7"/>
      <c r="Q183" s="1"/>
      <c r="R183" s="1">
        <v>1</v>
      </c>
      <c r="S183" s="1"/>
    </row>
    <row r="184" spans="1:19" ht="11.25" customHeight="1">
      <c r="A184" s="1"/>
      <c r="B184" s="7" t="s">
        <v>136</v>
      </c>
      <c r="C184" s="7" t="s">
        <v>347</v>
      </c>
      <c r="D184" s="10">
        <v>45000</v>
      </c>
      <c r="E184" s="10">
        <v>45000</v>
      </c>
      <c r="F184" s="10">
        <v>45000</v>
      </c>
      <c r="G184" s="10">
        <v>45000</v>
      </c>
      <c r="H184" s="13">
        <v>45000</v>
      </c>
      <c r="I184" s="9">
        <v>45000</v>
      </c>
      <c r="J184" s="13">
        <v>0</v>
      </c>
      <c r="K184" s="13">
        <v>110000</v>
      </c>
      <c r="L184" s="13">
        <v>0</v>
      </c>
      <c r="M184" s="13">
        <v>110000</v>
      </c>
      <c r="N184" s="13">
        <v>0</v>
      </c>
      <c r="O184" s="9">
        <v>110000</v>
      </c>
      <c r="P184" s="7"/>
      <c r="Q184" s="1"/>
      <c r="R184" s="1">
        <v>1</v>
      </c>
      <c r="S184" s="1"/>
    </row>
    <row r="185" spans="1:19" ht="11.25" customHeight="1">
      <c r="A185" s="1"/>
      <c r="B185" s="7" t="s">
        <v>251</v>
      </c>
      <c r="C185" s="7" t="s">
        <v>252</v>
      </c>
      <c r="D185" s="10">
        <v>45000</v>
      </c>
      <c r="E185" s="13">
        <v>45000</v>
      </c>
      <c r="F185" s="13">
        <v>45000</v>
      </c>
      <c r="G185" s="13">
        <v>45000</v>
      </c>
      <c r="H185" s="13">
        <v>0</v>
      </c>
      <c r="I185" s="9">
        <v>0</v>
      </c>
      <c r="J185" s="13">
        <v>200000</v>
      </c>
      <c r="K185" s="13">
        <v>0</v>
      </c>
      <c r="L185" s="13">
        <v>0</v>
      </c>
      <c r="M185" s="13">
        <v>110000</v>
      </c>
      <c r="N185" s="9">
        <v>0</v>
      </c>
      <c r="O185" s="9">
        <v>0</v>
      </c>
      <c r="P185" s="7"/>
      <c r="Q185" s="1"/>
      <c r="R185" s="1">
        <v>1</v>
      </c>
      <c r="S185" s="1"/>
    </row>
    <row r="186" spans="1:19" ht="11.25" customHeight="1">
      <c r="A186" s="1"/>
      <c r="B186" s="7" t="s">
        <v>137</v>
      </c>
      <c r="C186" s="7" t="s">
        <v>314</v>
      </c>
      <c r="D186" s="10">
        <v>45000</v>
      </c>
      <c r="E186" s="13">
        <v>45000</v>
      </c>
      <c r="F186" s="13">
        <v>45000</v>
      </c>
      <c r="G186" s="13">
        <v>45000</v>
      </c>
      <c r="H186" s="13">
        <v>45000</v>
      </c>
      <c r="I186" s="9">
        <v>45000</v>
      </c>
      <c r="J186" s="13">
        <v>110000</v>
      </c>
      <c r="K186" s="13">
        <v>0</v>
      </c>
      <c r="L186" s="13">
        <v>0</v>
      </c>
      <c r="M186" s="13">
        <v>110000</v>
      </c>
      <c r="N186" s="9">
        <v>55000</v>
      </c>
      <c r="O186" s="9">
        <v>55000</v>
      </c>
      <c r="P186" s="7"/>
      <c r="Q186" s="1"/>
      <c r="R186" s="1">
        <v>1</v>
      </c>
      <c r="S186" s="1"/>
    </row>
    <row r="187" spans="1:19" ht="11.25" customHeight="1">
      <c r="A187" s="1"/>
      <c r="B187" s="7" t="s">
        <v>138</v>
      </c>
      <c r="C187" s="7" t="s">
        <v>886</v>
      </c>
      <c r="D187" s="18"/>
      <c r="E187" s="13">
        <v>45000</v>
      </c>
      <c r="F187" s="13">
        <v>45000</v>
      </c>
      <c r="G187" s="13">
        <v>45000</v>
      </c>
      <c r="H187" s="13">
        <v>45000</v>
      </c>
      <c r="I187" s="9">
        <v>45000</v>
      </c>
      <c r="J187" s="112"/>
      <c r="K187" s="18"/>
      <c r="L187" s="18"/>
      <c r="M187" s="13">
        <v>55000</v>
      </c>
      <c r="N187" s="9">
        <v>55000</v>
      </c>
      <c r="O187" s="9">
        <v>55000</v>
      </c>
      <c r="P187" s="7"/>
      <c r="Q187" s="1"/>
      <c r="R187" s="1">
        <v>1</v>
      </c>
      <c r="S187" s="1"/>
    </row>
    <row r="188" spans="1:19" ht="11.25" customHeight="1">
      <c r="A188" s="1"/>
      <c r="B188" s="7" t="s">
        <v>259</v>
      </c>
      <c r="C188" s="7" t="s">
        <v>399</v>
      </c>
      <c r="D188" s="13">
        <v>45000</v>
      </c>
      <c r="E188" s="13">
        <v>0</v>
      </c>
      <c r="F188" s="13">
        <v>0</v>
      </c>
      <c r="G188" s="13">
        <v>0</v>
      </c>
      <c r="H188" s="13">
        <v>0</v>
      </c>
      <c r="I188" s="9">
        <v>0</v>
      </c>
      <c r="J188" s="13">
        <v>0</v>
      </c>
      <c r="K188" s="13">
        <v>0</v>
      </c>
      <c r="L188" s="13">
        <v>0</v>
      </c>
      <c r="M188" s="13">
        <v>355000</v>
      </c>
      <c r="N188" s="9">
        <v>55000</v>
      </c>
      <c r="O188" s="9">
        <v>55000</v>
      </c>
      <c r="P188" s="13"/>
      <c r="Q188" s="53"/>
      <c r="R188" s="1">
        <v>1</v>
      </c>
      <c r="S188" s="1"/>
    </row>
    <row r="189" spans="1:19" ht="11.25" customHeight="1">
      <c r="A189" s="1"/>
      <c r="B189" s="7" t="s">
        <v>260</v>
      </c>
      <c r="C189" s="7" t="s">
        <v>321</v>
      </c>
      <c r="D189" s="10">
        <v>45000</v>
      </c>
      <c r="E189" s="10">
        <v>45000</v>
      </c>
      <c r="F189" s="10">
        <v>45000</v>
      </c>
      <c r="G189" s="13">
        <v>45000</v>
      </c>
      <c r="H189" s="13">
        <v>45000</v>
      </c>
      <c r="I189" s="9">
        <v>0</v>
      </c>
      <c r="J189" s="13">
        <v>155000</v>
      </c>
      <c r="K189" s="13">
        <v>0</v>
      </c>
      <c r="L189" s="13">
        <v>110000</v>
      </c>
      <c r="M189" s="13">
        <v>0</v>
      </c>
      <c r="N189" s="9">
        <v>55000</v>
      </c>
      <c r="O189" s="9">
        <v>55000</v>
      </c>
      <c r="P189" s="7"/>
      <c r="Q189" s="1"/>
      <c r="R189" s="1">
        <v>1</v>
      </c>
      <c r="S189" s="1"/>
    </row>
    <row r="190" spans="1:19" ht="11.25" customHeight="1">
      <c r="A190" s="1"/>
      <c r="B190" s="7" t="s">
        <v>261</v>
      </c>
      <c r="C190" s="7" t="s">
        <v>262</v>
      </c>
      <c r="D190" s="10">
        <v>90000</v>
      </c>
      <c r="E190" s="13">
        <v>0</v>
      </c>
      <c r="F190" s="10">
        <v>45000</v>
      </c>
      <c r="G190" s="10">
        <v>45000</v>
      </c>
      <c r="H190" s="10">
        <v>45000</v>
      </c>
      <c r="I190" s="9">
        <v>45000</v>
      </c>
      <c r="J190" s="13">
        <v>45000</v>
      </c>
      <c r="K190" s="13">
        <v>0</v>
      </c>
      <c r="L190" s="13">
        <v>120000</v>
      </c>
      <c r="M190" s="13">
        <v>55000</v>
      </c>
      <c r="N190" s="9">
        <v>55000</v>
      </c>
      <c r="O190" s="9">
        <v>55000</v>
      </c>
      <c r="P190" s="7"/>
      <c r="Q190" s="1"/>
      <c r="R190" s="1">
        <v>1</v>
      </c>
      <c r="S190" s="1"/>
    </row>
    <row r="191" spans="1:19" ht="11.25" customHeight="1">
      <c r="A191" s="1"/>
      <c r="B191" s="1">
        <f>SUM(R163:R190)</f>
        <v>23</v>
      </c>
      <c r="C191" s="15">
        <f>SUM(D191:O191)</f>
        <v>10800000</v>
      </c>
      <c r="D191" s="15">
        <f>SUM(D163:D190)</f>
        <v>1125000</v>
      </c>
      <c r="E191" s="15">
        <f aca="true" t="shared" si="6" ref="E191:P191">SUM(E163:E190)</f>
        <v>765000</v>
      </c>
      <c r="F191" s="15">
        <f t="shared" si="6"/>
        <v>945000</v>
      </c>
      <c r="G191" s="15">
        <f t="shared" si="6"/>
        <v>945000</v>
      </c>
      <c r="H191" s="15">
        <f t="shared" si="6"/>
        <v>855000</v>
      </c>
      <c r="I191" s="16">
        <f>SUM(I163:I190)</f>
        <v>765000</v>
      </c>
      <c r="J191" s="35">
        <f>SUM(J163:J190)</f>
        <v>2100000</v>
      </c>
      <c r="K191" s="35">
        <f t="shared" si="6"/>
        <v>110000</v>
      </c>
      <c r="L191" s="35">
        <f>SUM(L163:L190)</f>
        <v>770000</v>
      </c>
      <c r="M191" s="35"/>
      <c r="N191" s="47">
        <f t="shared" si="6"/>
        <v>990000</v>
      </c>
      <c r="O191" s="47">
        <f t="shared" si="6"/>
        <v>1430000</v>
      </c>
      <c r="P191" s="15">
        <f t="shared" si="6"/>
        <v>0</v>
      </c>
      <c r="Q191" s="1"/>
      <c r="R191" s="1"/>
      <c r="S191" s="1"/>
    </row>
    <row r="192" spans="1:19" ht="11.25" customHeight="1">
      <c r="A192" s="1"/>
      <c r="B192" s="1"/>
      <c r="C192" s="15"/>
      <c r="D192" s="15"/>
      <c r="E192" s="15"/>
      <c r="F192" s="15"/>
      <c r="G192" s="15"/>
      <c r="H192" s="15"/>
      <c r="I192" s="16"/>
      <c r="J192" s="35"/>
      <c r="K192" s="35"/>
      <c r="L192" s="35"/>
      <c r="M192" s="35"/>
      <c r="N192" s="47"/>
      <c r="O192" s="47"/>
      <c r="P192" s="1"/>
      <c r="Q192" s="1"/>
      <c r="R192" s="1"/>
      <c r="S192" s="1"/>
    </row>
    <row r="193" spans="1:19" ht="11.25" customHeight="1">
      <c r="A193" s="1"/>
      <c r="B193" s="1"/>
      <c r="C193" s="15"/>
      <c r="D193" s="15"/>
      <c r="E193" s="15"/>
      <c r="F193" s="15"/>
      <c r="G193" s="15"/>
      <c r="H193" s="15"/>
      <c r="I193" s="16"/>
      <c r="J193" s="16"/>
      <c r="K193" s="16"/>
      <c r="L193" s="16"/>
      <c r="M193" s="16"/>
      <c r="N193" s="16"/>
      <c r="O193" s="16"/>
      <c r="P193" s="16"/>
      <c r="Q193" s="1"/>
      <c r="R193" s="15"/>
      <c r="S193" s="1"/>
    </row>
    <row r="194" spans="1:19" ht="11.25" customHeight="1">
      <c r="A194" s="4"/>
      <c r="B194" s="5" t="s">
        <v>1</v>
      </c>
      <c r="C194" s="5" t="s">
        <v>14</v>
      </c>
      <c r="D194" s="5" t="s">
        <v>2</v>
      </c>
      <c r="E194" s="5" t="s">
        <v>3</v>
      </c>
      <c r="F194" s="5" t="s">
        <v>4</v>
      </c>
      <c r="G194" s="5" t="s">
        <v>5</v>
      </c>
      <c r="H194" s="5" t="s">
        <v>6</v>
      </c>
      <c r="I194" s="6" t="s">
        <v>7</v>
      </c>
      <c r="J194" s="34" t="s">
        <v>8</v>
      </c>
      <c r="K194" s="34" t="s">
        <v>9</v>
      </c>
      <c r="L194" s="34" t="s">
        <v>10</v>
      </c>
      <c r="M194" s="34" t="s">
        <v>11</v>
      </c>
      <c r="N194" s="46" t="s">
        <v>12</v>
      </c>
      <c r="O194" s="46" t="s">
        <v>13</v>
      </c>
      <c r="P194" s="5" t="s">
        <v>898</v>
      </c>
      <c r="Q194" s="4"/>
      <c r="R194" s="4" t="s">
        <v>0</v>
      </c>
      <c r="S194" s="4"/>
    </row>
    <row r="195" spans="1:19" ht="11.25" customHeight="1">
      <c r="A195" s="1"/>
      <c r="B195" s="7" t="s">
        <v>140</v>
      </c>
      <c r="C195" s="7" t="s">
        <v>355</v>
      </c>
      <c r="D195" s="10">
        <v>45000</v>
      </c>
      <c r="E195" s="13">
        <v>45000</v>
      </c>
      <c r="F195" s="13">
        <v>45000</v>
      </c>
      <c r="G195" s="13">
        <v>45000</v>
      </c>
      <c r="H195" s="13">
        <v>45000</v>
      </c>
      <c r="I195" s="9">
        <v>45000</v>
      </c>
      <c r="J195" s="13">
        <v>55000</v>
      </c>
      <c r="K195" s="13">
        <v>55000</v>
      </c>
      <c r="L195" s="13">
        <v>55000</v>
      </c>
      <c r="M195" s="13">
        <v>55000</v>
      </c>
      <c r="N195" s="13">
        <v>55000</v>
      </c>
      <c r="O195" s="9">
        <v>55000</v>
      </c>
      <c r="P195" s="7"/>
      <c r="Q195" s="1"/>
      <c r="R195" s="1">
        <v>1</v>
      </c>
      <c r="S195" s="1"/>
    </row>
    <row r="196" spans="1:19" ht="11.25" customHeight="1">
      <c r="A196" s="1"/>
      <c r="B196" s="7" t="s">
        <v>141</v>
      </c>
      <c r="C196" s="7" t="s">
        <v>310</v>
      </c>
      <c r="D196" s="10">
        <v>45000</v>
      </c>
      <c r="E196" s="13">
        <v>45000</v>
      </c>
      <c r="F196" s="13">
        <v>45000</v>
      </c>
      <c r="G196" s="13">
        <v>45000</v>
      </c>
      <c r="H196" s="13">
        <v>45000</v>
      </c>
      <c r="I196" s="9">
        <v>90000</v>
      </c>
      <c r="J196" s="13">
        <v>0</v>
      </c>
      <c r="K196" s="13">
        <v>65000</v>
      </c>
      <c r="L196" s="13">
        <v>55000</v>
      </c>
      <c r="M196" s="13">
        <v>55000</v>
      </c>
      <c r="N196" s="13">
        <v>55000</v>
      </c>
      <c r="O196" s="9">
        <v>55000</v>
      </c>
      <c r="P196" s="7"/>
      <c r="Q196" s="1"/>
      <c r="R196" s="1">
        <v>1</v>
      </c>
      <c r="S196" s="1"/>
    </row>
    <row r="197" spans="1:19" ht="11.25" customHeight="1">
      <c r="A197" s="1"/>
      <c r="B197" s="7" t="s">
        <v>142</v>
      </c>
      <c r="C197" s="7" t="s">
        <v>646</v>
      </c>
      <c r="D197" s="10">
        <v>0</v>
      </c>
      <c r="E197" s="13">
        <v>90000</v>
      </c>
      <c r="F197" s="13">
        <v>0</v>
      </c>
      <c r="G197" s="13">
        <v>90000</v>
      </c>
      <c r="H197" s="13">
        <v>90000</v>
      </c>
      <c r="I197" s="9">
        <v>45000</v>
      </c>
      <c r="J197" s="9">
        <v>0</v>
      </c>
      <c r="K197" s="13">
        <v>110000</v>
      </c>
      <c r="L197" s="13">
        <v>55000</v>
      </c>
      <c r="M197" s="13">
        <v>55000</v>
      </c>
      <c r="N197" s="13">
        <v>55000</v>
      </c>
      <c r="O197" s="9">
        <v>55000</v>
      </c>
      <c r="P197" s="7"/>
      <c r="Q197" s="1"/>
      <c r="R197" s="1">
        <v>1</v>
      </c>
      <c r="S197" s="1"/>
    </row>
    <row r="198" spans="1:19" ht="11.25" customHeight="1">
      <c r="A198" s="1"/>
      <c r="B198" s="7" t="s">
        <v>143</v>
      </c>
      <c r="C198" s="7" t="s">
        <v>581</v>
      </c>
      <c r="D198" s="8"/>
      <c r="E198" s="8"/>
      <c r="F198" s="11">
        <v>45000</v>
      </c>
      <c r="G198" s="13">
        <v>45000</v>
      </c>
      <c r="H198" s="8"/>
      <c r="I198" s="14"/>
      <c r="J198" s="8"/>
      <c r="K198" s="8"/>
      <c r="L198" s="8"/>
      <c r="M198" s="8"/>
      <c r="N198" s="14"/>
      <c r="O198" s="14"/>
      <c r="P198" s="7"/>
      <c r="Q198" s="1"/>
      <c r="R198" s="1">
        <v>0</v>
      </c>
      <c r="S198" s="1"/>
    </row>
    <row r="199" spans="1:19" ht="11.25" customHeight="1">
      <c r="A199" s="1"/>
      <c r="B199" s="7" t="s">
        <v>144</v>
      </c>
      <c r="C199" s="7" t="s">
        <v>299</v>
      </c>
      <c r="D199" s="10">
        <v>0</v>
      </c>
      <c r="E199" s="13">
        <v>135000</v>
      </c>
      <c r="F199" s="13">
        <v>0</v>
      </c>
      <c r="G199" s="13">
        <v>0</v>
      </c>
      <c r="H199" s="13">
        <v>135000</v>
      </c>
      <c r="I199" s="9">
        <v>45000</v>
      </c>
      <c r="J199" s="13">
        <v>0</v>
      </c>
      <c r="K199" s="13">
        <v>110000</v>
      </c>
      <c r="L199" s="13">
        <v>110000</v>
      </c>
      <c r="M199" s="13">
        <v>0</v>
      </c>
      <c r="N199" s="13">
        <v>55000</v>
      </c>
      <c r="O199" s="9">
        <v>55000</v>
      </c>
      <c r="P199" s="7"/>
      <c r="Q199" s="1"/>
      <c r="R199" s="1">
        <v>1</v>
      </c>
      <c r="S199" s="1"/>
    </row>
    <row r="200" spans="1:19" ht="11.25" customHeight="1">
      <c r="A200" s="1"/>
      <c r="B200" s="7" t="s">
        <v>145</v>
      </c>
      <c r="C200" s="7" t="s">
        <v>263</v>
      </c>
      <c r="D200" s="10">
        <v>45000</v>
      </c>
      <c r="E200" s="13">
        <v>45000</v>
      </c>
      <c r="F200" s="13">
        <v>45000</v>
      </c>
      <c r="G200" s="13">
        <v>45000</v>
      </c>
      <c r="H200" s="13">
        <v>45000</v>
      </c>
      <c r="I200" s="9">
        <v>45000</v>
      </c>
      <c r="J200" s="13">
        <v>110000</v>
      </c>
      <c r="K200" s="13">
        <v>0</v>
      </c>
      <c r="L200" s="13">
        <v>55000</v>
      </c>
      <c r="M200" s="13">
        <v>55000</v>
      </c>
      <c r="N200" s="13">
        <v>55000</v>
      </c>
      <c r="O200" s="9">
        <v>55000</v>
      </c>
      <c r="P200" s="7"/>
      <c r="Q200" s="1"/>
      <c r="R200" s="1">
        <v>1</v>
      </c>
      <c r="S200" s="1"/>
    </row>
    <row r="201" spans="1:19" ht="11.25" customHeight="1">
      <c r="A201" s="1"/>
      <c r="B201" s="7" t="s">
        <v>146</v>
      </c>
      <c r="C201" s="7" t="s">
        <v>286</v>
      </c>
      <c r="D201" s="10">
        <v>0</v>
      </c>
      <c r="E201" s="13">
        <v>90000</v>
      </c>
      <c r="F201" s="13">
        <v>45000</v>
      </c>
      <c r="G201" s="13">
        <v>0</v>
      </c>
      <c r="H201" s="13">
        <v>90000</v>
      </c>
      <c r="I201" s="9">
        <v>45000</v>
      </c>
      <c r="J201" s="13">
        <v>45000</v>
      </c>
      <c r="K201" s="13">
        <v>65000</v>
      </c>
      <c r="L201" s="13">
        <v>0</v>
      </c>
      <c r="M201" s="13">
        <v>110000</v>
      </c>
      <c r="N201" s="13">
        <v>55000</v>
      </c>
      <c r="O201" s="9">
        <v>55000</v>
      </c>
      <c r="P201" s="7"/>
      <c r="Q201" s="1"/>
      <c r="R201" s="1">
        <v>1</v>
      </c>
      <c r="S201" s="1"/>
    </row>
    <row r="202" spans="1:19" ht="11.25" customHeight="1">
      <c r="A202" s="1"/>
      <c r="B202" s="7" t="s">
        <v>147</v>
      </c>
      <c r="C202" s="7" t="s">
        <v>305</v>
      </c>
      <c r="D202" s="10">
        <v>45000</v>
      </c>
      <c r="E202" s="8"/>
      <c r="F202" s="8"/>
      <c r="G202" s="8"/>
      <c r="H202" s="8"/>
      <c r="I202" s="14"/>
      <c r="J202" s="8"/>
      <c r="K202" s="18"/>
      <c r="L202" s="18"/>
      <c r="M202" s="18"/>
      <c r="N202" s="19"/>
      <c r="O202" s="19"/>
      <c r="P202" s="7"/>
      <c r="Q202" s="1"/>
      <c r="R202" s="1">
        <v>0</v>
      </c>
      <c r="S202" s="1"/>
    </row>
    <row r="203" spans="1:19" ht="11.25" customHeight="1">
      <c r="A203" s="1"/>
      <c r="B203" s="7" t="s">
        <v>148</v>
      </c>
      <c r="C203" s="7" t="s">
        <v>271</v>
      </c>
      <c r="D203" s="10">
        <v>45000</v>
      </c>
      <c r="E203" s="13">
        <v>45000</v>
      </c>
      <c r="F203" s="13">
        <v>45000</v>
      </c>
      <c r="G203" s="13">
        <v>45000</v>
      </c>
      <c r="H203" s="13">
        <v>45000</v>
      </c>
      <c r="I203" s="9">
        <v>45000</v>
      </c>
      <c r="J203" s="13">
        <v>0</v>
      </c>
      <c r="K203" s="13">
        <v>110000</v>
      </c>
      <c r="L203" s="13">
        <v>55000</v>
      </c>
      <c r="M203" s="13">
        <v>55000</v>
      </c>
      <c r="N203" s="13">
        <v>55000</v>
      </c>
      <c r="O203" s="9">
        <v>55000</v>
      </c>
      <c r="P203" s="7"/>
      <c r="Q203" s="1"/>
      <c r="R203" s="1">
        <v>1</v>
      </c>
      <c r="S203" s="1"/>
    </row>
    <row r="204" spans="1:19" ht="11.25" customHeight="1">
      <c r="A204" s="1"/>
      <c r="B204" s="7" t="s">
        <v>149</v>
      </c>
      <c r="C204" s="7" t="s">
        <v>550</v>
      </c>
      <c r="D204" s="10">
        <v>45000</v>
      </c>
      <c r="E204" s="13">
        <v>45000</v>
      </c>
      <c r="F204" s="13">
        <v>45000</v>
      </c>
      <c r="G204" s="13">
        <v>45000</v>
      </c>
      <c r="H204" s="13">
        <v>45000</v>
      </c>
      <c r="I204" s="9">
        <v>45000</v>
      </c>
      <c r="J204" s="13">
        <v>55000</v>
      </c>
      <c r="K204" s="13">
        <v>55000</v>
      </c>
      <c r="L204" s="13">
        <v>55000</v>
      </c>
      <c r="M204" s="13">
        <v>55000</v>
      </c>
      <c r="N204" s="13">
        <v>55000</v>
      </c>
      <c r="O204" s="9">
        <v>55000</v>
      </c>
      <c r="P204" s="7"/>
      <c r="Q204" s="1"/>
      <c r="R204" s="1">
        <v>1</v>
      </c>
      <c r="S204" s="1"/>
    </row>
    <row r="205" spans="1:19" ht="11.25" customHeight="1">
      <c r="A205" s="1"/>
      <c r="B205" s="7" t="s">
        <v>150</v>
      </c>
      <c r="C205" s="7" t="s">
        <v>301</v>
      </c>
      <c r="D205" s="10">
        <v>90000</v>
      </c>
      <c r="E205" s="13">
        <v>45000</v>
      </c>
      <c r="F205" s="13">
        <v>0</v>
      </c>
      <c r="G205" s="13">
        <v>90000</v>
      </c>
      <c r="H205" s="13">
        <v>45000</v>
      </c>
      <c r="I205" s="9">
        <v>45000</v>
      </c>
      <c r="J205" s="13">
        <v>55000</v>
      </c>
      <c r="K205" s="13">
        <v>55000</v>
      </c>
      <c r="L205" s="13">
        <v>55000</v>
      </c>
      <c r="M205" s="13">
        <v>55000</v>
      </c>
      <c r="N205" s="13">
        <v>55000</v>
      </c>
      <c r="O205" s="9">
        <v>55000</v>
      </c>
      <c r="P205" s="7"/>
      <c r="Q205" s="1"/>
      <c r="R205" s="1">
        <v>1</v>
      </c>
      <c r="S205" s="1"/>
    </row>
    <row r="206" spans="1:19" ht="11.25" customHeight="1">
      <c r="A206" s="1"/>
      <c r="B206" s="7" t="s">
        <v>151</v>
      </c>
      <c r="C206" s="7" t="s">
        <v>306</v>
      </c>
      <c r="D206" s="10">
        <v>90000</v>
      </c>
      <c r="E206" s="13">
        <v>45000</v>
      </c>
      <c r="F206" s="13">
        <v>45000</v>
      </c>
      <c r="G206" s="13">
        <v>45000</v>
      </c>
      <c r="H206" s="13">
        <v>45000</v>
      </c>
      <c r="I206" s="9">
        <v>45000</v>
      </c>
      <c r="J206" s="13">
        <v>55000</v>
      </c>
      <c r="K206" s="13">
        <v>55000</v>
      </c>
      <c r="L206" s="13">
        <v>55000</v>
      </c>
      <c r="M206" s="13">
        <v>55000</v>
      </c>
      <c r="N206" s="13">
        <v>55000</v>
      </c>
      <c r="O206" s="9">
        <v>55000</v>
      </c>
      <c r="P206" s="7"/>
      <c r="Q206" s="1"/>
      <c r="R206" s="1">
        <v>1</v>
      </c>
      <c r="S206" s="1"/>
    </row>
    <row r="207" spans="1:19" ht="11.25" customHeight="1">
      <c r="A207" s="1"/>
      <c r="B207" s="7" t="s">
        <v>152</v>
      </c>
      <c r="C207" s="7" t="s">
        <v>258</v>
      </c>
      <c r="D207" s="10">
        <v>45000</v>
      </c>
      <c r="E207" s="13">
        <v>45000</v>
      </c>
      <c r="F207" s="13">
        <v>45000</v>
      </c>
      <c r="G207" s="13">
        <v>45000</v>
      </c>
      <c r="H207" s="13">
        <v>45000</v>
      </c>
      <c r="I207" s="9">
        <v>45000</v>
      </c>
      <c r="J207" s="13">
        <v>110000</v>
      </c>
      <c r="K207" s="13">
        <v>0</v>
      </c>
      <c r="L207" s="13">
        <v>55000</v>
      </c>
      <c r="M207" s="13">
        <v>55000</v>
      </c>
      <c r="N207" s="13">
        <v>55000</v>
      </c>
      <c r="O207" s="9">
        <v>55000</v>
      </c>
      <c r="P207" s="7"/>
      <c r="Q207" s="1"/>
      <c r="R207" s="1">
        <v>1</v>
      </c>
      <c r="S207" s="1"/>
    </row>
    <row r="208" spans="1:19" ht="11.25" customHeight="1">
      <c r="A208" s="1"/>
      <c r="B208" s="1">
        <f>SUM(R195:R207)</f>
        <v>11</v>
      </c>
      <c r="C208" s="15">
        <f>SUM(D208:O208)</f>
        <v>6915000</v>
      </c>
      <c r="D208" s="15">
        <f>SUM(D195:D207)</f>
        <v>495000</v>
      </c>
      <c r="E208" s="15">
        <f aca="true" t="shared" si="7" ref="E208:P208">SUM(E195:E207)</f>
        <v>675000</v>
      </c>
      <c r="F208" s="15">
        <f t="shared" si="7"/>
        <v>405000</v>
      </c>
      <c r="G208" s="15">
        <f t="shared" si="7"/>
        <v>540000</v>
      </c>
      <c r="H208" s="15">
        <f t="shared" si="7"/>
        <v>675000</v>
      </c>
      <c r="I208" s="16">
        <f>SUM(I195:I207)</f>
        <v>540000</v>
      </c>
      <c r="J208" s="35">
        <f>SUM(J195:J207)</f>
        <v>485000</v>
      </c>
      <c r="K208" s="35">
        <f t="shared" si="7"/>
        <v>680000</v>
      </c>
      <c r="L208" s="35">
        <f t="shared" si="7"/>
        <v>605000</v>
      </c>
      <c r="M208" s="35">
        <f t="shared" si="7"/>
        <v>605000</v>
      </c>
      <c r="N208" s="47">
        <f t="shared" si="7"/>
        <v>605000</v>
      </c>
      <c r="O208" s="47">
        <f t="shared" si="7"/>
        <v>605000</v>
      </c>
      <c r="P208" s="15">
        <f t="shared" si="7"/>
        <v>0</v>
      </c>
      <c r="Q208" s="1"/>
      <c r="R208" s="1"/>
      <c r="S208" s="1"/>
    </row>
    <row r="209" spans="1:19" ht="11.25" customHeight="1">
      <c r="A209" s="1"/>
      <c r="B209" s="1"/>
      <c r="C209" s="15"/>
      <c r="D209" s="15"/>
      <c r="E209" s="15"/>
      <c r="F209" s="15"/>
      <c r="G209" s="15"/>
      <c r="H209" s="15"/>
      <c r="I209" s="16"/>
      <c r="J209" s="35"/>
      <c r="K209" s="35"/>
      <c r="L209" s="35"/>
      <c r="M209" s="35"/>
      <c r="N209" s="47"/>
      <c r="O209" s="47"/>
      <c r="P209" s="15"/>
      <c r="Q209" s="1"/>
      <c r="R209" s="1"/>
      <c r="S209" s="1"/>
    </row>
    <row r="210" spans="1:19" ht="11.25" customHeight="1">
      <c r="A210" s="1"/>
      <c r="B210" s="1"/>
      <c r="C210" s="15"/>
      <c r="D210" s="15"/>
      <c r="E210" s="15"/>
      <c r="F210" s="15"/>
      <c r="G210" s="15"/>
      <c r="H210" s="15"/>
      <c r="I210" s="16"/>
      <c r="J210" s="35"/>
      <c r="K210" s="35"/>
      <c r="L210" s="35"/>
      <c r="M210" s="35"/>
      <c r="N210" s="47"/>
      <c r="O210" s="47"/>
      <c r="P210" s="15"/>
      <c r="Q210" s="1"/>
      <c r="R210" s="1"/>
      <c r="S210" s="1"/>
    </row>
    <row r="211" spans="1:19" ht="11.25" customHeight="1">
      <c r="A211" s="1"/>
      <c r="B211" s="1"/>
      <c r="C211" s="15"/>
      <c r="D211" s="15"/>
      <c r="E211" s="15"/>
      <c r="F211" s="15"/>
      <c r="G211" s="15"/>
      <c r="H211" s="15"/>
      <c r="I211" s="16"/>
      <c r="J211" s="35"/>
      <c r="K211" s="35"/>
      <c r="L211" s="35"/>
      <c r="M211" s="35"/>
      <c r="N211" s="47"/>
      <c r="O211" s="47"/>
      <c r="P211" s="1"/>
      <c r="Q211" s="1"/>
      <c r="R211" s="1"/>
      <c r="S211" s="1"/>
    </row>
    <row r="212" spans="1:19" ht="11.25" customHeight="1">
      <c r="A212" s="1"/>
      <c r="B212" s="1"/>
      <c r="C212" s="15"/>
      <c r="D212" s="15"/>
      <c r="E212" s="15"/>
      <c r="F212" s="15"/>
      <c r="G212" s="15"/>
      <c r="H212" s="15"/>
      <c r="I212" s="16"/>
      <c r="J212" s="35"/>
      <c r="K212" s="35"/>
      <c r="L212" s="35"/>
      <c r="M212" s="35"/>
      <c r="N212" s="47"/>
      <c r="O212" s="47"/>
      <c r="P212" s="1"/>
      <c r="Q212" s="1"/>
      <c r="R212" s="1"/>
      <c r="S212" s="1"/>
    </row>
    <row r="213" spans="1:19" ht="11.25" customHeight="1">
      <c r="A213" s="1"/>
      <c r="B213" s="1"/>
      <c r="C213" s="15"/>
      <c r="D213" s="15"/>
      <c r="E213" s="15"/>
      <c r="F213" s="15"/>
      <c r="G213" s="15"/>
      <c r="H213" s="15"/>
      <c r="I213" s="16"/>
      <c r="J213" s="35"/>
      <c r="K213" s="35"/>
      <c r="L213" s="35"/>
      <c r="M213" s="35"/>
      <c r="N213" s="47"/>
      <c r="O213" s="47"/>
      <c r="P213" s="1"/>
      <c r="Q213" s="1"/>
      <c r="R213" s="1"/>
      <c r="S213" s="1"/>
    </row>
    <row r="214" spans="1:19" ht="11.25" customHeight="1">
      <c r="A214" s="4"/>
      <c r="B214" s="5" t="s">
        <v>1</v>
      </c>
      <c r="C214" s="5" t="s">
        <v>14</v>
      </c>
      <c r="D214" s="5" t="s">
        <v>2</v>
      </c>
      <c r="E214" s="5" t="s">
        <v>3</v>
      </c>
      <c r="F214" s="5" t="s">
        <v>4</v>
      </c>
      <c r="G214" s="5" t="s">
        <v>5</v>
      </c>
      <c r="H214" s="5" t="s">
        <v>6</v>
      </c>
      <c r="I214" s="6" t="s">
        <v>7</v>
      </c>
      <c r="J214" s="6" t="s">
        <v>8</v>
      </c>
      <c r="K214" s="34" t="s">
        <v>9</v>
      </c>
      <c r="L214" s="34" t="s">
        <v>10</v>
      </c>
      <c r="M214" s="34" t="s">
        <v>11</v>
      </c>
      <c r="N214" s="46" t="s">
        <v>12</v>
      </c>
      <c r="O214" s="46" t="s">
        <v>13</v>
      </c>
      <c r="P214" s="5" t="s">
        <v>898</v>
      </c>
      <c r="Q214" s="4"/>
      <c r="R214" s="4" t="s">
        <v>0</v>
      </c>
      <c r="S214" s="4"/>
    </row>
    <row r="215" spans="1:19" ht="11.25" customHeight="1">
      <c r="A215" s="1"/>
      <c r="B215" s="7" t="s">
        <v>153</v>
      </c>
      <c r="C215" s="7" t="s">
        <v>398</v>
      </c>
      <c r="D215" s="10">
        <v>45000</v>
      </c>
      <c r="E215" s="13">
        <v>45000</v>
      </c>
      <c r="F215" s="13">
        <v>45000</v>
      </c>
      <c r="G215" s="13">
        <v>0</v>
      </c>
      <c r="H215" s="13">
        <v>90000</v>
      </c>
      <c r="I215" s="14"/>
      <c r="J215" s="8"/>
      <c r="K215" s="8"/>
      <c r="L215" s="8"/>
      <c r="M215" s="8"/>
      <c r="N215" s="69"/>
      <c r="O215" s="14"/>
      <c r="P215" s="7"/>
      <c r="Q215" s="1"/>
      <c r="R215" s="1">
        <v>0</v>
      </c>
      <c r="S215" s="1"/>
    </row>
    <row r="216" spans="1:19" ht="11.25" customHeight="1">
      <c r="A216" s="1"/>
      <c r="B216" s="7" t="s">
        <v>154</v>
      </c>
      <c r="C216" s="7" t="s">
        <v>230</v>
      </c>
      <c r="D216" s="10">
        <v>45000</v>
      </c>
      <c r="E216" s="13">
        <v>45000</v>
      </c>
      <c r="F216" s="13">
        <v>45000</v>
      </c>
      <c r="G216" s="13">
        <v>45000</v>
      </c>
      <c r="H216" s="13">
        <v>45000</v>
      </c>
      <c r="I216" s="9">
        <v>45000</v>
      </c>
      <c r="J216" s="13">
        <v>110000</v>
      </c>
      <c r="K216" s="13">
        <v>0</v>
      </c>
      <c r="L216" s="13">
        <v>55000</v>
      </c>
      <c r="M216" s="13">
        <v>55000</v>
      </c>
      <c r="N216" s="9">
        <v>55000</v>
      </c>
      <c r="O216" s="9">
        <v>55000</v>
      </c>
      <c r="P216" s="7"/>
      <c r="Q216" s="1"/>
      <c r="R216" s="1">
        <v>1</v>
      </c>
      <c r="S216" s="1"/>
    </row>
    <row r="217" spans="1:19" ht="11.25" customHeight="1">
      <c r="A217" s="1"/>
      <c r="B217" s="7" t="s">
        <v>155</v>
      </c>
      <c r="C217" s="7" t="s">
        <v>246</v>
      </c>
      <c r="D217" s="10">
        <v>45000</v>
      </c>
      <c r="E217" s="13">
        <v>45000</v>
      </c>
      <c r="F217" s="13">
        <v>45000</v>
      </c>
      <c r="G217" s="13">
        <v>45000</v>
      </c>
      <c r="H217" s="13">
        <v>45000</v>
      </c>
      <c r="I217" s="9">
        <v>45000</v>
      </c>
      <c r="J217" s="13">
        <v>0</v>
      </c>
      <c r="K217" s="13">
        <v>0</v>
      </c>
      <c r="L217" s="13">
        <v>165000</v>
      </c>
      <c r="M217" s="9">
        <v>55000</v>
      </c>
      <c r="N217" s="9">
        <v>55000</v>
      </c>
      <c r="O217" s="9">
        <v>55000</v>
      </c>
      <c r="P217" s="7"/>
      <c r="Q217" s="1"/>
      <c r="R217" s="1">
        <v>1</v>
      </c>
      <c r="S217" s="1"/>
    </row>
    <row r="218" spans="1:19" ht="11.25" customHeight="1">
      <c r="A218" s="1"/>
      <c r="B218" s="7" t="s">
        <v>156</v>
      </c>
      <c r="C218" s="7" t="s">
        <v>309</v>
      </c>
      <c r="D218" s="10">
        <v>45000</v>
      </c>
      <c r="E218" s="13">
        <v>45000</v>
      </c>
      <c r="F218" s="13">
        <v>45000</v>
      </c>
      <c r="G218" s="13">
        <v>45000</v>
      </c>
      <c r="H218" s="13">
        <v>45000</v>
      </c>
      <c r="I218" s="9">
        <v>45000</v>
      </c>
      <c r="J218" s="13">
        <v>110000</v>
      </c>
      <c r="K218" s="13">
        <v>0</v>
      </c>
      <c r="L218" s="13">
        <v>55000</v>
      </c>
      <c r="M218" s="13">
        <v>55000</v>
      </c>
      <c r="N218" s="9">
        <v>55000</v>
      </c>
      <c r="O218" s="9">
        <v>55000</v>
      </c>
      <c r="P218" s="7"/>
      <c r="Q218" s="1"/>
      <c r="R218" s="1">
        <v>1</v>
      </c>
      <c r="S218" s="1"/>
    </row>
    <row r="219" spans="1:19" ht="11.25" customHeight="1">
      <c r="A219" s="1"/>
      <c r="B219" s="67" t="s">
        <v>157</v>
      </c>
      <c r="C219" s="67"/>
      <c r="D219" s="8"/>
      <c r="E219" s="8"/>
      <c r="F219" s="8"/>
      <c r="G219" s="8"/>
      <c r="H219" s="8"/>
      <c r="I219" s="14"/>
      <c r="J219" s="67"/>
      <c r="K219" s="8"/>
      <c r="L219" s="8"/>
      <c r="M219" s="8"/>
      <c r="N219" s="69"/>
      <c r="O219" s="14"/>
      <c r="P219" s="7"/>
      <c r="Q219" s="1"/>
      <c r="R219" s="1">
        <v>0</v>
      </c>
      <c r="S219" s="1"/>
    </row>
    <row r="220" spans="1:19" ht="11.25" customHeight="1">
      <c r="A220" s="1"/>
      <c r="B220" s="7" t="s">
        <v>158</v>
      </c>
      <c r="C220" s="7" t="s">
        <v>270</v>
      </c>
      <c r="D220" s="10">
        <v>45000</v>
      </c>
      <c r="E220" s="13">
        <v>45000</v>
      </c>
      <c r="F220" s="13">
        <v>45000</v>
      </c>
      <c r="G220" s="13">
        <v>45000</v>
      </c>
      <c r="H220" s="13">
        <v>0</v>
      </c>
      <c r="I220" s="9">
        <v>90000</v>
      </c>
      <c r="J220" s="13">
        <v>110000</v>
      </c>
      <c r="K220" s="13">
        <v>0</v>
      </c>
      <c r="L220" s="13">
        <v>55000</v>
      </c>
      <c r="M220" s="13">
        <v>55000</v>
      </c>
      <c r="N220" s="9">
        <v>55000</v>
      </c>
      <c r="O220" s="9">
        <v>55000</v>
      </c>
      <c r="P220" s="7"/>
      <c r="Q220" s="1"/>
      <c r="R220" s="1">
        <v>1</v>
      </c>
      <c r="S220" s="1"/>
    </row>
    <row r="221" spans="1:19" ht="11.25" customHeight="1">
      <c r="A221" s="1"/>
      <c r="B221" s="7" t="s">
        <v>159</v>
      </c>
      <c r="C221" s="7" t="s">
        <v>317</v>
      </c>
      <c r="D221" s="10">
        <v>45000</v>
      </c>
      <c r="E221" s="13">
        <v>90000</v>
      </c>
      <c r="F221" s="13">
        <v>0</v>
      </c>
      <c r="G221" s="13">
        <v>45000</v>
      </c>
      <c r="H221" s="13">
        <v>0</v>
      </c>
      <c r="I221" s="9">
        <v>90000</v>
      </c>
      <c r="J221" s="62" t="s">
        <v>407</v>
      </c>
      <c r="K221" s="62" t="s">
        <v>407</v>
      </c>
      <c r="L221" s="62" t="s">
        <v>407</v>
      </c>
      <c r="M221" s="62" t="s">
        <v>407</v>
      </c>
      <c r="N221" s="9">
        <v>0</v>
      </c>
      <c r="O221" s="9">
        <v>110000</v>
      </c>
      <c r="P221" s="7">
        <v>240</v>
      </c>
      <c r="Q221" s="1"/>
      <c r="R221" s="1">
        <v>1</v>
      </c>
      <c r="S221" s="1"/>
    </row>
    <row r="222" spans="1:19" ht="11.25" customHeight="1">
      <c r="A222" s="1"/>
      <c r="B222" s="7" t="s">
        <v>160</v>
      </c>
      <c r="C222" s="7" t="s">
        <v>350</v>
      </c>
      <c r="D222" s="10">
        <v>45000</v>
      </c>
      <c r="E222" s="13">
        <v>180000</v>
      </c>
      <c r="F222" s="13">
        <v>0</v>
      </c>
      <c r="G222" s="13">
        <v>0</v>
      </c>
      <c r="H222" s="13">
        <v>0</v>
      </c>
      <c r="I222" s="9">
        <v>90000</v>
      </c>
      <c r="J222" s="13">
        <v>0</v>
      </c>
      <c r="K222" s="13">
        <v>65000</v>
      </c>
      <c r="L222" s="13">
        <v>110000</v>
      </c>
      <c r="M222" s="13">
        <v>0</v>
      </c>
      <c r="N222" s="9">
        <v>55000</v>
      </c>
      <c r="O222" s="151">
        <v>55000</v>
      </c>
      <c r="P222" s="7"/>
      <c r="Q222" s="1"/>
      <c r="R222" s="1">
        <v>1</v>
      </c>
      <c r="S222" s="1"/>
    </row>
    <row r="223" spans="1:19" ht="11.25" customHeight="1">
      <c r="A223" s="1"/>
      <c r="B223" s="7" t="s">
        <v>161</v>
      </c>
      <c r="C223" s="7" t="s">
        <v>275</v>
      </c>
      <c r="D223" s="10">
        <v>45000</v>
      </c>
      <c r="E223" s="13">
        <v>45000</v>
      </c>
      <c r="F223" s="13">
        <v>45000</v>
      </c>
      <c r="G223" s="13">
        <v>45000</v>
      </c>
      <c r="H223" s="13">
        <v>45000</v>
      </c>
      <c r="I223" s="9">
        <v>45000</v>
      </c>
      <c r="J223" s="13">
        <v>110000</v>
      </c>
      <c r="K223" s="13">
        <v>0</v>
      </c>
      <c r="L223" s="13">
        <v>55000</v>
      </c>
      <c r="M223" s="13">
        <v>55000</v>
      </c>
      <c r="N223" s="9">
        <v>55000</v>
      </c>
      <c r="O223" s="9">
        <v>55000</v>
      </c>
      <c r="P223" s="7"/>
      <c r="Q223" s="1"/>
      <c r="R223" s="1">
        <v>1</v>
      </c>
      <c r="S223" s="1"/>
    </row>
    <row r="224" spans="1:19" ht="11.25" customHeight="1">
      <c r="A224" s="1"/>
      <c r="B224" s="7" t="s">
        <v>162</v>
      </c>
      <c r="C224" s="7" t="s">
        <v>243</v>
      </c>
      <c r="D224" s="10">
        <v>45000</v>
      </c>
      <c r="E224" s="13">
        <v>45000</v>
      </c>
      <c r="F224" s="13">
        <v>45000</v>
      </c>
      <c r="G224" s="13">
        <v>45000</v>
      </c>
      <c r="H224" s="13">
        <v>45000</v>
      </c>
      <c r="I224" s="9">
        <v>45000</v>
      </c>
      <c r="J224" s="13">
        <v>110000</v>
      </c>
      <c r="K224" s="13">
        <v>0</v>
      </c>
      <c r="L224" s="13">
        <v>55000</v>
      </c>
      <c r="M224" s="13">
        <v>55000</v>
      </c>
      <c r="N224" s="9">
        <v>55000</v>
      </c>
      <c r="O224" s="9">
        <v>55000</v>
      </c>
      <c r="P224" s="7"/>
      <c r="Q224" s="1"/>
      <c r="R224" s="1">
        <v>1</v>
      </c>
      <c r="S224" s="1"/>
    </row>
    <row r="225" spans="1:19" ht="11.25" customHeight="1">
      <c r="A225" s="1"/>
      <c r="B225" s="7" t="s">
        <v>163</v>
      </c>
      <c r="C225" s="7" t="s">
        <v>332</v>
      </c>
      <c r="D225" s="10">
        <v>0</v>
      </c>
      <c r="E225" s="13">
        <v>0</v>
      </c>
      <c r="F225" s="13">
        <v>180000</v>
      </c>
      <c r="G225" s="13">
        <v>0</v>
      </c>
      <c r="H225" s="13">
        <v>0</v>
      </c>
      <c r="I225" s="9">
        <v>0</v>
      </c>
      <c r="J225" s="41">
        <v>0</v>
      </c>
      <c r="K225" s="13">
        <v>0</v>
      </c>
      <c r="L225" s="13">
        <v>255000</v>
      </c>
      <c r="M225" s="13">
        <v>55000</v>
      </c>
      <c r="N225" s="9">
        <v>55000</v>
      </c>
      <c r="O225" s="9">
        <v>55000</v>
      </c>
      <c r="P225" s="7"/>
      <c r="Q225" s="1"/>
      <c r="R225" s="1">
        <v>1</v>
      </c>
      <c r="S225" s="1"/>
    </row>
    <row r="226" spans="1:19" ht="11.25" customHeight="1">
      <c r="A226" s="1"/>
      <c r="B226" s="7" t="s">
        <v>164</v>
      </c>
      <c r="C226" s="7" t="s">
        <v>268</v>
      </c>
      <c r="D226" s="10">
        <v>0</v>
      </c>
      <c r="E226" s="13">
        <v>180000</v>
      </c>
      <c r="F226" s="13">
        <v>0</v>
      </c>
      <c r="G226" s="13">
        <v>0</v>
      </c>
      <c r="H226" s="13">
        <v>135000</v>
      </c>
      <c r="I226" s="9">
        <v>0</v>
      </c>
      <c r="J226" s="13">
        <v>0</v>
      </c>
      <c r="K226" s="9">
        <v>120000</v>
      </c>
      <c r="L226" s="13">
        <v>0</v>
      </c>
      <c r="M226" s="13">
        <v>55000</v>
      </c>
      <c r="N226" s="9">
        <v>55000</v>
      </c>
      <c r="O226" s="9">
        <v>55000</v>
      </c>
      <c r="P226" s="7"/>
      <c r="Q226" s="1"/>
      <c r="R226" s="1">
        <v>1</v>
      </c>
      <c r="S226" s="1"/>
    </row>
    <row r="227" spans="1:19" ht="11.25" customHeight="1">
      <c r="A227" s="1"/>
      <c r="B227" s="7" t="s">
        <v>165</v>
      </c>
      <c r="C227" s="7" t="s">
        <v>300</v>
      </c>
      <c r="D227" s="10">
        <v>45000</v>
      </c>
      <c r="E227" s="13">
        <v>45000</v>
      </c>
      <c r="F227" s="13">
        <v>45000</v>
      </c>
      <c r="G227" s="13">
        <v>45000</v>
      </c>
      <c r="H227" s="13">
        <v>45000</v>
      </c>
      <c r="I227" s="9">
        <v>45000</v>
      </c>
      <c r="J227" s="13">
        <v>110000</v>
      </c>
      <c r="K227" s="13">
        <v>0</v>
      </c>
      <c r="L227" s="13">
        <v>55000</v>
      </c>
      <c r="M227" s="13">
        <v>55000</v>
      </c>
      <c r="N227" s="9">
        <v>55000</v>
      </c>
      <c r="O227" s="9">
        <v>55000</v>
      </c>
      <c r="P227" s="7"/>
      <c r="Q227" s="1"/>
      <c r="R227" s="1">
        <v>1</v>
      </c>
      <c r="S227" s="1"/>
    </row>
    <row r="228" spans="1:19" ht="11.25" customHeight="1">
      <c r="A228" s="1"/>
      <c r="B228" s="21" t="s">
        <v>166</v>
      </c>
      <c r="C228" s="7" t="s">
        <v>257</v>
      </c>
      <c r="D228" s="10">
        <v>45000</v>
      </c>
      <c r="E228" s="13">
        <v>0</v>
      </c>
      <c r="F228" s="13">
        <v>90000</v>
      </c>
      <c r="G228" s="13">
        <v>0</v>
      </c>
      <c r="H228" s="13">
        <v>0</v>
      </c>
      <c r="I228" s="9">
        <v>135000</v>
      </c>
      <c r="J228" s="13">
        <v>0</v>
      </c>
      <c r="K228" s="13">
        <v>110000</v>
      </c>
      <c r="L228" s="13">
        <v>0</v>
      </c>
      <c r="M228" s="13">
        <v>110000</v>
      </c>
      <c r="N228" s="9">
        <v>55000</v>
      </c>
      <c r="O228" s="9">
        <v>0</v>
      </c>
      <c r="P228" s="7"/>
      <c r="Q228" s="1"/>
      <c r="R228" s="1">
        <v>1</v>
      </c>
      <c r="S228" s="1"/>
    </row>
    <row r="229" spans="1:19" ht="11.25" customHeight="1">
      <c r="A229" s="1"/>
      <c r="B229" s="7" t="s">
        <v>167</v>
      </c>
      <c r="C229" s="7" t="s">
        <v>298</v>
      </c>
      <c r="D229" s="10">
        <v>0</v>
      </c>
      <c r="E229" s="13">
        <v>45000</v>
      </c>
      <c r="F229" s="13">
        <v>45000</v>
      </c>
      <c r="G229" s="13">
        <v>90000</v>
      </c>
      <c r="H229" s="13">
        <v>0</v>
      </c>
      <c r="I229" s="9">
        <v>45000</v>
      </c>
      <c r="J229" s="13">
        <v>155000</v>
      </c>
      <c r="K229" s="13">
        <v>0</v>
      </c>
      <c r="L229" s="13">
        <v>55000</v>
      </c>
      <c r="M229" s="13">
        <v>55000</v>
      </c>
      <c r="N229" s="9">
        <v>55000</v>
      </c>
      <c r="O229" s="63" t="s">
        <v>407</v>
      </c>
      <c r="P229" s="7">
        <v>60</v>
      </c>
      <c r="Q229" s="1"/>
      <c r="R229" s="1">
        <v>1</v>
      </c>
      <c r="S229" s="1"/>
    </row>
    <row r="230" spans="1:19" ht="11.25" customHeight="1">
      <c r="A230" s="1"/>
      <c r="B230" s="7" t="s">
        <v>168</v>
      </c>
      <c r="C230" s="7" t="s">
        <v>239</v>
      </c>
      <c r="D230" s="10">
        <v>45000</v>
      </c>
      <c r="E230" s="13">
        <v>45000</v>
      </c>
      <c r="F230" s="13">
        <v>45000</v>
      </c>
      <c r="G230" s="13">
        <v>0</v>
      </c>
      <c r="H230" s="13">
        <v>90000</v>
      </c>
      <c r="I230" s="9">
        <v>45000</v>
      </c>
      <c r="J230" s="13">
        <v>110000</v>
      </c>
      <c r="K230" s="13">
        <v>0</v>
      </c>
      <c r="L230" s="13">
        <v>0</v>
      </c>
      <c r="M230" s="13">
        <v>110000</v>
      </c>
      <c r="N230" s="9">
        <v>55000</v>
      </c>
      <c r="O230" s="9">
        <v>55000</v>
      </c>
      <c r="P230" s="7"/>
      <c r="Q230" s="1"/>
      <c r="R230" s="1">
        <v>1</v>
      </c>
      <c r="S230" s="1"/>
    </row>
    <row r="231" spans="1:19" ht="11.25" customHeight="1">
      <c r="A231" s="1"/>
      <c r="B231" s="7" t="s">
        <v>169</v>
      </c>
      <c r="C231" s="7"/>
      <c r="D231" s="10">
        <v>45000</v>
      </c>
      <c r="E231" s="13">
        <v>0</v>
      </c>
      <c r="F231" s="13">
        <v>90000</v>
      </c>
      <c r="G231" s="13">
        <v>45000</v>
      </c>
      <c r="H231" s="13">
        <v>0</v>
      </c>
      <c r="I231" s="9">
        <v>90000</v>
      </c>
      <c r="J231" s="13">
        <v>0</v>
      </c>
      <c r="K231" s="13">
        <v>110000</v>
      </c>
      <c r="L231" s="13">
        <v>0</v>
      </c>
      <c r="M231" s="13">
        <v>110000</v>
      </c>
      <c r="N231" s="19"/>
      <c r="O231" s="19"/>
      <c r="P231" s="112"/>
      <c r="Q231" s="1"/>
      <c r="R231" s="1">
        <v>0</v>
      </c>
      <c r="S231" s="1"/>
    </row>
    <row r="232" spans="1:19" ht="11.25" customHeight="1">
      <c r="A232" s="1"/>
      <c r="B232" s="7" t="s">
        <v>170</v>
      </c>
      <c r="C232" s="7" t="s">
        <v>278</v>
      </c>
      <c r="D232" s="10">
        <v>0</v>
      </c>
      <c r="E232" s="13">
        <v>0</v>
      </c>
      <c r="F232" s="13">
        <v>135000</v>
      </c>
      <c r="G232" s="13">
        <v>90000</v>
      </c>
      <c r="H232" s="13">
        <v>0</v>
      </c>
      <c r="I232" s="9">
        <v>0</v>
      </c>
      <c r="J232" s="9">
        <v>155000</v>
      </c>
      <c r="K232" s="13">
        <v>0</v>
      </c>
      <c r="L232" s="13">
        <v>110000</v>
      </c>
      <c r="M232" s="13">
        <v>0</v>
      </c>
      <c r="N232" s="9">
        <v>55000</v>
      </c>
      <c r="O232" s="9">
        <v>55000</v>
      </c>
      <c r="P232" s="7"/>
      <c r="Q232" s="1"/>
      <c r="R232" s="1">
        <v>1</v>
      </c>
      <c r="S232" s="1"/>
    </row>
    <row r="233" spans="1:19" ht="11.25" customHeight="1">
      <c r="A233" s="1"/>
      <c r="B233" s="7" t="s">
        <v>171</v>
      </c>
      <c r="C233" s="7" t="s">
        <v>264</v>
      </c>
      <c r="D233" s="10">
        <v>0</v>
      </c>
      <c r="E233" s="13">
        <v>0</v>
      </c>
      <c r="F233" s="13">
        <v>135000</v>
      </c>
      <c r="G233" s="13">
        <v>0</v>
      </c>
      <c r="H233" s="13">
        <v>0</v>
      </c>
      <c r="I233" s="9">
        <v>135000</v>
      </c>
      <c r="J233" s="9">
        <v>110000</v>
      </c>
      <c r="K233" s="13">
        <v>0</v>
      </c>
      <c r="L233" s="13">
        <v>0</v>
      </c>
      <c r="M233" s="13">
        <v>110000</v>
      </c>
      <c r="N233" s="9">
        <v>55000</v>
      </c>
      <c r="O233" s="9">
        <v>55000</v>
      </c>
      <c r="P233" s="7"/>
      <c r="Q233" s="1"/>
      <c r="R233" s="1">
        <v>1</v>
      </c>
      <c r="S233" s="1"/>
    </row>
    <row r="234" spans="1:19" ht="11.25" customHeight="1">
      <c r="A234" s="1"/>
      <c r="B234" s="1">
        <f>SUM(R215:R233)</f>
        <v>16</v>
      </c>
      <c r="C234" s="15">
        <f>SUM(D234:O234)</f>
        <v>9985000</v>
      </c>
      <c r="D234" s="35">
        <f>SUM(D215:D233)</f>
        <v>585000</v>
      </c>
      <c r="E234" s="35">
        <f aca="true" t="shared" si="8" ref="E234:P234">SUM(E215:E233)</f>
        <v>900000</v>
      </c>
      <c r="F234" s="35">
        <f t="shared" si="8"/>
        <v>1080000</v>
      </c>
      <c r="G234" s="35">
        <f t="shared" si="8"/>
        <v>585000</v>
      </c>
      <c r="H234" s="35">
        <f t="shared" si="8"/>
        <v>585000</v>
      </c>
      <c r="I234" s="35">
        <f t="shared" si="8"/>
        <v>990000</v>
      </c>
      <c r="J234" s="35">
        <f t="shared" si="8"/>
        <v>1190000</v>
      </c>
      <c r="K234" s="35">
        <f t="shared" si="8"/>
        <v>405000</v>
      </c>
      <c r="L234" s="35">
        <f t="shared" si="8"/>
        <v>1025000</v>
      </c>
      <c r="M234" s="35">
        <f t="shared" si="8"/>
        <v>990000</v>
      </c>
      <c r="N234" s="35">
        <f t="shared" si="8"/>
        <v>825000</v>
      </c>
      <c r="O234" s="16">
        <f t="shared" si="8"/>
        <v>825000</v>
      </c>
      <c r="P234" s="35">
        <f t="shared" si="8"/>
        <v>300</v>
      </c>
      <c r="Q234" s="1"/>
      <c r="R234" s="1"/>
      <c r="S234" s="1"/>
    </row>
    <row r="235" spans="1:19" ht="11.25" customHeight="1">
      <c r="A235" s="1"/>
      <c r="B235" s="1"/>
      <c r="C235" s="1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16"/>
      <c r="P235" s="1"/>
      <c r="Q235" s="1"/>
      <c r="R235" s="1"/>
      <c r="S235" s="1"/>
    </row>
    <row r="236" spans="1:19" ht="11.25" customHeight="1">
      <c r="A236" s="4"/>
      <c r="B236" s="5" t="s">
        <v>1</v>
      </c>
      <c r="C236" s="5" t="s">
        <v>14</v>
      </c>
      <c r="D236" s="5" t="s">
        <v>2</v>
      </c>
      <c r="E236" s="5" t="s">
        <v>3</v>
      </c>
      <c r="F236" s="5" t="s">
        <v>4</v>
      </c>
      <c r="G236" s="5" t="s">
        <v>5</v>
      </c>
      <c r="H236" s="5" t="s">
        <v>6</v>
      </c>
      <c r="I236" s="6" t="s">
        <v>7</v>
      </c>
      <c r="J236" s="6" t="s">
        <v>8</v>
      </c>
      <c r="K236" s="34" t="s">
        <v>9</v>
      </c>
      <c r="L236" s="34" t="s">
        <v>10</v>
      </c>
      <c r="M236" s="34" t="s">
        <v>11</v>
      </c>
      <c r="N236" s="46" t="s">
        <v>12</v>
      </c>
      <c r="O236" s="46" t="s">
        <v>13</v>
      </c>
      <c r="P236" s="5" t="s">
        <v>898</v>
      </c>
      <c r="Q236" s="4"/>
      <c r="R236" s="4" t="s">
        <v>0</v>
      </c>
      <c r="S236" s="4"/>
    </row>
    <row r="237" spans="1:19" ht="11.25" customHeight="1">
      <c r="A237" s="1"/>
      <c r="B237" s="7" t="s">
        <v>172</v>
      </c>
      <c r="C237" s="7" t="s">
        <v>551</v>
      </c>
      <c r="D237" s="10">
        <v>45000</v>
      </c>
      <c r="E237" s="13">
        <v>45000</v>
      </c>
      <c r="F237" s="13">
        <v>0</v>
      </c>
      <c r="G237" s="13">
        <v>90000</v>
      </c>
      <c r="H237" s="13">
        <v>45000</v>
      </c>
      <c r="I237" s="9">
        <v>45000</v>
      </c>
      <c r="J237" s="13">
        <v>55000</v>
      </c>
      <c r="K237" s="8"/>
      <c r="L237" s="8"/>
      <c r="M237" s="8"/>
      <c r="N237" s="9">
        <v>55000</v>
      </c>
      <c r="O237" s="9">
        <v>55000</v>
      </c>
      <c r="P237" s="7"/>
      <c r="Q237" s="1"/>
      <c r="R237" s="1">
        <v>1</v>
      </c>
      <c r="S237" s="1"/>
    </row>
    <row r="238" spans="1:19" ht="11.25" customHeight="1">
      <c r="A238" s="1"/>
      <c r="B238" s="7" t="s">
        <v>173</v>
      </c>
      <c r="C238" s="7" t="s">
        <v>374</v>
      </c>
      <c r="D238" s="10">
        <v>45000</v>
      </c>
      <c r="E238" s="13">
        <v>45000</v>
      </c>
      <c r="F238" s="13">
        <v>45000</v>
      </c>
      <c r="G238" s="13">
        <v>45000</v>
      </c>
      <c r="H238" s="13">
        <v>0</v>
      </c>
      <c r="I238" s="9">
        <v>0</v>
      </c>
      <c r="J238" s="13">
        <v>200000</v>
      </c>
      <c r="K238" s="13">
        <v>0</v>
      </c>
      <c r="L238" s="13">
        <v>55000</v>
      </c>
      <c r="M238" s="13">
        <v>55000</v>
      </c>
      <c r="N238" s="9">
        <v>55000</v>
      </c>
      <c r="O238" s="9">
        <v>55000</v>
      </c>
      <c r="P238" s="7"/>
      <c r="Q238" s="1"/>
      <c r="R238" s="1">
        <v>1</v>
      </c>
      <c r="S238" s="1"/>
    </row>
    <row r="239" spans="1:19" ht="11.25" customHeight="1">
      <c r="A239" s="1"/>
      <c r="B239" s="7" t="s">
        <v>174</v>
      </c>
      <c r="C239" s="7" t="s">
        <v>382</v>
      </c>
      <c r="D239" s="10">
        <v>45000</v>
      </c>
      <c r="E239" s="13">
        <v>45000</v>
      </c>
      <c r="F239" s="13">
        <v>45000</v>
      </c>
      <c r="G239" s="13">
        <v>45000</v>
      </c>
      <c r="H239" s="13">
        <v>0</v>
      </c>
      <c r="I239" s="9">
        <v>0</v>
      </c>
      <c r="J239" s="13">
        <v>200000</v>
      </c>
      <c r="K239" s="13">
        <v>0</v>
      </c>
      <c r="L239" s="13">
        <v>55000</v>
      </c>
      <c r="M239" s="13">
        <v>55000</v>
      </c>
      <c r="N239" s="9">
        <v>55000</v>
      </c>
      <c r="O239" s="9">
        <v>55000</v>
      </c>
      <c r="P239" s="7"/>
      <c r="Q239" s="1"/>
      <c r="R239" s="1">
        <v>1</v>
      </c>
      <c r="S239" s="1"/>
    </row>
    <row r="240" spans="1:19" ht="11.25" customHeight="1">
      <c r="A240" s="1"/>
      <c r="B240" s="7" t="s">
        <v>175</v>
      </c>
      <c r="C240" s="7" t="s">
        <v>376</v>
      </c>
      <c r="D240" s="10">
        <v>45000</v>
      </c>
      <c r="E240" s="13">
        <v>45000</v>
      </c>
      <c r="F240" s="13">
        <v>0</v>
      </c>
      <c r="G240" s="13">
        <v>90000</v>
      </c>
      <c r="H240" s="13">
        <v>0</v>
      </c>
      <c r="I240" s="9">
        <v>90000</v>
      </c>
      <c r="J240" s="13">
        <v>0</v>
      </c>
      <c r="K240" s="13">
        <v>0</v>
      </c>
      <c r="L240" s="13">
        <v>165000</v>
      </c>
      <c r="M240" s="9">
        <v>0</v>
      </c>
      <c r="N240" s="9">
        <v>110000</v>
      </c>
      <c r="O240" s="9">
        <v>0</v>
      </c>
      <c r="P240" s="7"/>
      <c r="Q240" s="1"/>
      <c r="R240" s="1">
        <v>1</v>
      </c>
      <c r="S240" s="1"/>
    </row>
    <row r="241" spans="1:19" ht="11.25" customHeight="1">
      <c r="A241" s="1"/>
      <c r="B241" s="7" t="s">
        <v>176</v>
      </c>
      <c r="C241" s="7" t="s">
        <v>381</v>
      </c>
      <c r="D241" s="10">
        <v>0</v>
      </c>
      <c r="E241" s="9">
        <v>0</v>
      </c>
      <c r="F241" s="13">
        <v>270000</v>
      </c>
      <c r="G241" s="13">
        <v>0</v>
      </c>
      <c r="H241" s="13">
        <v>0</v>
      </c>
      <c r="I241" s="9">
        <v>0</v>
      </c>
      <c r="J241" s="20">
        <v>0</v>
      </c>
      <c r="K241" s="13">
        <v>0</v>
      </c>
      <c r="L241" s="13">
        <v>220000</v>
      </c>
      <c r="M241" s="13">
        <v>0</v>
      </c>
      <c r="N241" s="9">
        <v>55000</v>
      </c>
      <c r="O241" s="9">
        <v>55000</v>
      </c>
      <c r="P241" s="7"/>
      <c r="Q241" s="1"/>
      <c r="R241" s="1">
        <v>1</v>
      </c>
      <c r="S241" s="1"/>
    </row>
    <row r="242" spans="1:19" ht="11.25" customHeight="1">
      <c r="A242" s="1"/>
      <c r="B242" s="7" t="s">
        <v>177</v>
      </c>
      <c r="C242" s="7" t="s">
        <v>373</v>
      </c>
      <c r="D242" s="10">
        <v>45000</v>
      </c>
      <c r="E242" s="13">
        <v>45000</v>
      </c>
      <c r="F242" s="13">
        <v>0</v>
      </c>
      <c r="G242" s="13">
        <v>90000</v>
      </c>
      <c r="H242" s="13">
        <v>0</v>
      </c>
      <c r="I242" s="9">
        <v>0</v>
      </c>
      <c r="J242" s="13">
        <v>0</v>
      </c>
      <c r="K242" s="13">
        <v>0</v>
      </c>
      <c r="L242" s="13">
        <v>0</v>
      </c>
      <c r="M242" s="13">
        <v>0</v>
      </c>
      <c r="N242" s="9">
        <v>365000</v>
      </c>
      <c r="O242" s="9">
        <v>0</v>
      </c>
      <c r="P242" s="7"/>
      <c r="Q242" s="1"/>
      <c r="R242" s="1">
        <v>1</v>
      </c>
      <c r="S242" s="1"/>
    </row>
    <row r="243" spans="1:19" ht="11.25" customHeight="1">
      <c r="A243" s="1"/>
      <c r="B243" s="7" t="s">
        <v>178</v>
      </c>
      <c r="C243" s="7" t="s">
        <v>375</v>
      </c>
      <c r="D243" s="10">
        <v>45000</v>
      </c>
      <c r="E243" s="13">
        <v>45000</v>
      </c>
      <c r="F243" s="13">
        <v>45000</v>
      </c>
      <c r="G243" s="13">
        <v>45000</v>
      </c>
      <c r="H243" s="13">
        <v>0</v>
      </c>
      <c r="I243" s="9">
        <v>0</v>
      </c>
      <c r="J243" s="13">
        <v>200000</v>
      </c>
      <c r="K243" s="13">
        <v>0</v>
      </c>
      <c r="L243" s="13">
        <v>55000</v>
      </c>
      <c r="M243" s="13">
        <v>55000</v>
      </c>
      <c r="N243" s="9">
        <v>55000</v>
      </c>
      <c r="O243" s="9">
        <v>55000</v>
      </c>
      <c r="P243" s="7"/>
      <c r="Q243" s="1"/>
      <c r="R243" s="1">
        <v>1</v>
      </c>
      <c r="S243" s="1"/>
    </row>
    <row r="244" spans="1:19" ht="11.25" customHeight="1">
      <c r="A244" s="1"/>
      <c r="B244" s="7" t="s">
        <v>379</v>
      </c>
      <c r="C244" s="7" t="s">
        <v>378</v>
      </c>
      <c r="D244" s="10">
        <v>45000</v>
      </c>
      <c r="E244" s="13">
        <v>45000</v>
      </c>
      <c r="F244" s="13">
        <v>0</v>
      </c>
      <c r="G244" s="13">
        <v>90000</v>
      </c>
      <c r="H244" s="13">
        <v>0</v>
      </c>
      <c r="I244" s="9">
        <v>0</v>
      </c>
      <c r="J244" s="13">
        <v>200000</v>
      </c>
      <c r="K244" s="13">
        <v>0</v>
      </c>
      <c r="L244" s="13">
        <v>0</v>
      </c>
      <c r="M244" s="13">
        <v>110000</v>
      </c>
      <c r="N244" s="9">
        <v>55000</v>
      </c>
      <c r="O244" s="9">
        <v>55000</v>
      </c>
      <c r="P244" s="7"/>
      <c r="Q244" s="1"/>
      <c r="R244" s="1">
        <v>1</v>
      </c>
      <c r="S244" s="1"/>
    </row>
    <row r="245" spans="1:19" ht="11.25" customHeight="1">
      <c r="A245" s="1"/>
      <c r="B245" s="7" t="s">
        <v>179</v>
      </c>
      <c r="C245" s="7" t="s">
        <v>380</v>
      </c>
      <c r="D245" s="10">
        <v>90000</v>
      </c>
      <c r="E245" s="13">
        <v>45000</v>
      </c>
      <c r="F245" s="13">
        <v>0</v>
      </c>
      <c r="G245" s="13">
        <v>0</v>
      </c>
      <c r="H245" s="13">
        <v>0</v>
      </c>
      <c r="I245" s="9">
        <v>0</v>
      </c>
      <c r="J245" s="13">
        <v>290000</v>
      </c>
      <c r="K245" s="13">
        <v>0</v>
      </c>
      <c r="L245" s="9">
        <v>0</v>
      </c>
      <c r="M245" s="9">
        <v>110000</v>
      </c>
      <c r="N245" s="9">
        <v>0</v>
      </c>
      <c r="O245" s="9">
        <v>110000</v>
      </c>
      <c r="P245" s="7"/>
      <c r="Q245" s="1"/>
      <c r="R245" s="1">
        <v>1</v>
      </c>
      <c r="S245" s="1"/>
    </row>
    <row r="246" spans="1:19" ht="11.25" customHeight="1">
      <c r="A246" s="1"/>
      <c r="B246" s="7" t="s">
        <v>180</v>
      </c>
      <c r="C246" s="7" t="s">
        <v>275</v>
      </c>
      <c r="D246" s="8"/>
      <c r="E246" s="8"/>
      <c r="F246" s="8"/>
      <c r="G246" s="8"/>
      <c r="H246" s="8"/>
      <c r="I246" s="14"/>
      <c r="J246" s="8"/>
      <c r="K246" s="8"/>
      <c r="L246" s="13">
        <v>55000</v>
      </c>
      <c r="M246" s="13">
        <v>55000</v>
      </c>
      <c r="N246" s="9">
        <v>55000</v>
      </c>
      <c r="O246" s="9">
        <v>0</v>
      </c>
      <c r="P246" s="7"/>
      <c r="Q246" s="1"/>
      <c r="R246" s="1">
        <v>1</v>
      </c>
      <c r="S246" s="1"/>
    </row>
    <row r="247" spans="1:19" ht="11.25" customHeight="1">
      <c r="A247" s="1"/>
      <c r="B247" s="41" t="s">
        <v>181</v>
      </c>
      <c r="C247" s="41" t="s">
        <v>377</v>
      </c>
      <c r="D247" s="10">
        <v>45000</v>
      </c>
      <c r="E247" s="115">
        <v>0</v>
      </c>
      <c r="F247" s="115">
        <v>90000</v>
      </c>
      <c r="G247" s="116">
        <v>0</v>
      </c>
      <c r="H247" s="113">
        <v>0</v>
      </c>
      <c r="I247" s="114">
        <v>110000</v>
      </c>
      <c r="J247" s="117">
        <v>0</v>
      </c>
      <c r="K247" s="117">
        <v>100000</v>
      </c>
      <c r="L247" s="116">
        <v>120000</v>
      </c>
      <c r="M247" s="13">
        <v>60000</v>
      </c>
      <c r="N247" s="9">
        <v>60000</v>
      </c>
      <c r="O247" s="9">
        <v>60000</v>
      </c>
      <c r="P247" s="7"/>
      <c r="Q247" s="1"/>
      <c r="R247" s="1">
        <v>1</v>
      </c>
      <c r="S247" s="1"/>
    </row>
    <row r="248" spans="1:19" ht="11.25" customHeight="1">
      <c r="A248" s="1"/>
      <c r="B248" s="7" t="s">
        <v>182</v>
      </c>
      <c r="C248" s="7" t="s">
        <v>383</v>
      </c>
      <c r="D248" s="10">
        <v>0</v>
      </c>
      <c r="E248" s="13">
        <v>180000</v>
      </c>
      <c r="F248" s="13">
        <v>45000</v>
      </c>
      <c r="G248" s="13">
        <v>45000</v>
      </c>
      <c r="H248" s="13">
        <v>0</v>
      </c>
      <c r="I248" s="9">
        <v>90000</v>
      </c>
      <c r="J248" s="13">
        <v>0</v>
      </c>
      <c r="K248" s="13">
        <v>0</v>
      </c>
      <c r="L248" s="13">
        <v>220000</v>
      </c>
      <c r="M248" s="13">
        <v>0</v>
      </c>
      <c r="N248" s="9">
        <v>55000</v>
      </c>
      <c r="O248" s="9">
        <v>55000</v>
      </c>
      <c r="P248" s="7"/>
      <c r="Q248" s="1"/>
      <c r="R248" s="1">
        <v>1</v>
      </c>
      <c r="S248" s="1"/>
    </row>
    <row r="249" spans="1:19" ht="11.25" customHeight="1">
      <c r="A249" s="1"/>
      <c r="B249" s="1">
        <f>SUM(R237:R248)</f>
        <v>12</v>
      </c>
      <c r="C249" s="15">
        <f>SUM(D249:O249)</f>
        <v>6670000</v>
      </c>
      <c r="D249" s="15">
        <f>SUM(D237:D248)</f>
        <v>450000</v>
      </c>
      <c r="E249" s="15">
        <f aca="true" t="shared" si="9" ref="E249:P249">SUM(E237:E248)</f>
        <v>540000</v>
      </c>
      <c r="F249" s="15">
        <f t="shared" si="9"/>
        <v>540000</v>
      </c>
      <c r="G249" s="15">
        <f t="shared" si="9"/>
        <v>540000</v>
      </c>
      <c r="H249" s="15">
        <f>SUM(H237:H248)</f>
        <v>45000</v>
      </c>
      <c r="I249" s="16">
        <f>SUM(I237:I248)</f>
        <v>335000</v>
      </c>
      <c r="J249" s="35">
        <f>SUM(J237:J248)</f>
        <v>1145000</v>
      </c>
      <c r="K249" s="35">
        <f t="shared" si="9"/>
        <v>100000</v>
      </c>
      <c r="L249" s="35">
        <f t="shared" si="9"/>
        <v>945000</v>
      </c>
      <c r="M249" s="35">
        <f t="shared" si="9"/>
        <v>500000</v>
      </c>
      <c r="N249" s="47">
        <f t="shared" si="9"/>
        <v>975000</v>
      </c>
      <c r="O249" s="47">
        <f t="shared" si="9"/>
        <v>555000</v>
      </c>
      <c r="P249" s="15">
        <f t="shared" si="9"/>
        <v>0</v>
      </c>
      <c r="Q249" s="1"/>
      <c r="R249" s="1"/>
      <c r="S249" s="1"/>
    </row>
    <row r="250" spans="1:19" ht="8.25" customHeight="1">
      <c r="A250" s="1"/>
      <c r="B250" s="1"/>
      <c r="C250" s="15"/>
      <c r="D250" s="15"/>
      <c r="E250" s="15"/>
      <c r="F250" s="15"/>
      <c r="G250" s="15"/>
      <c r="H250" s="15"/>
      <c r="I250" s="16"/>
      <c r="J250" s="35"/>
      <c r="K250" s="35"/>
      <c r="L250" s="35"/>
      <c r="M250" s="35"/>
      <c r="N250" s="47"/>
      <c r="O250" s="47"/>
      <c r="P250" s="1"/>
      <c r="Q250" s="1"/>
      <c r="R250" s="1"/>
      <c r="S250" s="1"/>
    </row>
    <row r="251" spans="1:19" ht="11.25" customHeight="1">
      <c r="A251" s="4"/>
      <c r="B251" s="5" t="s">
        <v>1</v>
      </c>
      <c r="C251" s="5" t="s">
        <v>14</v>
      </c>
      <c r="D251" s="5" t="s">
        <v>2</v>
      </c>
      <c r="E251" s="5" t="s">
        <v>3</v>
      </c>
      <c r="F251" s="5" t="s">
        <v>4</v>
      </c>
      <c r="G251" s="5" t="s">
        <v>5</v>
      </c>
      <c r="H251" s="5" t="s">
        <v>6</v>
      </c>
      <c r="I251" s="6" t="s">
        <v>7</v>
      </c>
      <c r="J251" s="34" t="s">
        <v>8</v>
      </c>
      <c r="K251" s="34" t="s">
        <v>9</v>
      </c>
      <c r="L251" s="34" t="s">
        <v>10</v>
      </c>
      <c r="M251" s="34" t="s">
        <v>11</v>
      </c>
      <c r="N251" s="46" t="s">
        <v>12</v>
      </c>
      <c r="O251" s="46" t="s">
        <v>13</v>
      </c>
      <c r="P251" s="5" t="s">
        <v>898</v>
      </c>
      <c r="Q251" s="4"/>
      <c r="R251" s="4" t="s">
        <v>0</v>
      </c>
      <c r="S251" s="4"/>
    </row>
    <row r="252" spans="1:19" ht="11.25" customHeight="1">
      <c r="A252" s="1"/>
      <c r="B252" s="7" t="s">
        <v>183</v>
      </c>
      <c r="C252" s="7" t="s">
        <v>470</v>
      </c>
      <c r="D252" s="10">
        <v>45000</v>
      </c>
      <c r="E252" s="13">
        <v>0</v>
      </c>
      <c r="F252" s="13">
        <v>0</v>
      </c>
      <c r="G252" s="13">
        <v>0</v>
      </c>
      <c r="H252" s="13">
        <v>0</v>
      </c>
      <c r="I252" s="9">
        <v>225000</v>
      </c>
      <c r="J252" s="13">
        <v>0</v>
      </c>
      <c r="K252" s="13">
        <v>0</v>
      </c>
      <c r="L252" s="13">
        <v>0</v>
      </c>
      <c r="M252" s="13">
        <v>220000</v>
      </c>
      <c r="N252" s="9">
        <v>55000</v>
      </c>
      <c r="O252" s="9">
        <v>55000</v>
      </c>
      <c r="P252" s="7"/>
      <c r="Q252" s="1"/>
      <c r="R252" s="1">
        <v>1</v>
      </c>
      <c r="S252" s="1"/>
    </row>
    <row r="253" spans="1:19" ht="11.25" customHeight="1">
      <c r="A253" s="1"/>
      <c r="B253" s="7" t="s">
        <v>184</v>
      </c>
      <c r="C253" s="7" t="s">
        <v>904</v>
      </c>
      <c r="D253" s="10">
        <v>45000</v>
      </c>
      <c r="E253" s="13">
        <v>45000</v>
      </c>
      <c r="F253" s="13">
        <v>45000</v>
      </c>
      <c r="G253" s="13">
        <v>45000</v>
      </c>
      <c r="H253" s="13">
        <v>0</v>
      </c>
      <c r="I253" s="9">
        <v>90000</v>
      </c>
      <c r="J253" s="13">
        <v>45000</v>
      </c>
      <c r="K253" s="13">
        <v>0</v>
      </c>
      <c r="L253" s="13">
        <v>0</v>
      </c>
      <c r="M253" s="13">
        <v>165000</v>
      </c>
      <c r="N253" s="9">
        <v>55000</v>
      </c>
      <c r="O253" s="9">
        <v>55000</v>
      </c>
      <c r="P253" s="7"/>
      <c r="Q253" s="1"/>
      <c r="R253" s="1">
        <v>1</v>
      </c>
      <c r="S253" s="1"/>
    </row>
    <row r="254" spans="1:19" ht="11.25" customHeight="1">
      <c r="A254" s="1"/>
      <c r="B254" s="7" t="s">
        <v>185</v>
      </c>
      <c r="C254" s="7" t="s">
        <v>248</v>
      </c>
      <c r="D254" s="10">
        <v>0</v>
      </c>
      <c r="E254" s="13">
        <v>90000</v>
      </c>
      <c r="F254" s="13">
        <v>0</v>
      </c>
      <c r="G254" s="13">
        <v>90000</v>
      </c>
      <c r="H254" s="13">
        <v>0</v>
      </c>
      <c r="I254" s="9">
        <v>90000</v>
      </c>
      <c r="J254" s="13">
        <v>55000</v>
      </c>
      <c r="K254" s="13">
        <v>0</v>
      </c>
      <c r="L254" s="13">
        <v>0</v>
      </c>
      <c r="M254" s="13">
        <v>165000</v>
      </c>
      <c r="N254" s="9">
        <v>55000</v>
      </c>
      <c r="O254" s="9">
        <v>55000</v>
      </c>
      <c r="P254" s="7"/>
      <c r="Q254" s="1"/>
      <c r="R254" s="1">
        <v>1</v>
      </c>
      <c r="S254" s="1"/>
    </row>
    <row r="255" spans="1:19" ht="11.25" customHeight="1">
      <c r="A255" s="1"/>
      <c r="B255" s="7" t="s">
        <v>186</v>
      </c>
      <c r="C255" s="7" t="s">
        <v>356</v>
      </c>
      <c r="D255" s="10">
        <v>0</v>
      </c>
      <c r="E255" s="13">
        <v>90000</v>
      </c>
      <c r="F255" s="13">
        <v>0</v>
      </c>
      <c r="G255" s="13">
        <v>90000</v>
      </c>
      <c r="H255" s="13">
        <v>45000</v>
      </c>
      <c r="I255" s="9">
        <v>45000</v>
      </c>
      <c r="J255" s="13">
        <v>0</v>
      </c>
      <c r="K255" s="13">
        <v>165000</v>
      </c>
      <c r="L255" s="13">
        <v>0</v>
      </c>
      <c r="M255" s="13">
        <v>55000</v>
      </c>
      <c r="N255" s="9">
        <v>55000</v>
      </c>
      <c r="O255" s="9">
        <v>55000</v>
      </c>
      <c r="P255" s="7"/>
      <c r="Q255" s="1"/>
      <c r="R255" s="1">
        <v>1</v>
      </c>
      <c r="S255" s="1"/>
    </row>
    <row r="256" spans="1:19" ht="11.25" customHeight="1">
      <c r="A256" s="1"/>
      <c r="B256" s="7" t="s">
        <v>187</v>
      </c>
      <c r="C256" s="7" t="s">
        <v>387</v>
      </c>
      <c r="D256" s="10">
        <v>45000</v>
      </c>
      <c r="E256" s="13">
        <v>45000</v>
      </c>
      <c r="F256" s="62" t="s">
        <v>407</v>
      </c>
      <c r="G256" s="13">
        <v>45000</v>
      </c>
      <c r="H256" s="13">
        <v>0</v>
      </c>
      <c r="I256" s="9">
        <v>45000</v>
      </c>
      <c r="J256" s="13">
        <v>100000</v>
      </c>
      <c r="K256" s="13">
        <v>55000</v>
      </c>
      <c r="L256" s="13">
        <v>55000</v>
      </c>
      <c r="M256" s="13">
        <v>55000</v>
      </c>
      <c r="N256" s="9">
        <v>55000</v>
      </c>
      <c r="O256" s="9">
        <v>55000</v>
      </c>
      <c r="P256" s="7">
        <v>50</v>
      </c>
      <c r="Q256" s="1"/>
      <c r="R256" s="1">
        <v>1</v>
      </c>
      <c r="S256" s="1"/>
    </row>
    <row r="257" spans="1:19" ht="11.25" customHeight="1">
      <c r="A257" s="1"/>
      <c r="B257" s="7" t="s">
        <v>188</v>
      </c>
      <c r="C257" s="7" t="s">
        <v>385</v>
      </c>
      <c r="D257" s="10">
        <v>45000</v>
      </c>
      <c r="E257" s="13">
        <v>90000</v>
      </c>
      <c r="F257" s="13">
        <v>0</v>
      </c>
      <c r="G257" s="13">
        <v>45000</v>
      </c>
      <c r="H257" s="13">
        <v>45000</v>
      </c>
      <c r="I257" s="9">
        <v>45000</v>
      </c>
      <c r="J257" s="13">
        <v>110000</v>
      </c>
      <c r="K257" s="13">
        <v>0</v>
      </c>
      <c r="L257" s="13">
        <v>0</v>
      </c>
      <c r="M257" s="13">
        <v>110000</v>
      </c>
      <c r="N257" s="9">
        <v>55000</v>
      </c>
      <c r="O257" s="9">
        <v>55000</v>
      </c>
      <c r="P257" s="7"/>
      <c r="Q257" s="1"/>
      <c r="R257" s="1">
        <v>1</v>
      </c>
      <c r="S257" s="1"/>
    </row>
    <row r="258" spans="1:19" ht="11.25" customHeight="1">
      <c r="A258" s="1"/>
      <c r="B258" s="7" t="s">
        <v>189</v>
      </c>
      <c r="C258" s="7" t="s">
        <v>386</v>
      </c>
      <c r="D258" s="10">
        <v>45000</v>
      </c>
      <c r="E258" s="13">
        <v>45000</v>
      </c>
      <c r="F258" s="13">
        <v>0</v>
      </c>
      <c r="G258" s="13">
        <v>0</v>
      </c>
      <c r="H258" s="13">
        <v>135000</v>
      </c>
      <c r="I258" s="9">
        <v>45000</v>
      </c>
      <c r="J258" s="13">
        <v>65000</v>
      </c>
      <c r="K258" s="13">
        <v>0</v>
      </c>
      <c r="L258" s="13">
        <v>110000</v>
      </c>
      <c r="M258" s="13">
        <v>55000</v>
      </c>
      <c r="N258" s="9">
        <v>0</v>
      </c>
      <c r="O258" s="9">
        <v>0</v>
      </c>
      <c r="P258" s="7"/>
      <c r="Q258" s="1"/>
      <c r="R258" s="1">
        <v>1</v>
      </c>
      <c r="S258" s="1"/>
    </row>
    <row r="259" spans="1:19" ht="11.25" customHeight="1">
      <c r="A259" s="1"/>
      <c r="B259" s="7" t="s">
        <v>190</v>
      </c>
      <c r="C259" s="7" t="s">
        <v>388</v>
      </c>
      <c r="D259" s="10">
        <v>45000</v>
      </c>
      <c r="E259" s="13">
        <v>0</v>
      </c>
      <c r="F259" s="13">
        <v>90000</v>
      </c>
      <c r="G259" s="13">
        <v>0</v>
      </c>
      <c r="H259" s="13">
        <v>90000</v>
      </c>
      <c r="I259" s="9">
        <v>45000</v>
      </c>
      <c r="J259" s="13">
        <v>0</v>
      </c>
      <c r="K259" s="13">
        <v>110000</v>
      </c>
      <c r="L259" s="13">
        <v>0</v>
      </c>
      <c r="M259" s="13">
        <v>110000</v>
      </c>
      <c r="N259" s="9">
        <v>0</v>
      </c>
      <c r="O259" s="9">
        <v>110000</v>
      </c>
      <c r="P259" s="7"/>
      <c r="Q259" s="1"/>
      <c r="R259" s="1">
        <v>1</v>
      </c>
      <c r="S259" s="1"/>
    </row>
    <row r="260" spans="1:19" ht="11.25" customHeight="1">
      <c r="A260" s="1"/>
      <c r="B260" s="7" t="s">
        <v>191</v>
      </c>
      <c r="C260" s="7" t="s">
        <v>409</v>
      </c>
      <c r="D260" s="62" t="s">
        <v>407</v>
      </c>
      <c r="E260" s="62" t="s">
        <v>407</v>
      </c>
      <c r="F260" s="62" t="s">
        <v>407</v>
      </c>
      <c r="G260" s="62" t="s">
        <v>407</v>
      </c>
      <c r="H260" s="62" t="s">
        <v>407</v>
      </c>
      <c r="I260" s="63" t="s">
        <v>407</v>
      </c>
      <c r="J260" s="62" t="s">
        <v>407</v>
      </c>
      <c r="K260" s="62" t="s">
        <v>407</v>
      </c>
      <c r="L260" s="13">
        <v>0</v>
      </c>
      <c r="M260" s="13">
        <v>0</v>
      </c>
      <c r="N260" s="9">
        <v>0</v>
      </c>
      <c r="O260" s="9">
        <v>0</v>
      </c>
      <c r="P260" s="7">
        <v>555</v>
      </c>
      <c r="Q260" s="1"/>
      <c r="R260" s="1">
        <v>1</v>
      </c>
      <c r="S260" s="1"/>
    </row>
    <row r="261" spans="1:19" ht="11.25" customHeight="1">
      <c r="A261" s="1"/>
      <c r="B261" s="7" t="s">
        <v>192</v>
      </c>
      <c r="C261" s="7" t="s">
        <v>240</v>
      </c>
      <c r="D261" s="10">
        <v>45000</v>
      </c>
      <c r="E261" s="13">
        <v>45000</v>
      </c>
      <c r="F261" s="13">
        <v>0</v>
      </c>
      <c r="G261" s="13">
        <v>0</v>
      </c>
      <c r="H261" s="13">
        <v>135000</v>
      </c>
      <c r="I261" s="9">
        <v>90000</v>
      </c>
      <c r="J261" s="13">
        <v>0</v>
      </c>
      <c r="K261" s="13">
        <v>0</v>
      </c>
      <c r="L261" s="13">
        <v>120000</v>
      </c>
      <c r="M261" s="13">
        <v>110000</v>
      </c>
      <c r="N261" s="9">
        <v>0</v>
      </c>
      <c r="O261" s="151">
        <v>55000</v>
      </c>
      <c r="P261" s="7"/>
      <c r="Q261" s="1"/>
      <c r="R261" s="1">
        <v>1</v>
      </c>
      <c r="S261" s="1"/>
    </row>
    <row r="262" spans="1:19" ht="11.25" customHeight="1">
      <c r="A262" s="1"/>
      <c r="B262" s="7" t="s">
        <v>193</v>
      </c>
      <c r="C262" s="7" t="s">
        <v>288</v>
      </c>
      <c r="D262" s="10">
        <v>45000</v>
      </c>
      <c r="E262" s="13">
        <v>0</v>
      </c>
      <c r="F262" s="13">
        <v>90000</v>
      </c>
      <c r="G262" s="13">
        <v>45000</v>
      </c>
      <c r="H262" s="13">
        <v>0</v>
      </c>
      <c r="I262" s="9">
        <v>90000</v>
      </c>
      <c r="J262" s="13">
        <v>55000</v>
      </c>
      <c r="K262" s="13">
        <v>0</v>
      </c>
      <c r="L262" s="13">
        <v>110000</v>
      </c>
      <c r="M262" s="13">
        <v>55000</v>
      </c>
      <c r="N262" s="9">
        <v>0</v>
      </c>
      <c r="O262" s="9">
        <v>110000</v>
      </c>
      <c r="P262" s="7"/>
      <c r="Q262" s="1"/>
      <c r="R262" s="1">
        <v>1</v>
      </c>
      <c r="S262" s="1"/>
    </row>
    <row r="263" spans="1:19" ht="11.25" customHeight="1">
      <c r="A263" s="1"/>
      <c r="B263" s="7" t="s">
        <v>194</v>
      </c>
      <c r="C263" s="7" t="s">
        <v>244</v>
      </c>
      <c r="D263" s="10">
        <v>45000</v>
      </c>
      <c r="E263" s="13">
        <v>45000</v>
      </c>
      <c r="F263" s="13">
        <v>45000</v>
      </c>
      <c r="G263" s="13">
        <v>45000</v>
      </c>
      <c r="H263" s="13">
        <v>0</v>
      </c>
      <c r="I263" s="9">
        <v>90000</v>
      </c>
      <c r="J263" s="13">
        <v>110000</v>
      </c>
      <c r="K263" s="13">
        <v>0</v>
      </c>
      <c r="L263" s="13">
        <v>55000</v>
      </c>
      <c r="M263" s="13">
        <v>55000</v>
      </c>
      <c r="N263" s="9">
        <v>55000</v>
      </c>
      <c r="O263" s="9">
        <v>55000</v>
      </c>
      <c r="P263" s="7"/>
      <c r="Q263" s="1"/>
      <c r="R263" s="1">
        <v>1</v>
      </c>
      <c r="S263" s="1"/>
    </row>
    <row r="264" spans="1:19" ht="11.25" customHeight="1">
      <c r="A264" s="1"/>
      <c r="B264" s="7" t="s">
        <v>195</v>
      </c>
      <c r="C264" s="112"/>
      <c r="D264" s="18"/>
      <c r="E264" s="18"/>
      <c r="F264" s="18"/>
      <c r="G264" s="18"/>
      <c r="H264" s="18"/>
      <c r="I264" s="19"/>
      <c r="J264" s="18"/>
      <c r="K264" s="18"/>
      <c r="L264" s="18"/>
      <c r="M264" s="18"/>
      <c r="N264" s="19"/>
      <c r="O264" s="19"/>
      <c r="P264" s="7"/>
      <c r="Q264" s="1"/>
      <c r="R264" s="1">
        <v>0</v>
      </c>
      <c r="S264" s="1"/>
    </row>
    <row r="265" spans="1:19" ht="11.25" customHeight="1">
      <c r="A265" s="1"/>
      <c r="B265" s="1">
        <f>SUM(R252:R264)</f>
        <v>12</v>
      </c>
      <c r="C265" s="15">
        <f>SUM(D265:O265)</f>
        <v>6445000</v>
      </c>
      <c r="D265" s="15">
        <f>SUM(D252:D264)</f>
        <v>405000</v>
      </c>
      <c r="E265" s="15">
        <f aca="true" t="shared" si="10" ref="E265:P265">SUM(E252:E264)</f>
        <v>495000</v>
      </c>
      <c r="F265" s="15">
        <f t="shared" si="10"/>
        <v>270000</v>
      </c>
      <c r="G265" s="15">
        <f t="shared" si="10"/>
        <v>405000</v>
      </c>
      <c r="H265" s="15">
        <f>SUM(H252:H264)</f>
        <v>450000</v>
      </c>
      <c r="I265" s="16">
        <f>SUM(I252:I264)</f>
        <v>900000</v>
      </c>
      <c r="J265" s="35">
        <f>SUM(J252:J264)</f>
        <v>540000</v>
      </c>
      <c r="K265" s="35">
        <f t="shared" si="10"/>
        <v>330000</v>
      </c>
      <c r="L265" s="35">
        <f t="shared" si="10"/>
        <v>450000</v>
      </c>
      <c r="M265" s="35">
        <f t="shared" si="10"/>
        <v>1155000</v>
      </c>
      <c r="N265" s="47">
        <f t="shared" si="10"/>
        <v>385000</v>
      </c>
      <c r="O265" s="47">
        <f t="shared" si="10"/>
        <v>660000</v>
      </c>
      <c r="P265" s="15">
        <f t="shared" si="10"/>
        <v>605</v>
      </c>
      <c r="Q265" s="1"/>
      <c r="R265" s="1"/>
      <c r="S265" s="1"/>
    </row>
    <row r="266" spans="1:19" ht="11.25" customHeight="1">
      <c r="A266" s="1"/>
      <c r="B266" s="1"/>
      <c r="C266" s="15"/>
      <c r="D266" s="15"/>
      <c r="E266" s="15"/>
      <c r="F266" s="15"/>
      <c r="G266" s="15"/>
      <c r="H266" s="15"/>
      <c r="I266" s="16"/>
      <c r="J266" s="35"/>
      <c r="K266" s="35"/>
      <c r="L266" s="35"/>
      <c r="M266" s="35"/>
      <c r="N266" s="47"/>
      <c r="O266" s="47"/>
      <c r="P266" s="15"/>
      <c r="Q266" s="1"/>
      <c r="R266" s="1"/>
      <c r="S266" s="1"/>
    </row>
    <row r="267" spans="1:19" ht="11.25" customHeight="1">
      <c r="A267" s="1"/>
      <c r="B267" s="1"/>
      <c r="C267" s="15"/>
      <c r="D267" s="15"/>
      <c r="E267" s="15"/>
      <c r="F267" s="15"/>
      <c r="G267" s="15"/>
      <c r="H267" s="15"/>
      <c r="I267" s="16"/>
      <c r="J267" s="35"/>
      <c r="K267" s="35"/>
      <c r="L267" s="35"/>
      <c r="M267" s="35"/>
      <c r="N267" s="47"/>
      <c r="O267" s="47"/>
      <c r="P267" s="1"/>
      <c r="Q267" s="1"/>
      <c r="R267" s="1"/>
      <c r="S267" s="1"/>
    </row>
    <row r="268" spans="1:19" ht="11.25" customHeight="1">
      <c r="A268" s="4"/>
      <c r="B268" s="5" t="s">
        <v>1</v>
      </c>
      <c r="C268" s="5" t="s">
        <v>14</v>
      </c>
      <c r="D268" s="5" t="s">
        <v>2</v>
      </c>
      <c r="E268" s="5" t="s">
        <v>3</v>
      </c>
      <c r="F268" s="5" t="s">
        <v>4</v>
      </c>
      <c r="G268" s="5" t="s">
        <v>5</v>
      </c>
      <c r="H268" s="5" t="s">
        <v>6</v>
      </c>
      <c r="I268" s="6" t="s">
        <v>7</v>
      </c>
      <c r="J268" s="34" t="s">
        <v>8</v>
      </c>
      <c r="K268" s="34" t="s">
        <v>9</v>
      </c>
      <c r="L268" s="34" t="s">
        <v>10</v>
      </c>
      <c r="M268" s="34" t="s">
        <v>11</v>
      </c>
      <c r="N268" s="46" t="s">
        <v>12</v>
      </c>
      <c r="O268" s="46" t="s">
        <v>13</v>
      </c>
      <c r="P268" s="5" t="s">
        <v>898</v>
      </c>
      <c r="Q268" s="4"/>
      <c r="R268" s="4" t="s">
        <v>0</v>
      </c>
      <c r="S268" s="4"/>
    </row>
    <row r="269" spans="1:19" ht="11.25" customHeight="1">
      <c r="A269" s="1"/>
      <c r="B269" s="7" t="s">
        <v>196</v>
      </c>
      <c r="C269" s="7" t="s">
        <v>249</v>
      </c>
      <c r="D269" s="10">
        <v>45000</v>
      </c>
      <c r="E269" s="13">
        <v>0</v>
      </c>
      <c r="F269" s="13">
        <v>90000</v>
      </c>
      <c r="G269" s="13">
        <v>0</v>
      </c>
      <c r="H269" s="13">
        <v>45000</v>
      </c>
      <c r="I269" s="9">
        <v>45000</v>
      </c>
      <c r="J269" s="13">
        <v>110000</v>
      </c>
      <c r="K269" s="9">
        <v>0</v>
      </c>
      <c r="L269" s="13">
        <v>55000</v>
      </c>
      <c r="M269" s="13">
        <v>55000</v>
      </c>
      <c r="N269" s="9">
        <v>55000</v>
      </c>
      <c r="O269" s="151">
        <v>95000</v>
      </c>
      <c r="P269" s="10"/>
      <c r="Q269" s="1"/>
      <c r="R269" s="1">
        <v>1</v>
      </c>
      <c r="S269" s="1"/>
    </row>
    <row r="270" spans="1:19" ht="11.25" customHeight="1">
      <c r="A270" s="1"/>
      <c r="B270" s="7" t="s">
        <v>197</v>
      </c>
      <c r="C270" s="7" t="s">
        <v>296</v>
      </c>
      <c r="D270" s="10">
        <v>0</v>
      </c>
      <c r="E270" s="13">
        <v>0</v>
      </c>
      <c r="F270" s="13">
        <v>0</v>
      </c>
      <c r="G270" s="13">
        <v>180000</v>
      </c>
      <c r="H270" s="13">
        <v>0</v>
      </c>
      <c r="I270" s="9">
        <v>90000</v>
      </c>
      <c r="J270" s="13">
        <v>0</v>
      </c>
      <c r="K270" s="13">
        <v>110000</v>
      </c>
      <c r="L270" s="13">
        <v>55000</v>
      </c>
      <c r="M270" s="13">
        <v>55000</v>
      </c>
      <c r="N270" s="9">
        <v>55000</v>
      </c>
      <c r="O270" s="9">
        <v>55000</v>
      </c>
      <c r="P270" s="7"/>
      <c r="Q270" s="1"/>
      <c r="R270" s="1">
        <v>1</v>
      </c>
      <c r="S270" s="1"/>
    </row>
    <row r="271" spans="1:19" ht="11.25" customHeight="1">
      <c r="A271" s="1"/>
      <c r="B271" s="7" t="s">
        <v>198</v>
      </c>
      <c r="C271" s="7" t="s">
        <v>280</v>
      </c>
      <c r="D271" s="10">
        <v>45000</v>
      </c>
      <c r="E271" s="13">
        <v>45000</v>
      </c>
      <c r="F271" s="13">
        <v>45000</v>
      </c>
      <c r="G271" s="13">
        <v>45000</v>
      </c>
      <c r="H271" s="13">
        <v>45000</v>
      </c>
      <c r="I271" s="9">
        <v>45000</v>
      </c>
      <c r="J271" s="13">
        <v>110000</v>
      </c>
      <c r="K271" s="13">
        <v>0</v>
      </c>
      <c r="L271" s="13">
        <v>55000</v>
      </c>
      <c r="M271" s="13">
        <v>55000</v>
      </c>
      <c r="N271" s="9">
        <v>55000</v>
      </c>
      <c r="O271" s="9">
        <v>55000</v>
      </c>
      <c r="P271" s="7"/>
      <c r="Q271" s="1"/>
      <c r="R271" s="1">
        <v>1</v>
      </c>
      <c r="S271" s="1"/>
    </row>
    <row r="272" spans="1:19" ht="11.25" customHeight="1">
      <c r="A272" s="1"/>
      <c r="B272" s="7" t="s">
        <v>199</v>
      </c>
      <c r="C272" s="7" t="s">
        <v>885</v>
      </c>
      <c r="D272" s="10">
        <v>0</v>
      </c>
      <c r="E272" s="13">
        <v>0</v>
      </c>
      <c r="F272" s="13">
        <v>395000</v>
      </c>
      <c r="G272" s="13">
        <v>0</v>
      </c>
      <c r="H272" s="13">
        <v>0</v>
      </c>
      <c r="I272" s="9">
        <v>0</v>
      </c>
      <c r="J272" s="13">
        <v>0</v>
      </c>
      <c r="K272" s="13">
        <v>0</v>
      </c>
      <c r="L272" s="13">
        <v>0</v>
      </c>
      <c r="M272" s="120">
        <v>55000</v>
      </c>
      <c r="N272" s="9">
        <v>55000</v>
      </c>
      <c r="O272" s="9">
        <v>55000</v>
      </c>
      <c r="P272" s="10"/>
      <c r="Q272" s="15"/>
      <c r="R272" s="1">
        <v>1</v>
      </c>
      <c r="S272" s="1"/>
    </row>
    <row r="273" spans="1:19" ht="11.25" customHeight="1">
      <c r="A273" s="1"/>
      <c r="B273" s="7" t="s">
        <v>200</v>
      </c>
      <c r="C273" s="7" t="s">
        <v>384</v>
      </c>
      <c r="D273" s="18"/>
      <c r="E273" s="18"/>
      <c r="F273" s="18"/>
      <c r="G273" s="18"/>
      <c r="H273" s="13">
        <v>45000</v>
      </c>
      <c r="I273" s="19"/>
      <c r="J273" s="18"/>
      <c r="K273" s="13">
        <v>0</v>
      </c>
      <c r="L273" s="13">
        <v>120000</v>
      </c>
      <c r="M273" s="13">
        <v>55000</v>
      </c>
      <c r="N273" s="9">
        <v>55000</v>
      </c>
      <c r="O273" s="151">
        <v>55000</v>
      </c>
      <c r="P273" s="7"/>
      <c r="Q273" s="1"/>
      <c r="R273" s="1">
        <v>1</v>
      </c>
      <c r="S273" s="1"/>
    </row>
    <row r="274" spans="1:19" ht="11.25" customHeight="1">
      <c r="A274" s="1"/>
      <c r="B274" s="7" t="s">
        <v>201</v>
      </c>
      <c r="C274" s="7" t="s">
        <v>277</v>
      </c>
      <c r="D274" s="10">
        <v>45000</v>
      </c>
      <c r="E274" s="13">
        <v>0</v>
      </c>
      <c r="F274" s="13">
        <v>90000</v>
      </c>
      <c r="G274" s="13">
        <v>45000</v>
      </c>
      <c r="H274" s="13">
        <v>0</v>
      </c>
      <c r="I274" s="9">
        <v>90000</v>
      </c>
      <c r="J274" s="13">
        <v>0</v>
      </c>
      <c r="K274" s="13">
        <v>110000</v>
      </c>
      <c r="L274" s="13">
        <v>55000</v>
      </c>
      <c r="M274" s="13">
        <v>55000</v>
      </c>
      <c r="N274" s="9">
        <v>55000</v>
      </c>
      <c r="O274" s="9">
        <v>55000</v>
      </c>
      <c r="P274" s="7"/>
      <c r="Q274" s="1"/>
      <c r="R274" s="1">
        <v>1</v>
      </c>
      <c r="S274" s="1"/>
    </row>
    <row r="275" spans="1:19" ht="11.25" customHeight="1">
      <c r="A275" s="1"/>
      <c r="B275" s="7" t="s">
        <v>312</v>
      </c>
      <c r="C275" s="7" t="s">
        <v>313</v>
      </c>
      <c r="D275" s="10">
        <v>45000</v>
      </c>
      <c r="E275" s="13">
        <v>0</v>
      </c>
      <c r="F275" s="13">
        <v>90000</v>
      </c>
      <c r="G275" s="13">
        <v>0</v>
      </c>
      <c r="H275" s="13">
        <v>180000</v>
      </c>
      <c r="I275" s="9">
        <v>0</v>
      </c>
      <c r="J275" s="13">
        <v>0</v>
      </c>
      <c r="K275" s="13">
        <v>165000</v>
      </c>
      <c r="L275" s="13">
        <v>0</v>
      </c>
      <c r="M275" s="13">
        <v>0</v>
      </c>
      <c r="N275" s="9">
        <v>55000</v>
      </c>
      <c r="O275" s="9">
        <v>55000</v>
      </c>
      <c r="P275" s="7"/>
      <c r="Q275" s="1"/>
      <c r="R275" s="1">
        <v>1</v>
      </c>
      <c r="S275" s="1"/>
    </row>
    <row r="276" spans="1:19" ht="11.25" customHeight="1">
      <c r="A276" s="1"/>
      <c r="B276" s="7" t="s">
        <v>202</v>
      </c>
      <c r="C276" s="112"/>
      <c r="D276" s="18"/>
      <c r="E276" s="18"/>
      <c r="F276" s="18"/>
      <c r="G276" s="18"/>
      <c r="H276" s="18"/>
      <c r="I276" s="19"/>
      <c r="J276" s="18"/>
      <c r="K276" s="18"/>
      <c r="L276" s="18"/>
      <c r="M276" s="18"/>
      <c r="N276" s="19"/>
      <c r="O276" s="19"/>
      <c r="P276" s="7"/>
      <c r="Q276" s="1"/>
      <c r="R276" s="1">
        <v>0</v>
      </c>
      <c r="S276" s="1"/>
    </row>
    <row r="277" spans="1:19" ht="11.25" customHeight="1">
      <c r="A277" s="1"/>
      <c r="B277" s="7" t="s">
        <v>203</v>
      </c>
      <c r="C277" s="7" t="s">
        <v>232</v>
      </c>
      <c r="D277" s="10">
        <v>90000</v>
      </c>
      <c r="E277" s="13">
        <v>0</v>
      </c>
      <c r="F277" s="13">
        <v>90000</v>
      </c>
      <c r="G277" s="13">
        <v>0</v>
      </c>
      <c r="H277" s="13">
        <v>0</v>
      </c>
      <c r="I277" s="9">
        <v>135000</v>
      </c>
      <c r="J277" s="13">
        <v>0</v>
      </c>
      <c r="K277" s="13">
        <v>0</v>
      </c>
      <c r="L277" s="13">
        <v>0</v>
      </c>
      <c r="M277" s="13">
        <v>220000</v>
      </c>
      <c r="N277" s="9">
        <v>55000</v>
      </c>
      <c r="O277" s="63">
        <v>0</v>
      </c>
      <c r="P277" s="7"/>
      <c r="Q277" s="1"/>
      <c r="R277" s="1">
        <v>1</v>
      </c>
      <c r="S277" s="1"/>
    </row>
    <row r="278" spans="1:19" ht="11.25" customHeight="1">
      <c r="A278" s="1"/>
      <c r="B278" s="7" t="s">
        <v>204</v>
      </c>
      <c r="C278" s="22" t="s">
        <v>295</v>
      </c>
      <c r="D278" s="10">
        <v>45000</v>
      </c>
      <c r="E278" s="9">
        <v>0</v>
      </c>
      <c r="F278" s="13">
        <v>45000</v>
      </c>
      <c r="G278" s="13">
        <v>0</v>
      </c>
      <c r="H278" s="13">
        <v>135000</v>
      </c>
      <c r="I278" s="9">
        <v>40000</v>
      </c>
      <c r="J278" s="13">
        <v>55000</v>
      </c>
      <c r="K278" s="13">
        <v>55000</v>
      </c>
      <c r="L278" s="13">
        <v>0</v>
      </c>
      <c r="M278" s="13">
        <v>110000</v>
      </c>
      <c r="N278" s="9">
        <v>55000</v>
      </c>
      <c r="O278" s="63" t="s">
        <v>407</v>
      </c>
      <c r="P278" s="7">
        <v>60</v>
      </c>
      <c r="Q278" s="1"/>
      <c r="R278" s="1">
        <v>1</v>
      </c>
      <c r="S278" s="1"/>
    </row>
    <row r="279" spans="1:19" ht="11.25" customHeight="1">
      <c r="A279" s="1"/>
      <c r="B279" s="7" t="s">
        <v>205</v>
      </c>
      <c r="C279" s="7" t="s">
        <v>267</v>
      </c>
      <c r="D279" s="10">
        <v>0</v>
      </c>
      <c r="E279" s="9">
        <v>90000</v>
      </c>
      <c r="F279" s="13">
        <v>0</v>
      </c>
      <c r="G279" s="13">
        <v>90000</v>
      </c>
      <c r="H279" s="13">
        <v>0</v>
      </c>
      <c r="I279" s="9">
        <v>90000</v>
      </c>
      <c r="J279" s="13">
        <v>0</v>
      </c>
      <c r="K279" s="13">
        <v>110000</v>
      </c>
      <c r="L279" s="13">
        <v>0</v>
      </c>
      <c r="M279" s="13">
        <v>110000</v>
      </c>
      <c r="N279" s="9">
        <v>0</v>
      </c>
      <c r="O279" s="9">
        <v>110000</v>
      </c>
      <c r="P279" s="7"/>
      <c r="Q279" s="1"/>
      <c r="R279" s="1">
        <v>1</v>
      </c>
      <c r="S279" s="1"/>
    </row>
    <row r="280" spans="1:19" ht="11.25" customHeight="1">
      <c r="A280" s="1"/>
      <c r="B280" s="7" t="s">
        <v>206</v>
      </c>
      <c r="C280" s="7" t="s">
        <v>471</v>
      </c>
      <c r="D280" s="10">
        <v>0</v>
      </c>
      <c r="E280" s="13">
        <v>0</v>
      </c>
      <c r="F280" s="13">
        <v>0</v>
      </c>
      <c r="G280" s="13">
        <v>0</v>
      </c>
      <c r="H280" s="13">
        <v>270000</v>
      </c>
      <c r="I280" s="9">
        <v>0</v>
      </c>
      <c r="J280" s="13">
        <v>0</v>
      </c>
      <c r="K280" s="13">
        <v>0</v>
      </c>
      <c r="L280" s="13">
        <v>265000</v>
      </c>
      <c r="M280" s="13">
        <v>0</v>
      </c>
      <c r="N280" s="9">
        <v>55000</v>
      </c>
      <c r="O280" s="9">
        <v>55000</v>
      </c>
      <c r="P280" s="7"/>
      <c r="Q280" s="1"/>
      <c r="R280" s="1">
        <v>1</v>
      </c>
      <c r="S280" s="1"/>
    </row>
    <row r="281" spans="1:19" ht="11.25" customHeight="1">
      <c r="A281" s="1"/>
      <c r="B281" s="1">
        <f>SUM(R269:R280)</f>
        <v>11</v>
      </c>
      <c r="C281" s="15">
        <f>SUM(D281:O281)</f>
        <v>6250000</v>
      </c>
      <c r="D281" s="15">
        <f>SUM(D269:D280)</f>
        <v>315000</v>
      </c>
      <c r="E281" s="15">
        <f aca="true" t="shared" si="11" ref="E281:P281">SUM(E269:E280)</f>
        <v>135000</v>
      </c>
      <c r="F281" s="15">
        <f t="shared" si="11"/>
        <v>845000</v>
      </c>
      <c r="G281" s="15">
        <f t="shared" si="11"/>
        <v>360000</v>
      </c>
      <c r="H281" s="15">
        <f t="shared" si="11"/>
        <v>720000</v>
      </c>
      <c r="I281" s="16">
        <f>SUM(I269:I280)</f>
        <v>535000</v>
      </c>
      <c r="J281" s="35">
        <f>SUM(J269:J280)</f>
        <v>275000</v>
      </c>
      <c r="K281" s="35">
        <f t="shared" si="11"/>
        <v>550000</v>
      </c>
      <c r="L281" s="35">
        <f t="shared" si="11"/>
        <v>605000</v>
      </c>
      <c r="M281" s="35">
        <f t="shared" si="11"/>
        <v>770000</v>
      </c>
      <c r="N281" s="47">
        <f t="shared" si="11"/>
        <v>550000</v>
      </c>
      <c r="O281" s="47">
        <f t="shared" si="11"/>
        <v>590000</v>
      </c>
      <c r="P281" s="15">
        <f t="shared" si="11"/>
        <v>60</v>
      </c>
      <c r="Q281" s="1"/>
      <c r="R281" s="1"/>
      <c r="S281" s="1"/>
    </row>
    <row r="282" spans="1:19" ht="11.25" customHeight="1">
      <c r="A282" s="1"/>
      <c r="B282" s="1"/>
      <c r="C282" s="15"/>
      <c r="D282" s="15"/>
      <c r="E282" s="15"/>
      <c r="F282" s="15"/>
      <c r="G282" s="15"/>
      <c r="H282" s="15"/>
      <c r="I282" s="16"/>
      <c r="J282" s="35"/>
      <c r="K282" s="35"/>
      <c r="L282" s="35"/>
      <c r="M282" s="35"/>
      <c r="N282" s="47"/>
      <c r="O282" s="47"/>
      <c r="P282" s="1"/>
      <c r="Q282" s="1"/>
      <c r="R282" s="1"/>
      <c r="S282" s="1"/>
    </row>
    <row r="283" spans="1:19" ht="11.25" customHeight="1">
      <c r="A283" s="4"/>
      <c r="B283" s="5" t="s">
        <v>1</v>
      </c>
      <c r="C283" s="5" t="s">
        <v>14</v>
      </c>
      <c r="D283" s="5" t="s">
        <v>2</v>
      </c>
      <c r="E283" s="5" t="s">
        <v>3</v>
      </c>
      <c r="F283" s="5" t="s">
        <v>4</v>
      </c>
      <c r="G283" s="5" t="s">
        <v>5</v>
      </c>
      <c r="H283" s="5" t="s">
        <v>6</v>
      </c>
      <c r="I283" s="6" t="s">
        <v>7</v>
      </c>
      <c r="J283" s="34" t="s">
        <v>8</v>
      </c>
      <c r="K283" s="34" t="s">
        <v>9</v>
      </c>
      <c r="L283" s="34" t="s">
        <v>10</v>
      </c>
      <c r="M283" s="34" t="s">
        <v>11</v>
      </c>
      <c r="N283" s="46" t="s">
        <v>12</v>
      </c>
      <c r="O283" s="46" t="s">
        <v>13</v>
      </c>
      <c r="P283" s="5" t="s">
        <v>898</v>
      </c>
      <c r="Q283" s="4"/>
      <c r="R283" s="4" t="s">
        <v>0</v>
      </c>
      <c r="S283" s="4"/>
    </row>
    <row r="284" spans="1:19" ht="11.25" customHeight="1">
      <c r="A284" s="1"/>
      <c r="B284" s="7" t="s">
        <v>207</v>
      </c>
      <c r="C284" s="7" t="s">
        <v>362</v>
      </c>
      <c r="D284" s="10">
        <v>45000</v>
      </c>
      <c r="E284" s="13">
        <v>45000</v>
      </c>
      <c r="F284" s="13">
        <v>0</v>
      </c>
      <c r="G284" s="13">
        <v>90000</v>
      </c>
      <c r="H284" s="13">
        <v>45000</v>
      </c>
      <c r="I284" s="9">
        <v>45000</v>
      </c>
      <c r="J284" s="13">
        <v>0</v>
      </c>
      <c r="K284" s="13">
        <v>110000</v>
      </c>
      <c r="L284" s="13">
        <v>55000</v>
      </c>
      <c r="M284" s="13">
        <v>55000</v>
      </c>
      <c r="N284" s="9">
        <v>55000</v>
      </c>
      <c r="O284" s="9">
        <v>55000</v>
      </c>
      <c r="P284" s="7"/>
      <c r="Q284" s="1"/>
      <c r="R284" s="1">
        <v>1</v>
      </c>
      <c r="S284" s="1"/>
    </row>
    <row r="285" spans="1:19" ht="11.25" customHeight="1">
      <c r="A285" s="1"/>
      <c r="B285" s="7" t="s">
        <v>208</v>
      </c>
      <c r="C285" s="7" t="s">
        <v>351</v>
      </c>
      <c r="D285" s="10">
        <v>45000</v>
      </c>
      <c r="E285" s="13">
        <v>45000</v>
      </c>
      <c r="F285" s="13">
        <v>45000</v>
      </c>
      <c r="G285" s="13">
        <v>45000</v>
      </c>
      <c r="H285" s="13">
        <v>0</v>
      </c>
      <c r="I285" s="9">
        <v>90000</v>
      </c>
      <c r="J285" s="13">
        <v>0</v>
      </c>
      <c r="K285" s="13">
        <v>110000</v>
      </c>
      <c r="L285" s="13">
        <v>55000</v>
      </c>
      <c r="M285" s="13">
        <v>55000</v>
      </c>
      <c r="N285" s="9">
        <v>0</v>
      </c>
      <c r="O285" s="9">
        <v>110000</v>
      </c>
      <c r="P285" s="7"/>
      <c r="Q285" s="1"/>
      <c r="R285" s="1">
        <v>1</v>
      </c>
      <c r="S285" s="1"/>
    </row>
    <row r="286" spans="1:19" ht="11.25" customHeight="1">
      <c r="A286" s="1"/>
      <c r="B286" s="7" t="s">
        <v>209</v>
      </c>
      <c r="C286" s="7" t="s">
        <v>493</v>
      </c>
      <c r="D286" s="10">
        <v>90000</v>
      </c>
      <c r="E286" s="13">
        <v>90000</v>
      </c>
      <c r="F286" s="13">
        <v>0</v>
      </c>
      <c r="G286" s="13">
        <v>90000</v>
      </c>
      <c r="H286" s="13">
        <v>0</v>
      </c>
      <c r="I286" s="9">
        <v>90000</v>
      </c>
      <c r="J286" s="13">
        <v>0</v>
      </c>
      <c r="K286" s="13">
        <v>120000</v>
      </c>
      <c r="L286" s="13">
        <v>0</v>
      </c>
      <c r="M286" s="13">
        <v>55000</v>
      </c>
      <c r="N286" s="9">
        <v>55000</v>
      </c>
      <c r="O286" s="9">
        <v>55000</v>
      </c>
      <c r="P286" s="7"/>
      <c r="Q286" s="1"/>
      <c r="R286" s="1">
        <v>1</v>
      </c>
      <c r="S286" s="1"/>
    </row>
    <row r="287" spans="1:19" ht="11.25" customHeight="1">
      <c r="A287" s="1"/>
      <c r="B287" s="7" t="s">
        <v>272</v>
      </c>
      <c r="C287" s="7" t="s">
        <v>273</v>
      </c>
      <c r="D287" s="10">
        <v>45000</v>
      </c>
      <c r="E287" s="13">
        <v>90000</v>
      </c>
      <c r="F287" s="13">
        <v>0</v>
      </c>
      <c r="G287" s="13">
        <v>90000</v>
      </c>
      <c r="H287" s="13">
        <v>0</v>
      </c>
      <c r="I287" s="9">
        <v>90000</v>
      </c>
      <c r="J287" s="13">
        <v>0</v>
      </c>
      <c r="K287" s="13">
        <v>0</v>
      </c>
      <c r="L287" s="13">
        <v>0</v>
      </c>
      <c r="M287" s="13">
        <v>165000</v>
      </c>
      <c r="N287" s="9">
        <v>55000</v>
      </c>
      <c r="O287" s="9">
        <v>55000</v>
      </c>
      <c r="P287" s="7"/>
      <c r="Q287" s="1"/>
      <c r="R287" s="1">
        <v>1</v>
      </c>
      <c r="S287" s="1"/>
    </row>
    <row r="288" spans="1:19" ht="11.25" customHeight="1">
      <c r="A288" s="1"/>
      <c r="B288" s="7" t="s">
        <v>210</v>
      </c>
      <c r="C288" s="7" t="s">
        <v>247</v>
      </c>
      <c r="D288" s="10">
        <v>45000</v>
      </c>
      <c r="E288" s="13">
        <v>45000</v>
      </c>
      <c r="F288" s="13">
        <v>0</v>
      </c>
      <c r="G288" s="13">
        <v>90000</v>
      </c>
      <c r="H288" s="13">
        <v>45000</v>
      </c>
      <c r="I288" s="9">
        <v>90000</v>
      </c>
      <c r="J288" s="13">
        <v>0</v>
      </c>
      <c r="K288" s="13">
        <v>65000</v>
      </c>
      <c r="L288" s="13">
        <v>0</v>
      </c>
      <c r="M288" s="13">
        <v>110000</v>
      </c>
      <c r="N288" s="9">
        <v>55000</v>
      </c>
      <c r="O288" s="9">
        <v>55000</v>
      </c>
      <c r="P288" s="7"/>
      <c r="Q288" s="1"/>
      <c r="R288" s="1">
        <v>1</v>
      </c>
      <c r="S288" s="1"/>
    </row>
    <row r="289" spans="1:19" ht="11.25" customHeight="1">
      <c r="A289" s="1"/>
      <c r="B289" s="7" t="s">
        <v>211</v>
      </c>
      <c r="C289" s="7" t="s">
        <v>357</v>
      </c>
      <c r="D289" s="10">
        <v>0</v>
      </c>
      <c r="E289" s="13">
        <v>90000</v>
      </c>
      <c r="F289" s="13">
        <v>0</v>
      </c>
      <c r="G289" s="13">
        <v>90000</v>
      </c>
      <c r="H289" s="13">
        <v>45000</v>
      </c>
      <c r="I289" s="9">
        <v>0</v>
      </c>
      <c r="J289" s="13">
        <v>155000</v>
      </c>
      <c r="K289" s="13">
        <v>0</v>
      </c>
      <c r="L289" s="13">
        <v>55000</v>
      </c>
      <c r="M289" s="13">
        <v>55000</v>
      </c>
      <c r="N289" s="9">
        <v>55000</v>
      </c>
      <c r="O289" s="9">
        <v>55000</v>
      </c>
      <c r="P289" s="7"/>
      <c r="Q289" s="1"/>
      <c r="R289" s="1">
        <v>1</v>
      </c>
      <c r="S289" s="1"/>
    </row>
    <row r="290" spans="1:19" ht="11.25" customHeight="1">
      <c r="A290" s="1"/>
      <c r="B290" s="7" t="s">
        <v>212</v>
      </c>
      <c r="C290" s="7" t="s">
        <v>906</v>
      </c>
      <c r="D290" s="8"/>
      <c r="E290" s="8"/>
      <c r="F290" s="8"/>
      <c r="G290" s="8"/>
      <c r="H290" s="8"/>
      <c r="I290" s="14"/>
      <c r="J290" s="8"/>
      <c r="K290" s="8"/>
      <c r="L290" s="8"/>
      <c r="M290" s="8"/>
      <c r="N290" s="9">
        <v>55000</v>
      </c>
      <c r="O290" s="9">
        <v>55000</v>
      </c>
      <c r="P290" s="7"/>
      <c r="Q290" s="1"/>
      <c r="R290" s="1">
        <v>1</v>
      </c>
      <c r="S290" s="1"/>
    </row>
    <row r="291" spans="1:19" ht="11.25" customHeight="1">
      <c r="A291" s="1"/>
      <c r="B291" s="7" t="s">
        <v>213</v>
      </c>
      <c r="C291" s="7" t="s">
        <v>588</v>
      </c>
      <c r="D291" s="10">
        <v>45000</v>
      </c>
      <c r="E291" s="8"/>
      <c r="F291" s="13">
        <v>0</v>
      </c>
      <c r="G291" s="13">
        <v>90000</v>
      </c>
      <c r="H291" s="13">
        <v>45000</v>
      </c>
      <c r="I291" s="9">
        <v>0</v>
      </c>
      <c r="J291" s="13">
        <v>100000</v>
      </c>
      <c r="K291" s="13">
        <v>55000</v>
      </c>
      <c r="L291" s="13">
        <v>55000</v>
      </c>
      <c r="M291" s="13">
        <v>55000</v>
      </c>
      <c r="N291" s="8"/>
      <c r="O291" s="14"/>
      <c r="P291" s="7"/>
      <c r="Q291" s="1"/>
      <c r="R291" s="1">
        <v>1</v>
      </c>
      <c r="S291" s="1"/>
    </row>
    <row r="292" spans="1:19" ht="11.25" customHeight="1">
      <c r="A292" s="1"/>
      <c r="B292" s="7" t="s">
        <v>214</v>
      </c>
      <c r="C292" s="7" t="s">
        <v>256</v>
      </c>
      <c r="D292" s="10">
        <v>45000</v>
      </c>
      <c r="E292" s="13">
        <v>135000</v>
      </c>
      <c r="F292" s="13">
        <v>0</v>
      </c>
      <c r="G292" s="13">
        <v>0</v>
      </c>
      <c r="H292" s="13">
        <v>90000</v>
      </c>
      <c r="I292" s="9">
        <v>0</v>
      </c>
      <c r="J292" s="13">
        <v>110000</v>
      </c>
      <c r="K292" s="13">
        <v>0</v>
      </c>
      <c r="L292" s="13">
        <v>0</v>
      </c>
      <c r="M292" s="13">
        <v>110000</v>
      </c>
      <c r="N292" s="9">
        <v>55000</v>
      </c>
      <c r="O292" s="9">
        <v>55000</v>
      </c>
      <c r="P292" s="7"/>
      <c r="Q292" s="1"/>
      <c r="R292" s="1">
        <v>1</v>
      </c>
      <c r="S292" s="1"/>
    </row>
    <row r="293" spans="1:19" ht="11.25" customHeight="1">
      <c r="A293" s="1"/>
      <c r="B293" s="7" t="s">
        <v>215</v>
      </c>
      <c r="C293" s="66" t="s">
        <v>326</v>
      </c>
      <c r="D293" s="10">
        <v>0</v>
      </c>
      <c r="E293" s="13">
        <v>90000</v>
      </c>
      <c r="F293" s="13">
        <v>0</v>
      </c>
      <c r="G293" s="13">
        <v>90000</v>
      </c>
      <c r="H293" s="13">
        <v>0</v>
      </c>
      <c r="I293" s="9">
        <v>0</v>
      </c>
      <c r="J293" s="9">
        <v>0</v>
      </c>
      <c r="K293" s="13">
        <v>0</v>
      </c>
      <c r="L293" s="13">
        <v>0</v>
      </c>
      <c r="M293" s="13">
        <v>300000</v>
      </c>
      <c r="N293" s="9">
        <v>55000</v>
      </c>
      <c r="O293" s="63">
        <v>90000</v>
      </c>
      <c r="P293" s="7">
        <v>160</v>
      </c>
      <c r="Q293" s="1"/>
      <c r="R293" s="1">
        <v>1</v>
      </c>
      <c r="S293" s="1"/>
    </row>
    <row r="294" spans="1:19" ht="11.25" customHeight="1">
      <c r="A294" s="1"/>
      <c r="B294" s="7" t="s">
        <v>216</v>
      </c>
      <c r="C294" s="7" t="s">
        <v>289</v>
      </c>
      <c r="D294" s="10">
        <v>0</v>
      </c>
      <c r="E294" s="13">
        <v>90000</v>
      </c>
      <c r="F294" s="13">
        <v>45000</v>
      </c>
      <c r="G294" s="13">
        <v>45000</v>
      </c>
      <c r="H294" s="13">
        <v>45000</v>
      </c>
      <c r="I294" s="9">
        <v>155000</v>
      </c>
      <c r="J294" s="13">
        <v>0</v>
      </c>
      <c r="K294" s="13">
        <v>0</v>
      </c>
      <c r="L294" s="13">
        <v>0</v>
      </c>
      <c r="M294" s="13">
        <v>110000</v>
      </c>
      <c r="N294" s="9">
        <v>55000</v>
      </c>
      <c r="O294" s="9">
        <v>55000</v>
      </c>
      <c r="P294" s="7"/>
      <c r="Q294" s="1"/>
      <c r="R294" s="1">
        <v>1</v>
      </c>
      <c r="S294" s="1"/>
    </row>
    <row r="295" spans="1:19" ht="11.25" customHeight="1">
      <c r="A295" s="1"/>
      <c r="B295" s="7" t="s">
        <v>217</v>
      </c>
      <c r="C295" s="7" t="s">
        <v>315</v>
      </c>
      <c r="D295" s="10">
        <v>45000</v>
      </c>
      <c r="E295" s="13">
        <v>45000</v>
      </c>
      <c r="F295" s="13">
        <v>45000</v>
      </c>
      <c r="G295" s="13">
        <v>45000</v>
      </c>
      <c r="H295" s="13">
        <v>45000</v>
      </c>
      <c r="I295" s="9">
        <v>45000</v>
      </c>
      <c r="J295" s="13">
        <v>55000</v>
      </c>
      <c r="K295" s="13">
        <v>0</v>
      </c>
      <c r="L295" s="13">
        <v>110000</v>
      </c>
      <c r="M295" s="13">
        <v>55000</v>
      </c>
      <c r="N295" s="9">
        <v>55000</v>
      </c>
      <c r="O295" s="9">
        <v>55000</v>
      </c>
      <c r="P295" s="7"/>
      <c r="Q295" s="1"/>
      <c r="R295" s="1">
        <v>1</v>
      </c>
      <c r="S295" s="1"/>
    </row>
    <row r="296" spans="1:19" ht="11.25" customHeight="1">
      <c r="A296" s="1"/>
      <c r="B296" s="7" t="s">
        <v>218</v>
      </c>
      <c r="C296" s="67"/>
      <c r="D296" s="8"/>
      <c r="E296" s="67"/>
      <c r="F296" s="67"/>
      <c r="G296" s="67"/>
      <c r="H296" s="67"/>
      <c r="I296" s="130"/>
      <c r="J296" s="67"/>
      <c r="K296" s="67"/>
      <c r="L296" s="67"/>
      <c r="M296" s="8"/>
      <c r="N296" s="14"/>
      <c r="O296" s="14"/>
      <c r="P296" s="7"/>
      <c r="Q296" s="1"/>
      <c r="R296" s="1">
        <v>0</v>
      </c>
      <c r="S296" s="1"/>
    </row>
    <row r="297" spans="1:19" ht="11.25" customHeight="1">
      <c r="A297" s="1"/>
      <c r="B297" s="7" t="s">
        <v>219</v>
      </c>
      <c r="C297" s="7" t="s">
        <v>472</v>
      </c>
      <c r="D297" s="10">
        <v>45000</v>
      </c>
      <c r="E297" s="13">
        <v>90000</v>
      </c>
      <c r="F297" s="13">
        <v>0</v>
      </c>
      <c r="G297" s="13">
        <v>135000</v>
      </c>
      <c r="H297" s="13">
        <v>0</v>
      </c>
      <c r="I297" s="9">
        <v>0</v>
      </c>
      <c r="J297" s="13">
        <v>165000</v>
      </c>
      <c r="K297" s="13">
        <v>0</v>
      </c>
      <c r="L297" s="13">
        <v>0</v>
      </c>
      <c r="M297" s="13">
        <v>55000</v>
      </c>
      <c r="N297" s="9">
        <v>55000</v>
      </c>
      <c r="O297" s="9">
        <v>55000</v>
      </c>
      <c r="P297" s="7"/>
      <c r="Q297" s="1"/>
      <c r="R297" s="1">
        <v>1</v>
      </c>
      <c r="S297" s="1"/>
    </row>
    <row r="298" spans="1:19" ht="11.25" customHeight="1">
      <c r="A298" s="1"/>
      <c r="B298" s="7" t="s">
        <v>220</v>
      </c>
      <c r="C298" s="7" t="s">
        <v>245</v>
      </c>
      <c r="D298" s="10">
        <v>45000</v>
      </c>
      <c r="E298" s="13">
        <v>45000</v>
      </c>
      <c r="F298" s="13">
        <v>0</v>
      </c>
      <c r="G298" s="13">
        <v>90000</v>
      </c>
      <c r="H298" s="13">
        <v>45000</v>
      </c>
      <c r="I298" s="9">
        <v>45000</v>
      </c>
      <c r="J298" s="13">
        <v>110000</v>
      </c>
      <c r="K298" s="13">
        <v>0</v>
      </c>
      <c r="L298" s="13">
        <v>0</v>
      </c>
      <c r="M298" s="13">
        <v>110000</v>
      </c>
      <c r="N298" s="9">
        <v>55000</v>
      </c>
      <c r="O298" s="9">
        <v>55000</v>
      </c>
      <c r="P298" s="7"/>
      <c r="Q298" s="1"/>
      <c r="R298" s="1">
        <v>1</v>
      </c>
      <c r="S298" s="1"/>
    </row>
    <row r="299" spans="1:19" ht="11.25" customHeight="1">
      <c r="A299" s="1"/>
      <c r="B299" s="7" t="s">
        <v>221</v>
      </c>
      <c r="C299" s="7" t="s">
        <v>236</v>
      </c>
      <c r="D299" s="10">
        <v>0</v>
      </c>
      <c r="E299" s="13">
        <v>90000</v>
      </c>
      <c r="F299" s="13">
        <v>45000</v>
      </c>
      <c r="G299" s="13">
        <v>0</v>
      </c>
      <c r="H299" s="13">
        <v>90000</v>
      </c>
      <c r="I299" s="9">
        <v>0</v>
      </c>
      <c r="J299" s="13">
        <v>155000</v>
      </c>
      <c r="K299" s="13">
        <v>0</v>
      </c>
      <c r="L299" s="13">
        <v>0</v>
      </c>
      <c r="M299" s="13">
        <v>110000</v>
      </c>
      <c r="N299" s="9">
        <v>55000</v>
      </c>
      <c r="O299" s="9">
        <v>55000</v>
      </c>
      <c r="P299" s="7"/>
      <c r="Q299" s="1"/>
      <c r="R299" s="1">
        <v>1</v>
      </c>
      <c r="S299" s="1"/>
    </row>
    <row r="300" spans="1:19" ht="11.25" customHeight="1">
      <c r="A300" s="1"/>
      <c r="B300" s="7" t="s">
        <v>222</v>
      </c>
      <c r="C300" s="7" t="s">
        <v>297</v>
      </c>
      <c r="D300" s="10">
        <v>45000</v>
      </c>
      <c r="E300" s="13">
        <v>45000</v>
      </c>
      <c r="F300" s="13">
        <v>45000</v>
      </c>
      <c r="G300" s="13">
        <v>45000</v>
      </c>
      <c r="H300" s="13">
        <v>45000</v>
      </c>
      <c r="I300" s="9">
        <v>45000</v>
      </c>
      <c r="J300" s="13">
        <v>65000</v>
      </c>
      <c r="K300" s="13">
        <v>45000</v>
      </c>
      <c r="L300" s="13">
        <v>55000</v>
      </c>
      <c r="M300" s="13">
        <v>55000</v>
      </c>
      <c r="N300" s="9">
        <v>55000</v>
      </c>
      <c r="O300" s="9">
        <v>55000</v>
      </c>
      <c r="P300" s="7"/>
      <c r="Q300" s="1"/>
      <c r="R300" s="1">
        <v>1</v>
      </c>
      <c r="S300" s="1"/>
    </row>
    <row r="301" spans="1:19" ht="11.25" customHeight="1">
      <c r="A301" s="1"/>
      <c r="B301" s="7" t="s">
        <v>223</v>
      </c>
      <c r="C301" s="7" t="s">
        <v>556</v>
      </c>
      <c r="D301" s="10">
        <v>45000</v>
      </c>
      <c r="E301" s="13">
        <v>90000</v>
      </c>
      <c r="F301" s="13">
        <v>0</v>
      </c>
      <c r="G301" s="13">
        <v>45000</v>
      </c>
      <c r="H301" s="13">
        <v>45000</v>
      </c>
      <c r="I301" s="9">
        <v>45000</v>
      </c>
      <c r="J301" s="13">
        <v>110000</v>
      </c>
      <c r="K301" s="13">
        <v>0</v>
      </c>
      <c r="L301" s="13">
        <v>55000</v>
      </c>
      <c r="M301" s="13">
        <v>55000</v>
      </c>
      <c r="N301" s="9">
        <v>55000</v>
      </c>
      <c r="O301" s="9">
        <v>55000</v>
      </c>
      <c r="P301" s="7"/>
      <c r="Q301" s="1"/>
      <c r="R301" s="1">
        <v>1</v>
      </c>
      <c r="S301" s="1"/>
    </row>
    <row r="302" spans="1:19" ht="11.25" customHeight="1">
      <c r="A302" s="1"/>
      <c r="B302" s="7" t="s">
        <v>224</v>
      </c>
      <c r="C302" s="67"/>
      <c r="D302" s="8"/>
      <c r="E302" s="8"/>
      <c r="F302" s="8"/>
      <c r="G302" s="8"/>
      <c r="H302" s="8"/>
      <c r="I302" s="14"/>
      <c r="J302" s="67"/>
      <c r="K302" s="8"/>
      <c r="L302" s="8"/>
      <c r="M302" s="8"/>
      <c r="N302" s="14"/>
      <c r="O302" s="14"/>
      <c r="P302" s="7"/>
      <c r="Q302" s="1"/>
      <c r="R302" s="1">
        <v>0</v>
      </c>
      <c r="S302" s="1"/>
    </row>
    <row r="303" spans="1:19" ht="11.25" customHeight="1">
      <c r="A303" s="1"/>
      <c r="B303" s="7" t="s">
        <v>225</v>
      </c>
      <c r="C303" s="7" t="s">
        <v>242</v>
      </c>
      <c r="D303" s="10">
        <v>45000</v>
      </c>
      <c r="E303" s="13">
        <v>45000</v>
      </c>
      <c r="F303" s="13">
        <v>0</v>
      </c>
      <c r="G303" s="13">
        <v>90000</v>
      </c>
      <c r="H303" s="13">
        <v>45000</v>
      </c>
      <c r="I303" s="9">
        <v>90000</v>
      </c>
      <c r="J303" s="13">
        <v>0</v>
      </c>
      <c r="K303" s="13">
        <v>65000</v>
      </c>
      <c r="L303" s="13">
        <v>0</v>
      </c>
      <c r="M303" s="13">
        <v>110000</v>
      </c>
      <c r="N303" s="9">
        <v>55000</v>
      </c>
      <c r="O303" s="9">
        <v>55000</v>
      </c>
      <c r="P303" s="7"/>
      <c r="Q303" s="1"/>
      <c r="R303" s="1">
        <v>1</v>
      </c>
      <c r="S303" s="1"/>
    </row>
    <row r="304" spans="1:19" ht="11.25" customHeight="1">
      <c r="A304" s="1"/>
      <c r="B304" s="7" t="s">
        <v>226</v>
      </c>
      <c r="C304" s="7" t="s">
        <v>311</v>
      </c>
      <c r="D304" s="10">
        <v>45000</v>
      </c>
      <c r="E304" s="13">
        <v>45000</v>
      </c>
      <c r="F304" s="13">
        <v>0</v>
      </c>
      <c r="G304" s="13">
        <v>90000</v>
      </c>
      <c r="H304" s="13">
        <v>45000</v>
      </c>
      <c r="I304" s="9">
        <v>0</v>
      </c>
      <c r="J304" s="13">
        <v>155000</v>
      </c>
      <c r="K304" s="13">
        <v>0</v>
      </c>
      <c r="L304" s="13">
        <v>0</v>
      </c>
      <c r="M304" s="13">
        <v>110000</v>
      </c>
      <c r="N304" s="9">
        <v>55000</v>
      </c>
      <c r="O304" s="9">
        <v>55000</v>
      </c>
      <c r="P304" s="7"/>
      <c r="Q304" s="1"/>
      <c r="R304" s="1">
        <v>1</v>
      </c>
      <c r="S304" s="1"/>
    </row>
    <row r="305" spans="1:19" ht="11.25" customHeight="1">
      <c r="A305" s="1"/>
      <c r="B305" s="7" t="s">
        <v>227</v>
      </c>
      <c r="C305" s="7" t="s">
        <v>598</v>
      </c>
      <c r="D305" s="8"/>
      <c r="E305" s="8"/>
      <c r="F305" s="8"/>
      <c r="G305" s="13">
        <v>45000</v>
      </c>
      <c r="H305" s="13">
        <v>45000</v>
      </c>
      <c r="I305" s="9">
        <v>90000</v>
      </c>
      <c r="J305" s="13">
        <v>0</v>
      </c>
      <c r="K305" s="62" t="s">
        <v>407</v>
      </c>
      <c r="L305" s="62" t="s">
        <v>407</v>
      </c>
      <c r="M305" s="62" t="s">
        <v>407</v>
      </c>
      <c r="N305" s="62" t="s">
        <v>407</v>
      </c>
      <c r="O305" s="63" t="s">
        <v>407</v>
      </c>
      <c r="P305" s="7">
        <v>310</v>
      </c>
      <c r="Q305" s="1"/>
      <c r="R305" s="1">
        <v>1</v>
      </c>
      <c r="S305" s="1"/>
    </row>
    <row r="306" spans="1:19" ht="11.25" customHeight="1">
      <c r="A306" s="1"/>
      <c r="B306" s="7" t="s">
        <v>228</v>
      </c>
      <c r="C306" s="7" t="s">
        <v>282</v>
      </c>
      <c r="D306" s="10">
        <v>0</v>
      </c>
      <c r="E306" s="9">
        <v>0</v>
      </c>
      <c r="F306" s="13">
        <v>0</v>
      </c>
      <c r="G306" s="13">
        <v>0</v>
      </c>
      <c r="H306" s="13">
        <v>0</v>
      </c>
      <c r="I306" s="9">
        <v>360000</v>
      </c>
      <c r="J306" s="13">
        <v>0</v>
      </c>
      <c r="K306" s="13">
        <v>0</v>
      </c>
      <c r="L306" s="13">
        <v>0</v>
      </c>
      <c r="M306" s="13">
        <v>220000</v>
      </c>
      <c r="N306" s="62" t="s">
        <v>407</v>
      </c>
      <c r="O306" s="63" t="s">
        <v>407</v>
      </c>
      <c r="P306" s="7">
        <v>120</v>
      </c>
      <c r="Q306" s="1"/>
      <c r="R306" s="1">
        <v>1</v>
      </c>
      <c r="S306" s="1"/>
    </row>
    <row r="307" spans="1:19" ht="11.25" customHeight="1">
      <c r="A307" s="1"/>
      <c r="B307" s="1">
        <f>SUM(R284:R306)</f>
        <v>21</v>
      </c>
      <c r="C307" s="15">
        <f>SUM(D307:O307)</f>
        <v>11575000</v>
      </c>
      <c r="D307" s="15">
        <f>SUM(D284:D306)</f>
        <v>675000</v>
      </c>
      <c r="E307" s="15">
        <f aca="true" t="shared" si="12" ref="E307:P307">SUM(E284:E306)</f>
        <v>1215000</v>
      </c>
      <c r="F307" s="15">
        <f t="shared" si="12"/>
        <v>225000</v>
      </c>
      <c r="G307" s="15">
        <f t="shared" si="12"/>
        <v>1305000</v>
      </c>
      <c r="H307" s="15">
        <f t="shared" si="12"/>
        <v>720000</v>
      </c>
      <c r="I307" s="16">
        <f>SUM(I284:I306)</f>
        <v>1280000</v>
      </c>
      <c r="J307" s="35">
        <f>SUM(J284:J306)</f>
        <v>1180000</v>
      </c>
      <c r="K307" s="35">
        <f t="shared" si="12"/>
        <v>570000</v>
      </c>
      <c r="L307" s="35">
        <f>SUM(L284:L306)</f>
        <v>440000</v>
      </c>
      <c r="M307" s="35">
        <f>SUM(M284:M306)</f>
        <v>1950000</v>
      </c>
      <c r="N307" s="47">
        <f t="shared" si="12"/>
        <v>935000</v>
      </c>
      <c r="O307" s="47">
        <f t="shared" si="12"/>
        <v>1080000</v>
      </c>
      <c r="P307" s="15">
        <f t="shared" si="12"/>
        <v>590</v>
      </c>
      <c r="Q307" s="1"/>
      <c r="R307" s="1"/>
      <c r="S307" s="1"/>
    </row>
    <row r="308" spans="1:19" ht="11.25" customHeight="1">
      <c r="A308" s="1"/>
      <c r="B308" s="1"/>
      <c r="C308" s="15"/>
      <c r="D308" s="15"/>
      <c r="E308" s="15"/>
      <c r="F308" s="15"/>
      <c r="G308" s="15"/>
      <c r="H308" s="15"/>
      <c r="I308" s="16"/>
      <c r="J308" s="35"/>
      <c r="K308" s="35"/>
      <c r="L308" s="35"/>
      <c r="M308" s="35"/>
      <c r="N308" s="47"/>
      <c r="O308" s="47"/>
      <c r="P308" s="1"/>
      <c r="Q308" s="1"/>
      <c r="R308" s="1"/>
      <c r="S308" s="1"/>
    </row>
    <row r="309" spans="1:19" ht="11.25" customHeight="1">
      <c r="A309" s="1"/>
      <c r="B309" s="1"/>
      <c r="C309" s="15"/>
      <c r="D309" s="15"/>
      <c r="E309" s="15"/>
      <c r="F309" s="15"/>
      <c r="G309" s="15"/>
      <c r="H309" s="15"/>
      <c r="I309" s="16"/>
      <c r="J309" s="35"/>
      <c r="K309" s="35"/>
      <c r="L309" s="35"/>
      <c r="M309" s="35"/>
      <c r="N309" s="47"/>
      <c r="O309" s="47"/>
      <c r="P309" s="1"/>
      <c r="Q309" s="1"/>
      <c r="R309" s="1"/>
      <c r="S309" s="1"/>
    </row>
    <row r="310" spans="1:19" ht="11.25" customHeight="1">
      <c r="A310" s="1"/>
      <c r="B310" s="1"/>
      <c r="C310" s="15"/>
      <c r="D310" s="15"/>
      <c r="E310" s="15"/>
      <c r="F310" s="15"/>
      <c r="G310" s="15"/>
      <c r="H310" s="15"/>
      <c r="I310" s="16"/>
      <c r="J310" s="35"/>
      <c r="K310" s="35"/>
      <c r="L310" s="35"/>
      <c r="M310" s="35"/>
      <c r="N310" s="47"/>
      <c r="O310" s="47"/>
      <c r="P310" s="1"/>
      <c r="Q310" s="1"/>
      <c r="R310" s="1"/>
      <c r="S310" s="1"/>
    </row>
    <row r="311" spans="1:19" ht="11.25" customHeight="1">
      <c r="A311" s="1"/>
      <c r="B311" s="1"/>
      <c r="C311" s="15"/>
      <c r="D311" s="15"/>
      <c r="E311" s="15"/>
      <c r="F311" s="15"/>
      <c r="G311" s="15"/>
      <c r="H311" s="15"/>
      <c r="I311" s="16"/>
      <c r="J311" s="35"/>
      <c r="K311" s="35"/>
      <c r="L311" s="35"/>
      <c r="M311" s="35"/>
      <c r="N311" s="47"/>
      <c r="O311" s="47"/>
      <c r="P311" s="1"/>
      <c r="Q311" s="1"/>
      <c r="R311" s="1"/>
      <c r="S311" s="1"/>
    </row>
    <row r="312" spans="1:19" ht="11.25" customHeight="1">
      <c r="A312" s="1"/>
      <c r="B312" s="1"/>
      <c r="C312" s="15"/>
      <c r="D312" s="15"/>
      <c r="E312" s="15"/>
      <c r="F312" s="15"/>
      <c r="G312" s="15"/>
      <c r="H312" s="15"/>
      <c r="I312" s="16"/>
      <c r="J312" s="35"/>
      <c r="K312" s="35"/>
      <c r="L312" s="35"/>
      <c r="M312" s="35"/>
      <c r="N312" s="47"/>
      <c r="O312" s="47"/>
      <c r="P312" s="1"/>
      <c r="Q312" s="1"/>
      <c r="R312" s="1"/>
      <c r="S312" s="1"/>
    </row>
    <row r="313" spans="1:19" ht="11.25" customHeight="1">
      <c r="A313" s="1"/>
      <c r="B313" s="1"/>
      <c r="C313" s="15"/>
      <c r="D313" s="15"/>
      <c r="E313" s="15"/>
      <c r="F313" s="15"/>
      <c r="G313" s="15"/>
      <c r="H313" s="15"/>
      <c r="I313" s="16"/>
      <c r="J313" s="35"/>
      <c r="K313" s="35"/>
      <c r="L313" s="35"/>
      <c r="M313" s="35"/>
      <c r="N313" s="47"/>
      <c r="O313" s="47"/>
      <c r="P313" s="1"/>
      <c r="Q313" s="1"/>
      <c r="R313" s="1"/>
      <c r="S313" s="1"/>
    </row>
    <row r="314" spans="1:19" ht="11.25" customHeight="1">
      <c r="A314" s="1"/>
      <c r="B314" s="1"/>
      <c r="C314" s="15"/>
      <c r="D314" s="15"/>
      <c r="E314" s="15"/>
      <c r="F314" s="15"/>
      <c r="G314" s="15"/>
      <c r="H314" s="15"/>
      <c r="I314" s="16"/>
      <c r="J314" s="35"/>
      <c r="K314" s="35"/>
      <c r="L314" s="35"/>
      <c r="M314" s="35"/>
      <c r="N314" s="47"/>
      <c r="O314" s="47"/>
      <c r="P314" s="1"/>
      <c r="Q314" s="1"/>
      <c r="R314" s="1"/>
      <c r="S314" s="1"/>
    </row>
    <row r="315" spans="1:19" ht="11.25" customHeight="1">
      <c r="A315" s="1"/>
      <c r="B315" s="1"/>
      <c r="C315" s="15"/>
      <c r="D315" s="15"/>
      <c r="E315" s="15"/>
      <c r="F315" s="15"/>
      <c r="G315" s="15"/>
      <c r="H315" s="15"/>
      <c r="I315" s="16"/>
      <c r="J315" s="35"/>
      <c r="K315" s="35"/>
      <c r="L315" s="35"/>
      <c r="M315" s="35"/>
      <c r="N315" s="47"/>
      <c r="O315" s="47"/>
      <c r="P315" s="1"/>
      <c r="Q315" s="1"/>
      <c r="R315" s="1"/>
      <c r="S315" s="1"/>
    </row>
    <row r="316" spans="1:19" ht="11.25" customHeight="1">
      <c r="A316" s="1"/>
      <c r="B316" s="1"/>
      <c r="C316" s="15"/>
      <c r="D316" s="15"/>
      <c r="E316" s="15"/>
      <c r="F316" s="15"/>
      <c r="G316" s="15"/>
      <c r="H316" s="15"/>
      <c r="I316" s="16"/>
      <c r="J316" s="35"/>
      <c r="K316" s="35"/>
      <c r="L316" s="35"/>
      <c r="M316" s="35"/>
      <c r="N316" s="47"/>
      <c r="O316" s="47"/>
      <c r="P316" s="1"/>
      <c r="Q316" s="1"/>
      <c r="R316" s="1"/>
      <c r="S316" s="1"/>
    </row>
    <row r="317" spans="1:19" ht="11.25" customHeight="1">
      <c r="A317" s="1"/>
      <c r="B317" s="1"/>
      <c r="C317" s="15"/>
      <c r="D317" s="15"/>
      <c r="E317" s="15"/>
      <c r="F317" s="15"/>
      <c r="G317" s="15"/>
      <c r="H317" s="15"/>
      <c r="I317" s="16"/>
      <c r="J317" s="35"/>
      <c r="K317" s="35"/>
      <c r="L317" s="35"/>
      <c r="M317" s="35"/>
      <c r="N317" s="47"/>
      <c r="O317" s="47"/>
      <c r="P317" s="1"/>
      <c r="Q317" s="1"/>
      <c r="R317" s="1"/>
      <c r="S317" s="1"/>
    </row>
    <row r="318" spans="1:19" ht="11.25" customHeight="1">
      <c r="A318" s="1"/>
      <c r="B318" s="1"/>
      <c r="C318" s="15"/>
      <c r="D318" s="15"/>
      <c r="E318" s="15"/>
      <c r="F318" s="15"/>
      <c r="G318" s="15"/>
      <c r="H318" s="15"/>
      <c r="I318" s="16"/>
      <c r="J318" s="35"/>
      <c r="K318" s="35"/>
      <c r="L318" s="35"/>
      <c r="M318" s="35"/>
      <c r="N318" s="47"/>
      <c r="O318" s="47"/>
      <c r="P318" s="1"/>
      <c r="Q318" s="1"/>
      <c r="R318" s="1"/>
      <c r="S318" s="1"/>
    </row>
    <row r="319" spans="1:19" ht="11.25" customHeight="1">
      <c r="A319" s="1"/>
      <c r="B319" s="1"/>
      <c r="C319" s="15"/>
      <c r="D319" s="15"/>
      <c r="E319" s="15"/>
      <c r="F319" s="15"/>
      <c r="G319" s="15"/>
      <c r="H319" s="15"/>
      <c r="I319" s="16"/>
      <c r="J319" s="35"/>
      <c r="K319" s="35"/>
      <c r="L319" s="35"/>
      <c r="M319" s="35"/>
      <c r="N319" s="47"/>
      <c r="O319" s="47"/>
      <c r="P319" s="1"/>
      <c r="Q319" s="1"/>
      <c r="R319" s="1"/>
      <c r="S319" s="1"/>
    </row>
    <row r="320" spans="1:19" ht="11.25" customHeight="1">
      <c r="A320" s="1"/>
      <c r="B320" s="1"/>
      <c r="C320" s="15"/>
      <c r="D320" s="15"/>
      <c r="E320" s="15"/>
      <c r="F320" s="15"/>
      <c r="G320" s="15"/>
      <c r="H320" s="15"/>
      <c r="I320" s="16"/>
      <c r="J320" s="58" t="s">
        <v>901</v>
      </c>
      <c r="K320" s="58"/>
      <c r="L320" s="58"/>
      <c r="M320" s="58"/>
      <c r="N320" s="58"/>
      <c r="O320" s="147"/>
      <c r="P320" s="129" t="s">
        <v>898</v>
      </c>
      <c r="Q320" s="59"/>
      <c r="R320" s="1"/>
      <c r="S320" s="1"/>
    </row>
    <row r="321" spans="1:21" ht="15.75" customHeight="1">
      <c r="A321" s="50"/>
      <c r="B321" s="25" t="s">
        <v>436</v>
      </c>
      <c r="C321" s="26"/>
      <c r="D321" s="5" t="s">
        <v>2</v>
      </c>
      <c r="E321" s="5" t="s">
        <v>3</v>
      </c>
      <c r="F321" s="5" t="s">
        <v>4</v>
      </c>
      <c r="G321" s="5" t="s">
        <v>5</v>
      </c>
      <c r="H321" s="5" t="s">
        <v>6</v>
      </c>
      <c r="I321" s="6" t="s">
        <v>7</v>
      </c>
      <c r="J321" s="34" t="s">
        <v>8</v>
      </c>
      <c r="K321" s="34" t="s">
        <v>9</v>
      </c>
      <c r="L321" s="34" t="s">
        <v>10</v>
      </c>
      <c r="M321" s="34" t="s">
        <v>11</v>
      </c>
      <c r="N321" s="46" t="s">
        <v>12</v>
      </c>
      <c r="O321" s="46" t="s">
        <v>13</v>
      </c>
      <c r="P321" s="131" t="s">
        <v>903</v>
      </c>
      <c r="Q321" s="231"/>
      <c r="R321" s="231"/>
      <c r="S321" s="231"/>
      <c r="T321" s="231"/>
      <c r="U321" s="231"/>
    </row>
    <row r="322" spans="1:21" ht="11.25" customHeight="1">
      <c r="A322" s="1"/>
      <c r="B322" s="206" t="s">
        <v>554</v>
      </c>
      <c r="C322" s="207"/>
      <c r="D322" s="10">
        <f aca="true" t="shared" si="13" ref="D322:P322">SUM(D307+D281+D265+D249+D234+D208+D191+D159+D129+D93+D72+D37+D20)</f>
        <v>7520000</v>
      </c>
      <c r="E322" s="10">
        <f t="shared" si="13"/>
        <v>7905000</v>
      </c>
      <c r="F322" s="10">
        <f t="shared" si="13"/>
        <v>7955000</v>
      </c>
      <c r="G322" s="10">
        <f t="shared" si="13"/>
        <v>8840000</v>
      </c>
      <c r="H322" s="10">
        <f t="shared" si="13"/>
        <v>7785000</v>
      </c>
      <c r="I322" s="9">
        <f t="shared" si="13"/>
        <v>9260000</v>
      </c>
      <c r="J322" s="13">
        <f t="shared" si="13"/>
        <v>12580000</v>
      </c>
      <c r="K322" s="13">
        <f t="shared" si="13"/>
        <v>7940000</v>
      </c>
      <c r="L322" s="13">
        <f t="shared" si="13"/>
        <v>9565000</v>
      </c>
      <c r="M322" s="13">
        <f t="shared" si="13"/>
        <v>11510000</v>
      </c>
      <c r="N322" s="12">
        <f t="shared" si="13"/>
        <v>9000000</v>
      </c>
      <c r="O322" s="12">
        <f t="shared" si="13"/>
        <v>10085000</v>
      </c>
      <c r="P322" s="127">
        <f t="shared" si="13"/>
        <v>3225</v>
      </c>
      <c r="Q322" s="232"/>
      <c r="R322" s="233"/>
      <c r="S322" s="233"/>
      <c r="T322" s="233"/>
      <c r="U322" s="233"/>
    </row>
    <row r="323" spans="1:21" ht="11.25" customHeight="1">
      <c r="A323" s="1"/>
      <c r="B323" s="227" t="s">
        <v>952</v>
      </c>
      <c r="C323" s="227"/>
      <c r="D323" s="10">
        <f>SUM(F330:G346)</f>
        <v>9411200</v>
      </c>
      <c r="E323" s="10">
        <f>SUM(F348:G368)</f>
        <v>8306000</v>
      </c>
      <c r="F323" s="10">
        <f>SUM(M331:N347)</f>
        <v>7005000</v>
      </c>
      <c r="G323" s="10">
        <f>SUM(M349:N367)</f>
        <v>7600000</v>
      </c>
      <c r="H323" s="10">
        <f>SUM(F373:G387)</f>
        <v>7065000</v>
      </c>
      <c r="I323" s="9">
        <f>SUM(F389:G412)</f>
        <v>8621000</v>
      </c>
      <c r="J323" s="13">
        <f>SUM(M373:N398)</f>
        <v>11570000</v>
      </c>
      <c r="K323" s="13">
        <f>SUM(M399:N419)</f>
        <v>11667000</v>
      </c>
      <c r="L323" s="13">
        <f>SUM(F426:G441)</f>
        <v>8095000</v>
      </c>
      <c r="M323" s="13">
        <f>SUM(F442:G455)</f>
        <v>8695000</v>
      </c>
      <c r="N323" s="12">
        <f>SUM(F456:G475)</f>
        <v>9542000</v>
      </c>
      <c r="O323" s="12">
        <f>SUM(M426:N444)</f>
        <v>8855000</v>
      </c>
      <c r="P323" s="127"/>
      <c r="Q323" s="137"/>
      <c r="R323" s="138"/>
      <c r="S323" s="138"/>
      <c r="T323" s="138"/>
      <c r="U323" s="138"/>
    </row>
    <row r="324" spans="1:21" ht="11.25" customHeight="1">
      <c r="A324" s="1"/>
      <c r="B324" s="1" t="s">
        <v>410</v>
      </c>
      <c r="C324" s="1"/>
      <c r="D324" s="1">
        <f>SUM(B307+B281+B265+B249+B234+B208+B191+B159+B129+B93+B72+B37+B20)</f>
        <v>198</v>
      </c>
      <c r="E324" s="1"/>
      <c r="F324" s="1"/>
      <c r="G324" s="1"/>
      <c r="H324" s="1"/>
      <c r="I324" s="3"/>
      <c r="J324" s="33"/>
      <c r="K324" s="33"/>
      <c r="L324" s="33"/>
      <c r="M324" s="33"/>
      <c r="N324" s="48"/>
      <c r="O324" s="48"/>
      <c r="Q324" s="121"/>
      <c r="R324" s="121"/>
      <c r="S324" s="121"/>
      <c r="T324" s="121"/>
      <c r="U324" s="76"/>
    </row>
    <row r="325" spans="1:21" ht="11.25" customHeight="1" thickBot="1">
      <c r="A325" s="1"/>
      <c r="B325" s="1" t="s">
        <v>416</v>
      </c>
      <c r="C325" s="1"/>
      <c r="D325" s="1"/>
      <c r="E325" s="1"/>
      <c r="F325" s="203">
        <f>SUM(C20+C37+C72+C93+C129+C159+C191+C208+C234+C249+C265+C281+C307)</f>
        <v>109945000</v>
      </c>
      <c r="G325" s="205"/>
      <c r="H325" s="121"/>
      <c r="I325" s="139" t="s">
        <v>953</v>
      </c>
      <c r="J325" s="229">
        <f>SUM(D323:O323)</f>
        <v>106432200</v>
      </c>
      <c r="K325" s="230"/>
      <c r="M325" s="143" t="s">
        <v>954</v>
      </c>
      <c r="N325" s="228">
        <f>F325-J325+K326</f>
        <v>10213000</v>
      </c>
      <c r="O325" s="228"/>
      <c r="P325" s="61"/>
      <c r="Q325" s="122"/>
      <c r="R325" s="122"/>
      <c r="S325" s="122"/>
      <c r="T325" s="122"/>
      <c r="U325" s="122"/>
    </row>
    <row r="326" spans="1:21" ht="13.5" customHeight="1" thickBot="1">
      <c r="A326" s="1"/>
      <c r="B326" s="1" t="s">
        <v>434</v>
      </c>
      <c r="C326" s="1"/>
      <c r="D326" s="1"/>
      <c r="E326" s="1"/>
      <c r="F326" s="210">
        <f>F325+K326-F328-M328-F371-M371-F424-M424</f>
        <v>10213000</v>
      </c>
      <c r="G326" s="211"/>
      <c r="H326" s="28" t="s">
        <v>538</v>
      </c>
      <c r="I326" s="140" t="s">
        <v>539</v>
      </c>
      <c r="J326" s="141"/>
      <c r="K326" s="142">
        <v>6700200</v>
      </c>
      <c r="L326" s="33"/>
      <c r="M326" s="61" t="s">
        <v>406</v>
      </c>
      <c r="N326" s="2">
        <v>41620</v>
      </c>
      <c r="Q326" s="122"/>
      <c r="R326" s="122"/>
      <c r="S326" s="122"/>
      <c r="T326" s="118"/>
      <c r="U326" s="118"/>
    </row>
    <row r="327" spans="1:21" ht="13.5" customHeight="1">
      <c r="A327" s="1"/>
      <c r="B327" s="1"/>
      <c r="C327" s="1"/>
      <c r="D327" s="1"/>
      <c r="E327" s="1"/>
      <c r="F327" s="1"/>
      <c r="G327" s="1"/>
      <c r="H327" s="1"/>
      <c r="I327" s="3"/>
      <c r="J327" s="33"/>
      <c r="K327" s="37"/>
      <c r="L327" s="33"/>
      <c r="M327" s="44"/>
      <c r="N327" s="48"/>
      <c r="O327" s="48"/>
      <c r="Q327" s="122"/>
      <c r="R327" s="122"/>
      <c r="S327" s="122"/>
      <c r="T327" s="122"/>
      <c r="U327" s="122"/>
    </row>
    <row r="328" spans="1:21" ht="13.5" customHeight="1">
      <c r="A328" s="1"/>
      <c r="B328" s="1">
        <v>2013</v>
      </c>
      <c r="C328" s="205" t="s">
        <v>424</v>
      </c>
      <c r="D328" s="205"/>
      <c r="E328" s="205"/>
      <c r="F328" s="201">
        <f>SUM(F330:G368)</f>
        <v>17717200</v>
      </c>
      <c r="G328" s="207"/>
      <c r="H328" s="1"/>
      <c r="I328" s="29" t="s">
        <v>494</v>
      </c>
      <c r="J328" s="36"/>
      <c r="K328" s="37"/>
      <c r="L328" s="36"/>
      <c r="M328" s="220">
        <f>SUM(M331:N367)</f>
        <v>14605000</v>
      </c>
      <c r="N328" s="220"/>
      <c r="O328" s="48"/>
      <c r="Q328" s="76"/>
      <c r="R328" s="123"/>
      <c r="S328" s="123"/>
      <c r="T328" s="124"/>
      <c r="U328" s="122"/>
    </row>
    <row r="329" spans="1:21" ht="13.5" customHeight="1">
      <c r="A329" s="1"/>
      <c r="B329" s="1" t="s">
        <v>537</v>
      </c>
      <c r="C329" s="1"/>
      <c r="D329" s="1"/>
      <c r="E329" s="1"/>
      <c r="F329" s="200"/>
      <c r="G329" s="200"/>
      <c r="H329" s="1"/>
      <c r="O329" s="48"/>
      <c r="Q329" s="125"/>
      <c r="R329" s="123"/>
      <c r="S329" s="123"/>
      <c r="T329" s="124"/>
      <c r="U329" s="122"/>
    </row>
    <row r="330" spans="1:21" ht="13.5" customHeight="1">
      <c r="A330" s="1"/>
      <c r="B330" s="1">
        <v>4</v>
      </c>
      <c r="C330" s="1" t="s">
        <v>540</v>
      </c>
      <c r="D330" s="1"/>
      <c r="E330" s="1"/>
      <c r="F330" s="217">
        <v>10000</v>
      </c>
      <c r="G330" s="218"/>
      <c r="H330" s="1"/>
      <c r="I330" s="28" t="s">
        <v>4</v>
      </c>
      <c r="O330" s="48"/>
      <c r="Q330" s="125"/>
      <c r="R330" s="123"/>
      <c r="S330" s="123"/>
      <c r="T330" s="122"/>
      <c r="U330" s="124"/>
    </row>
    <row r="331" spans="1:21" ht="13.5" customHeight="1">
      <c r="A331" s="1"/>
      <c r="B331" s="1">
        <v>4</v>
      </c>
      <c r="C331" s="1" t="s">
        <v>541</v>
      </c>
      <c r="D331" s="1"/>
      <c r="E331" s="1"/>
      <c r="F331" s="213">
        <v>420000</v>
      </c>
      <c r="G331" s="214"/>
      <c r="H331" s="1"/>
      <c r="I331" s="1">
        <v>4</v>
      </c>
      <c r="J331" s="1" t="s">
        <v>521</v>
      </c>
      <c r="K331" s="1"/>
      <c r="L331" s="1" t="s">
        <v>522</v>
      </c>
      <c r="M331" s="217">
        <v>500000</v>
      </c>
      <c r="N331" s="218"/>
      <c r="O331" s="48"/>
      <c r="Q331" s="123"/>
      <c r="R331" s="123"/>
      <c r="S331" s="123"/>
      <c r="T331" s="124"/>
      <c r="U331" s="124"/>
    </row>
    <row r="332" spans="1:21" ht="13.5" customHeight="1">
      <c r="A332" s="1"/>
      <c r="B332" s="1">
        <v>6</v>
      </c>
      <c r="C332" s="1" t="s">
        <v>542</v>
      </c>
      <c r="D332" s="1"/>
      <c r="E332" s="1"/>
      <c r="F332" s="213">
        <v>250000</v>
      </c>
      <c r="G332" s="214"/>
      <c r="H332" s="1"/>
      <c r="I332" s="1"/>
      <c r="J332" s="1"/>
      <c r="K332" s="1"/>
      <c r="L332" s="1" t="s">
        <v>523</v>
      </c>
      <c r="M332" s="213">
        <v>800000</v>
      </c>
      <c r="N332" s="214"/>
      <c r="O332" s="48"/>
      <c r="Q332" s="123"/>
      <c r="R332" s="123"/>
      <c r="S332" s="123"/>
      <c r="T332" s="124"/>
      <c r="U332" s="124"/>
    </row>
    <row r="333" spans="2:21" ht="13.5" customHeight="1">
      <c r="B333" s="1">
        <v>7</v>
      </c>
      <c r="C333" s="1" t="s">
        <v>543</v>
      </c>
      <c r="D333" s="1"/>
      <c r="E333" s="1"/>
      <c r="F333" s="213">
        <v>400000</v>
      </c>
      <c r="G333" s="214"/>
      <c r="I333" s="1"/>
      <c r="J333" s="1"/>
      <c r="K333" s="1"/>
      <c r="L333" s="1" t="s">
        <v>524</v>
      </c>
      <c r="M333" s="213">
        <v>600000</v>
      </c>
      <c r="N333" s="214"/>
      <c r="Q333" s="122"/>
      <c r="R333" s="122"/>
      <c r="S333" s="122"/>
      <c r="T333" s="124"/>
      <c r="U333" s="124"/>
    </row>
    <row r="334" spans="2:21" ht="13.5" customHeight="1">
      <c r="B334" s="1">
        <v>10</v>
      </c>
      <c r="C334" s="1" t="s">
        <v>544</v>
      </c>
      <c r="D334" s="1"/>
      <c r="E334" s="1"/>
      <c r="F334" s="213">
        <v>200000</v>
      </c>
      <c r="G334" s="214"/>
      <c r="I334" s="1"/>
      <c r="J334" s="1"/>
      <c r="K334" s="1"/>
      <c r="L334" s="1" t="s">
        <v>525</v>
      </c>
      <c r="M334" s="213">
        <v>800000</v>
      </c>
      <c r="N334" s="214"/>
      <c r="Q334" s="122"/>
      <c r="R334" s="122"/>
      <c r="S334" s="122"/>
      <c r="T334" s="124"/>
      <c r="U334" s="124"/>
    </row>
    <row r="335" spans="2:21" ht="13.5" customHeight="1">
      <c r="B335" s="1">
        <v>13</v>
      </c>
      <c r="C335" s="1" t="s">
        <v>545</v>
      </c>
      <c r="D335" s="1"/>
      <c r="E335" s="1"/>
      <c r="F335" s="213">
        <v>115000</v>
      </c>
      <c r="G335" s="214"/>
      <c r="I335" s="1"/>
      <c r="J335" s="1"/>
      <c r="K335" s="1"/>
      <c r="L335" s="1" t="s">
        <v>527</v>
      </c>
      <c r="M335" s="213">
        <v>400000</v>
      </c>
      <c r="N335" s="214"/>
      <c r="Q335" s="122"/>
      <c r="R335" s="122"/>
      <c r="S335" s="122"/>
      <c r="T335" s="124"/>
      <c r="U335" s="124"/>
    </row>
    <row r="336" spans="2:21" ht="13.5" customHeight="1">
      <c r="B336" s="1">
        <v>15</v>
      </c>
      <c r="C336" s="1" t="s">
        <v>557</v>
      </c>
      <c r="D336" s="1"/>
      <c r="E336" s="1"/>
      <c r="F336" s="213">
        <v>20000</v>
      </c>
      <c r="G336" s="214"/>
      <c r="I336" s="1"/>
      <c r="J336" s="1"/>
      <c r="K336" s="1"/>
      <c r="L336" s="1" t="s">
        <v>528</v>
      </c>
      <c r="M336" s="213">
        <v>150000</v>
      </c>
      <c r="N336" s="214"/>
      <c r="Q336" s="122"/>
      <c r="R336" s="122"/>
      <c r="S336" s="122"/>
      <c r="T336" s="124"/>
      <c r="U336" s="124"/>
    </row>
    <row r="337" spans="2:21" ht="13.5" customHeight="1">
      <c r="B337" s="1">
        <v>15</v>
      </c>
      <c r="C337" s="1" t="s">
        <v>558</v>
      </c>
      <c r="D337" s="1"/>
      <c r="E337" s="1"/>
      <c r="F337" s="213">
        <v>20000</v>
      </c>
      <c r="G337" s="214"/>
      <c r="I337" s="1">
        <v>5</v>
      </c>
      <c r="J337" s="1" t="s">
        <v>582</v>
      </c>
      <c r="K337" s="1"/>
      <c r="L337" s="1"/>
      <c r="M337" s="213">
        <v>120000</v>
      </c>
      <c r="N337" s="214"/>
      <c r="Q337" s="122"/>
      <c r="R337" s="122"/>
      <c r="S337" s="122"/>
      <c r="T337" s="124"/>
      <c r="U337" s="124"/>
    </row>
    <row r="338" spans="2:21" ht="13.5" customHeight="1">
      <c r="B338" s="1">
        <v>17</v>
      </c>
      <c r="C338" s="1" t="s">
        <v>492</v>
      </c>
      <c r="D338" s="1"/>
      <c r="E338" s="1"/>
      <c r="F338" s="221">
        <v>35000</v>
      </c>
      <c r="G338" s="222"/>
      <c r="I338" s="1">
        <v>6</v>
      </c>
      <c r="J338" s="1" t="s">
        <v>594</v>
      </c>
      <c r="K338" s="1"/>
      <c r="L338" s="1"/>
      <c r="M338" s="221">
        <v>200000</v>
      </c>
      <c r="N338" s="222"/>
      <c r="Q338" s="64"/>
      <c r="R338" s="64"/>
      <c r="S338" s="64"/>
      <c r="T338" s="65"/>
      <c r="U338" s="65"/>
    </row>
    <row r="339" spans="2:21" ht="11.25" customHeight="1">
      <c r="B339" s="1">
        <v>19</v>
      </c>
      <c r="C339" s="1" t="s">
        <v>546</v>
      </c>
      <c r="D339" s="1"/>
      <c r="E339" s="1"/>
      <c r="F339" s="221">
        <v>100000</v>
      </c>
      <c r="G339" s="222"/>
      <c r="I339" s="1">
        <v>8</v>
      </c>
      <c r="J339" s="1" t="s">
        <v>492</v>
      </c>
      <c r="K339" s="1"/>
      <c r="L339" s="1"/>
      <c r="M339" s="221">
        <v>35000</v>
      </c>
      <c r="N339" s="222"/>
      <c r="P339" s="78"/>
      <c r="Q339" s="64"/>
      <c r="R339" s="64"/>
      <c r="S339" s="64"/>
      <c r="T339" s="64"/>
      <c r="U339" s="64"/>
    </row>
    <row r="340" spans="2:20" ht="11.25" customHeight="1">
      <c r="B340" s="1">
        <v>19</v>
      </c>
      <c r="C340" s="1" t="s">
        <v>547</v>
      </c>
      <c r="D340" s="1"/>
      <c r="E340" s="1"/>
      <c r="F340" s="221">
        <v>20000</v>
      </c>
      <c r="G340" s="222"/>
      <c r="I340" s="1"/>
      <c r="J340" s="1" t="s">
        <v>583</v>
      </c>
      <c r="K340" s="1"/>
      <c r="L340" s="1"/>
      <c r="M340" s="221">
        <v>90000</v>
      </c>
      <c r="N340" s="222"/>
      <c r="P340" s="64"/>
      <c r="Q340" s="64"/>
      <c r="R340" s="64"/>
      <c r="S340" s="64"/>
      <c r="T340" s="64"/>
    </row>
    <row r="341" spans="2:20" ht="11.25" customHeight="1">
      <c r="B341" s="1">
        <v>19</v>
      </c>
      <c r="C341" s="1" t="s">
        <v>548</v>
      </c>
      <c r="D341" s="1"/>
      <c r="E341" s="1"/>
      <c r="F341" s="221">
        <v>7000</v>
      </c>
      <c r="G341" s="222"/>
      <c r="I341" s="1">
        <v>10</v>
      </c>
      <c r="J341" s="1" t="s">
        <v>584</v>
      </c>
      <c r="K341" s="1"/>
      <c r="L341" s="1"/>
      <c r="M341" s="221">
        <v>150000</v>
      </c>
      <c r="N341" s="222"/>
      <c r="P341" s="64"/>
      <c r="Q341" s="64"/>
      <c r="R341" s="64"/>
      <c r="S341" s="64"/>
      <c r="T341" s="64"/>
    </row>
    <row r="342" spans="2:14" ht="11.25" customHeight="1">
      <c r="B342" s="1">
        <v>20</v>
      </c>
      <c r="C342" s="1" t="s">
        <v>549</v>
      </c>
      <c r="D342" s="1"/>
      <c r="E342" s="1"/>
      <c r="F342" s="221">
        <v>4000000</v>
      </c>
      <c r="G342" s="222"/>
      <c r="I342" s="1">
        <v>14</v>
      </c>
      <c r="J342" s="1" t="s">
        <v>586</v>
      </c>
      <c r="K342" s="1"/>
      <c r="L342" s="1"/>
      <c r="M342" s="221">
        <v>200000</v>
      </c>
      <c r="N342" s="222"/>
    </row>
    <row r="343" spans="2:14" ht="11.25" customHeight="1">
      <c r="B343" s="1">
        <v>23</v>
      </c>
      <c r="C343" s="1" t="s">
        <v>560</v>
      </c>
      <c r="F343" s="221">
        <v>50000</v>
      </c>
      <c r="G343" s="222"/>
      <c r="I343" s="1">
        <v>15</v>
      </c>
      <c r="J343" s="1" t="s">
        <v>587</v>
      </c>
      <c r="K343" s="1"/>
      <c r="L343" s="1"/>
      <c r="M343" s="221">
        <v>300000</v>
      </c>
      <c r="N343" s="222"/>
    </row>
    <row r="344" spans="2:14" ht="11.25" customHeight="1">
      <c r="B344" s="1">
        <v>24</v>
      </c>
      <c r="C344" s="1" t="s">
        <v>562</v>
      </c>
      <c r="F344" s="221">
        <v>2370000</v>
      </c>
      <c r="G344" s="222"/>
      <c r="I344" s="1">
        <v>21</v>
      </c>
      <c r="J344" s="1" t="s">
        <v>589</v>
      </c>
      <c r="K344" s="1"/>
      <c r="L344" s="1"/>
      <c r="M344" s="221">
        <v>30000</v>
      </c>
      <c r="N344" s="222"/>
    </row>
    <row r="345" spans="2:14" ht="11.25" customHeight="1">
      <c r="B345" s="1">
        <v>25</v>
      </c>
      <c r="C345" s="1" t="s">
        <v>559</v>
      </c>
      <c r="F345" s="221">
        <v>1344000</v>
      </c>
      <c r="G345" s="222"/>
      <c r="I345" s="1">
        <v>22</v>
      </c>
      <c r="J345" s="1" t="s">
        <v>590</v>
      </c>
      <c r="K345" s="1"/>
      <c r="L345" s="1"/>
      <c r="M345" s="221">
        <v>110000</v>
      </c>
      <c r="N345" s="222"/>
    </row>
    <row r="346" spans="2:14" ht="11.25" customHeight="1">
      <c r="B346" s="1">
        <v>26</v>
      </c>
      <c r="C346" s="1" t="s">
        <v>563</v>
      </c>
      <c r="F346" s="225">
        <v>50200</v>
      </c>
      <c r="G346" s="226"/>
      <c r="H346" s="144">
        <f>SUM(F330:G346)</f>
        <v>9411200</v>
      </c>
      <c r="I346" s="1">
        <v>25</v>
      </c>
      <c r="J346" s="1" t="s">
        <v>591</v>
      </c>
      <c r="K346" s="1"/>
      <c r="L346" s="1"/>
      <c r="M346" s="221">
        <v>2400000</v>
      </c>
      <c r="N346" s="222"/>
    </row>
    <row r="347" spans="2:16" ht="11.25" customHeight="1">
      <c r="B347" s="1" t="s">
        <v>564</v>
      </c>
      <c r="F347" s="203"/>
      <c r="G347" s="203"/>
      <c r="I347" s="1">
        <v>30</v>
      </c>
      <c r="J347" s="1" t="s">
        <v>582</v>
      </c>
      <c r="K347" s="1"/>
      <c r="L347" s="1"/>
      <c r="M347" s="225">
        <v>120000</v>
      </c>
      <c r="N347" s="226"/>
      <c r="O347" s="202">
        <f>SUM(M331:N347)</f>
        <v>7005000</v>
      </c>
      <c r="P347" s="219"/>
    </row>
    <row r="348" spans="2:14" ht="11.25" customHeight="1">
      <c r="B348" s="1">
        <v>3</v>
      </c>
      <c r="C348" s="1" t="s">
        <v>565</v>
      </c>
      <c r="F348" s="223">
        <v>300000</v>
      </c>
      <c r="G348" s="224"/>
      <c r="I348" s="1" t="s">
        <v>5</v>
      </c>
      <c r="J348" s="1"/>
      <c r="K348" s="1"/>
      <c r="L348" s="1"/>
      <c r="M348" s="203"/>
      <c r="N348" s="203"/>
    </row>
    <row r="349" spans="3:14" ht="11.25" customHeight="1">
      <c r="C349" s="1" t="s">
        <v>566</v>
      </c>
      <c r="F349" s="221">
        <v>336000</v>
      </c>
      <c r="G349" s="222"/>
      <c r="I349" s="1">
        <v>1</v>
      </c>
      <c r="J349" s="1" t="s">
        <v>592</v>
      </c>
      <c r="K349" s="1"/>
      <c r="L349" s="1"/>
      <c r="M349" s="223">
        <v>500000</v>
      </c>
      <c r="N349" s="224"/>
    </row>
    <row r="350" spans="3:14" ht="11.25" customHeight="1">
      <c r="C350" s="1" t="s">
        <v>568</v>
      </c>
      <c r="F350" s="221">
        <v>100000</v>
      </c>
      <c r="G350" s="222"/>
      <c r="J350" s="1" t="s">
        <v>593</v>
      </c>
      <c r="K350" s="1"/>
      <c r="L350" s="1"/>
      <c r="M350" s="221">
        <v>50000</v>
      </c>
      <c r="N350" s="222"/>
    </row>
    <row r="351" spans="2:20" ht="11.25" customHeight="1">
      <c r="B351" s="1">
        <v>4</v>
      </c>
      <c r="C351" s="1" t="s">
        <v>521</v>
      </c>
      <c r="D351" s="1"/>
      <c r="E351" s="1" t="s">
        <v>522</v>
      </c>
      <c r="F351" s="213">
        <v>800000</v>
      </c>
      <c r="G351" s="214"/>
      <c r="I351" s="1">
        <v>2</v>
      </c>
      <c r="J351" s="1" t="s">
        <v>595</v>
      </c>
      <c r="K351" s="1"/>
      <c r="L351" s="1"/>
      <c r="M351" s="221">
        <v>200000</v>
      </c>
      <c r="N351" s="222"/>
      <c r="S351" s="60"/>
      <c r="T351" s="60"/>
    </row>
    <row r="352" spans="3:20" ht="11.25" customHeight="1">
      <c r="C352" s="1"/>
      <c r="D352" s="1"/>
      <c r="E352" s="1" t="s">
        <v>523</v>
      </c>
      <c r="F352" s="213">
        <v>800000</v>
      </c>
      <c r="G352" s="214"/>
      <c r="J352" s="1" t="s">
        <v>596</v>
      </c>
      <c r="K352" s="1"/>
      <c r="L352" s="1"/>
      <c r="M352" s="221">
        <v>70000</v>
      </c>
      <c r="N352" s="222"/>
      <c r="T352" s="60"/>
    </row>
    <row r="353" spans="3:14" ht="11.25" customHeight="1">
      <c r="C353" s="1"/>
      <c r="D353" s="1"/>
      <c r="E353" s="1" t="s">
        <v>524</v>
      </c>
      <c r="F353" s="213">
        <v>800000</v>
      </c>
      <c r="G353" s="214"/>
      <c r="I353" s="1">
        <v>5</v>
      </c>
      <c r="J353" s="1" t="s">
        <v>521</v>
      </c>
      <c r="K353" s="1"/>
      <c r="L353" s="1" t="s">
        <v>597</v>
      </c>
      <c r="M353" s="213">
        <v>800000</v>
      </c>
      <c r="N353" s="214"/>
    </row>
    <row r="354" spans="3:14" ht="11.25" customHeight="1">
      <c r="C354" s="1"/>
      <c r="D354" s="1"/>
      <c r="E354" s="1" t="s">
        <v>525</v>
      </c>
      <c r="F354" s="213">
        <v>200000</v>
      </c>
      <c r="G354" s="214"/>
      <c r="J354" s="1"/>
      <c r="K354" s="1"/>
      <c r="L354" s="1" t="s">
        <v>523</v>
      </c>
      <c r="M354" s="213">
        <v>800000</v>
      </c>
      <c r="N354" s="214"/>
    </row>
    <row r="355" spans="3:14" ht="11.25" customHeight="1">
      <c r="C355" s="1"/>
      <c r="D355" s="1"/>
      <c r="E355" s="1" t="s">
        <v>526</v>
      </c>
      <c r="F355" s="213">
        <v>400000</v>
      </c>
      <c r="G355" s="214"/>
      <c r="J355" s="1"/>
      <c r="K355" s="1"/>
      <c r="L355" s="1" t="s">
        <v>524</v>
      </c>
      <c r="M355" s="213">
        <v>500000</v>
      </c>
      <c r="N355" s="214"/>
    </row>
    <row r="356" spans="3:14" ht="11.25" customHeight="1">
      <c r="C356" s="1"/>
      <c r="D356" s="1"/>
      <c r="E356" s="1" t="s">
        <v>527</v>
      </c>
      <c r="F356" s="213">
        <v>400000</v>
      </c>
      <c r="G356" s="214"/>
      <c r="J356" s="1"/>
      <c r="K356" s="1"/>
      <c r="L356" s="1" t="s">
        <v>525</v>
      </c>
      <c r="M356" s="213">
        <v>800000</v>
      </c>
      <c r="N356" s="214"/>
    </row>
    <row r="357" spans="3:14" ht="11.25" customHeight="1">
      <c r="C357" s="1"/>
      <c r="D357" s="1"/>
      <c r="E357" s="1" t="s">
        <v>528</v>
      </c>
      <c r="F357" s="213">
        <v>150000</v>
      </c>
      <c r="G357" s="214"/>
      <c r="H357" s="60"/>
      <c r="J357" s="1"/>
      <c r="K357" s="1"/>
      <c r="L357" s="1" t="s">
        <v>527</v>
      </c>
      <c r="M357" s="213">
        <v>400000</v>
      </c>
      <c r="N357" s="214"/>
    </row>
    <row r="358" spans="2:15" s="1" customFormat="1" ht="11.25" customHeight="1">
      <c r="B358" s="1">
        <v>4</v>
      </c>
      <c r="C358" s="1" t="s">
        <v>567</v>
      </c>
      <c r="F358" s="221">
        <v>250000</v>
      </c>
      <c r="G358" s="222"/>
      <c r="L358" s="1" t="s">
        <v>528</v>
      </c>
      <c r="M358" s="213">
        <v>150000</v>
      </c>
      <c r="N358" s="214"/>
      <c r="O358" s="48"/>
    </row>
    <row r="359" spans="2:14" ht="11.25" customHeight="1">
      <c r="B359" s="1">
        <v>8</v>
      </c>
      <c r="C359" s="1" t="s">
        <v>570</v>
      </c>
      <c r="F359" s="221">
        <v>50000</v>
      </c>
      <c r="G359" s="222"/>
      <c r="I359" s="1">
        <v>9</v>
      </c>
      <c r="J359" s="1" t="s">
        <v>603</v>
      </c>
      <c r="K359" s="1"/>
      <c r="L359" s="1"/>
      <c r="M359" s="221">
        <v>30000</v>
      </c>
      <c r="N359" s="222"/>
    </row>
    <row r="360" spans="2:14" ht="11.25" customHeight="1">
      <c r="B360" s="1">
        <v>10</v>
      </c>
      <c r="C360" s="1" t="s">
        <v>571</v>
      </c>
      <c r="D360" s="1"/>
      <c r="E360" s="1"/>
      <c r="F360" s="221">
        <v>100000</v>
      </c>
      <c r="G360" s="222"/>
      <c r="I360" s="1">
        <v>14</v>
      </c>
      <c r="J360" s="1" t="s">
        <v>600</v>
      </c>
      <c r="K360" s="1"/>
      <c r="L360" s="1"/>
      <c r="M360" s="221">
        <v>50000</v>
      </c>
      <c r="N360" s="222"/>
    </row>
    <row r="361" spans="2:14" ht="11.25" customHeight="1">
      <c r="B361" s="1">
        <v>15</v>
      </c>
      <c r="C361" s="1" t="s">
        <v>572</v>
      </c>
      <c r="D361" s="1"/>
      <c r="E361" s="1"/>
      <c r="F361" s="221">
        <v>300000</v>
      </c>
      <c r="G361" s="222"/>
      <c r="I361" s="1">
        <v>18</v>
      </c>
      <c r="J361" s="1" t="s">
        <v>603</v>
      </c>
      <c r="K361" s="1"/>
      <c r="L361" s="1"/>
      <c r="M361" s="221">
        <v>40000</v>
      </c>
      <c r="N361" s="222"/>
    </row>
    <row r="362" spans="2:14" ht="11.25" customHeight="1">
      <c r="B362" s="1">
        <v>16</v>
      </c>
      <c r="C362" s="1" t="s">
        <v>573</v>
      </c>
      <c r="D362" s="1" t="s">
        <v>522</v>
      </c>
      <c r="E362" s="1"/>
      <c r="F362" s="221">
        <v>300000</v>
      </c>
      <c r="G362" s="222"/>
      <c r="I362" s="1">
        <v>19</v>
      </c>
      <c r="J362" s="1" t="s">
        <v>601</v>
      </c>
      <c r="K362" s="1"/>
      <c r="L362" s="1"/>
      <c r="M362" s="221">
        <v>300000</v>
      </c>
      <c r="N362" s="222"/>
    </row>
    <row r="363" spans="2:14" ht="11.25" customHeight="1">
      <c r="B363" s="1"/>
      <c r="C363" s="1"/>
      <c r="D363" s="1" t="s">
        <v>524</v>
      </c>
      <c r="E363" s="1"/>
      <c r="F363" s="221">
        <v>200000</v>
      </c>
      <c r="G363" s="222"/>
      <c r="I363" s="1">
        <v>25</v>
      </c>
      <c r="J363" s="1" t="s">
        <v>604</v>
      </c>
      <c r="K363" s="1"/>
      <c r="L363" s="1"/>
      <c r="M363" s="221">
        <v>2400000</v>
      </c>
      <c r="N363" s="222"/>
    </row>
    <row r="364" spans="2:14" ht="11.25" customHeight="1">
      <c r="B364" s="1">
        <v>17</v>
      </c>
      <c r="C364" s="1" t="s">
        <v>577</v>
      </c>
      <c r="D364" s="1"/>
      <c r="E364" s="1"/>
      <c r="F364" s="221">
        <v>150000</v>
      </c>
      <c r="G364" s="222"/>
      <c r="I364" s="1">
        <v>25</v>
      </c>
      <c r="J364" s="1" t="s">
        <v>611</v>
      </c>
      <c r="M364" s="221">
        <v>50000</v>
      </c>
      <c r="N364" s="222"/>
    </row>
    <row r="365" spans="2:14" ht="11.25" customHeight="1">
      <c r="B365" s="1">
        <v>23</v>
      </c>
      <c r="C365" s="1" t="s">
        <v>575</v>
      </c>
      <c r="F365" s="221">
        <v>200000</v>
      </c>
      <c r="G365" s="222"/>
      <c r="I365" s="1">
        <v>29</v>
      </c>
      <c r="J365" s="1" t="s">
        <v>605</v>
      </c>
      <c r="K365" s="1"/>
      <c r="L365" s="1"/>
      <c r="M365" s="221">
        <v>200000</v>
      </c>
      <c r="N365" s="222"/>
    </row>
    <row r="366" spans="2:14" ht="11.25" customHeight="1">
      <c r="B366" s="1">
        <v>23</v>
      </c>
      <c r="C366" s="1" t="s">
        <v>576</v>
      </c>
      <c r="D366" s="1"/>
      <c r="E366" s="1"/>
      <c r="F366" s="221">
        <v>50000</v>
      </c>
      <c r="G366" s="222"/>
      <c r="I366" s="1">
        <v>30</v>
      </c>
      <c r="J366" s="1" t="s">
        <v>610</v>
      </c>
      <c r="K366" s="1"/>
      <c r="L366" s="1"/>
      <c r="M366" s="221">
        <v>60000</v>
      </c>
      <c r="N366" s="222"/>
    </row>
    <row r="367" spans="2:16" ht="11.25" customHeight="1">
      <c r="B367" s="1">
        <v>25</v>
      </c>
      <c r="C367" s="1" t="s">
        <v>519</v>
      </c>
      <c r="D367" s="1"/>
      <c r="E367" s="1"/>
      <c r="F367" s="221">
        <v>50000</v>
      </c>
      <c r="G367" s="222"/>
      <c r="I367" s="1"/>
      <c r="J367" s="1" t="s">
        <v>606</v>
      </c>
      <c r="K367" s="1"/>
      <c r="L367" s="1"/>
      <c r="M367" s="225">
        <v>200000</v>
      </c>
      <c r="N367" s="226"/>
      <c r="O367" s="202">
        <f>SUM(M349:N367)</f>
        <v>7600000</v>
      </c>
      <c r="P367" s="219"/>
    </row>
    <row r="368" spans="2:14" ht="11.25" customHeight="1">
      <c r="B368" s="1">
        <v>26</v>
      </c>
      <c r="C368" s="1" t="s">
        <v>578</v>
      </c>
      <c r="D368" s="1"/>
      <c r="E368" s="1"/>
      <c r="F368" s="225">
        <v>2370000</v>
      </c>
      <c r="G368" s="226"/>
      <c r="H368" s="144">
        <f>SUM(F348:G368)</f>
        <v>8306000</v>
      </c>
      <c r="I368" s="1"/>
      <c r="J368" s="1"/>
      <c r="K368" s="1"/>
      <c r="L368" s="1"/>
      <c r="M368" s="203"/>
      <c r="N368" s="203"/>
    </row>
    <row r="369" spans="2:14" ht="11.25" customHeight="1">
      <c r="B369" s="1"/>
      <c r="C369" s="1"/>
      <c r="D369" s="1"/>
      <c r="E369" s="1"/>
      <c r="F369" s="132"/>
      <c r="G369" s="132"/>
      <c r="H369" s="135"/>
      <c r="I369" s="1"/>
      <c r="J369" s="1"/>
      <c r="K369" s="1"/>
      <c r="L369" s="1"/>
      <c r="M369" s="132"/>
      <c r="N369" s="132"/>
    </row>
    <row r="370" spans="9:14" ht="11.25" customHeight="1">
      <c r="I370" s="1"/>
      <c r="J370" s="1"/>
      <c r="K370" s="1"/>
      <c r="L370" s="1"/>
      <c r="M370" s="203"/>
      <c r="N370" s="203"/>
    </row>
    <row r="371" spans="2:14" ht="13.5" customHeight="1">
      <c r="B371" s="1" t="s">
        <v>494</v>
      </c>
      <c r="F371" s="201">
        <f>SUM(F373:G412)</f>
        <v>15686000</v>
      </c>
      <c r="G371" s="207"/>
      <c r="I371" s="1" t="s">
        <v>494</v>
      </c>
      <c r="J371" s="1"/>
      <c r="K371" s="1"/>
      <c r="L371" s="1"/>
      <c r="M371" s="201">
        <f>SUM(M373:N419)</f>
        <v>23237000</v>
      </c>
      <c r="N371" s="202"/>
    </row>
    <row r="372" spans="2:14" ht="11.25" customHeight="1">
      <c r="B372" s="28" t="s">
        <v>6</v>
      </c>
      <c r="F372" s="200"/>
      <c r="G372" s="200"/>
      <c r="I372" s="1" t="s">
        <v>8</v>
      </c>
      <c r="J372" s="1"/>
      <c r="K372" s="1"/>
      <c r="L372" s="1"/>
      <c r="M372" s="1"/>
      <c r="N372" s="1"/>
    </row>
    <row r="373" spans="2:14" ht="11.25" customHeight="1">
      <c r="B373" s="1">
        <v>4</v>
      </c>
      <c r="C373" s="1" t="s">
        <v>521</v>
      </c>
      <c r="D373" s="1"/>
      <c r="E373" s="1" t="s">
        <v>607</v>
      </c>
      <c r="F373" s="217">
        <v>800000</v>
      </c>
      <c r="G373" s="218"/>
      <c r="I373" s="1">
        <v>1</v>
      </c>
      <c r="J373" s="1" t="s">
        <v>639</v>
      </c>
      <c r="K373" s="1"/>
      <c r="L373" s="1"/>
      <c r="M373" s="217">
        <v>70000</v>
      </c>
      <c r="N373" s="218"/>
    </row>
    <row r="374" spans="5:14" ht="11.25" customHeight="1">
      <c r="E374" s="1" t="s">
        <v>523</v>
      </c>
      <c r="F374" s="213">
        <v>800000</v>
      </c>
      <c r="G374" s="214"/>
      <c r="I374" s="1">
        <v>5</v>
      </c>
      <c r="J374" s="1" t="s">
        <v>521</v>
      </c>
      <c r="K374" s="1"/>
      <c r="L374" s="1" t="s">
        <v>637</v>
      </c>
      <c r="M374" s="213">
        <v>800000</v>
      </c>
      <c r="N374" s="214"/>
    </row>
    <row r="375" spans="5:14" ht="11.25" customHeight="1">
      <c r="E375" s="1" t="s">
        <v>608</v>
      </c>
      <c r="F375" s="213">
        <v>800000</v>
      </c>
      <c r="G375" s="214"/>
      <c r="H375" s="60"/>
      <c r="I375" s="1"/>
      <c r="J375" s="1"/>
      <c r="K375" s="1"/>
      <c r="L375" s="1" t="s">
        <v>523</v>
      </c>
      <c r="M375" s="213">
        <v>800000</v>
      </c>
      <c r="N375" s="214"/>
    </row>
    <row r="376" spans="5:14" ht="11.25" customHeight="1">
      <c r="E376" s="1" t="s">
        <v>525</v>
      </c>
      <c r="F376" s="213">
        <v>800000</v>
      </c>
      <c r="G376" s="214"/>
      <c r="I376" s="1"/>
      <c r="J376" s="1"/>
      <c r="K376" s="1"/>
      <c r="L376" s="1" t="s">
        <v>638</v>
      </c>
      <c r="M376" s="213">
        <v>800000</v>
      </c>
      <c r="N376" s="214"/>
    </row>
    <row r="377" spans="5:14" ht="11.25" customHeight="1">
      <c r="E377" s="1" t="s">
        <v>527</v>
      </c>
      <c r="F377" s="213">
        <v>400000</v>
      </c>
      <c r="G377" s="214"/>
      <c r="I377" s="1"/>
      <c r="J377" s="1"/>
      <c r="K377" s="1"/>
      <c r="L377" s="1" t="s">
        <v>525</v>
      </c>
      <c r="M377" s="213">
        <v>800000</v>
      </c>
      <c r="N377" s="214"/>
    </row>
    <row r="378" spans="5:14" ht="11.25" customHeight="1">
      <c r="E378" s="1" t="s">
        <v>528</v>
      </c>
      <c r="F378" s="213">
        <v>150000</v>
      </c>
      <c r="G378" s="214"/>
      <c r="I378" s="1"/>
      <c r="J378" s="1"/>
      <c r="K378" s="1"/>
      <c r="L378" s="1" t="s">
        <v>527</v>
      </c>
      <c r="M378" s="213">
        <v>400000</v>
      </c>
      <c r="N378" s="214"/>
    </row>
    <row r="379" spans="2:14" ht="11.25" customHeight="1">
      <c r="B379" s="1">
        <v>9</v>
      </c>
      <c r="C379" s="1" t="s">
        <v>612</v>
      </c>
      <c r="D379" s="1"/>
      <c r="E379" s="1"/>
      <c r="F379" s="213">
        <v>100000</v>
      </c>
      <c r="G379" s="214"/>
      <c r="I379" s="1"/>
      <c r="J379" s="1"/>
      <c r="K379" s="1"/>
      <c r="L379" s="1" t="s">
        <v>528</v>
      </c>
      <c r="M379" s="213">
        <v>150000</v>
      </c>
      <c r="N379" s="214"/>
    </row>
    <row r="380" spans="2:14" ht="11.25" customHeight="1">
      <c r="B380" s="1">
        <v>11</v>
      </c>
      <c r="C380" s="1" t="s">
        <v>517</v>
      </c>
      <c r="D380" s="1"/>
      <c r="E380" s="1"/>
      <c r="F380" s="213">
        <v>100000</v>
      </c>
      <c r="G380" s="214"/>
      <c r="I380" s="1">
        <v>8</v>
      </c>
      <c r="J380" s="1" t="s">
        <v>640</v>
      </c>
      <c r="K380" s="1"/>
      <c r="L380" s="1"/>
      <c r="M380" s="213">
        <v>170000</v>
      </c>
      <c r="N380" s="214"/>
    </row>
    <row r="381" spans="2:14" ht="11.25" customHeight="1">
      <c r="B381" s="1">
        <v>17</v>
      </c>
      <c r="C381" s="1" t="s">
        <v>614</v>
      </c>
      <c r="D381" s="1"/>
      <c r="E381" s="1"/>
      <c r="F381" s="213">
        <v>60000</v>
      </c>
      <c r="G381" s="214"/>
      <c r="I381" s="1">
        <v>9</v>
      </c>
      <c r="J381" s="1" t="s">
        <v>645</v>
      </c>
      <c r="K381" s="1"/>
      <c r="L381" s="1"/>
      <c r="M381" s="213">
        <v>15000</v>
      </c>
      <c r="N381" s="214"/>
    </row>
    <row r="382" spans="2:14" ht="11.25" customHeight="1">
      <c r="B382" s="1">
        <v>18</v>
      </c>
      <c r="C382" s="1" t="s">
        <v>616</v>
      </c>
      <c r="D382" s="1"/>
      <c r="E382" s="1"/>
      <c r="F382" s="213">
        <v>220000</v>
      </c>
      <c r="G382" s="214"/>
      <c r="I382" s="1">
        <v>13</v>
      </c>
      <c r="J382" s="1" t="s">
        <v>643</v>
      </c>
      <c r="K382" s="1"/>
      <c r="L382" s="1"/>
      <c r="M382" s="213">
        <v>50000</v>
      </c>
      <c r="N382" s="214"/>
    </row>
    <row r="383" spans="2:14" ht="11.25" customHeight="1">
      <c r="B383" s="1">
        <v>18</v>
      </c>
      <c r="C383" s="1" t="s">
        <v>644</v>
      </c>
      <c r="D383" s="1"/>
      <c r="E383" s="1"/>
      <c r="F383" s="213">
        <v>85000</v>
      </c>
      <c r="G383" s="214"/>
      <c r="I383" s="1">
        <v>14</v>
      </c>
      <c r="J383" s="1" t="s">
        <v>642</v>
      </c>
      <c r="K383" s="1"/>
      <c r="L383" s="1"/>
      <c r="M383" s="213">
        <v>50000</v>
      </c>
      <c r="N383" s="214"/>
    </row>
    <row r="384" spans="2:14" ht="11.25" customHeight="1">
      <c r="B384" s="1">
        <v>21</v>
      </c>
      <c r="C384" s="1" t="s">
        <v>615</v>
      </c>
      <c r="D384" s="1"/>
      <c r="E384" s="1"/>
      <c r="F384" s="213">
        <v>250000</v>
      </c>
      <c r="G384" s="214"/>
      <c r="I384" s="1">
        <v>15</v>
      </c>
      <c r="J384" s="1" t="s">
        <v>641</v>
      </c>
      <c r="K384" s="1"/>
      <c r="L384" s="1"/>
      <c r="M384" s="213">
        <v>95000</v>
      </c>
      <c r="N384" s="214"/>
    </row>
    <row r="385" spans="2:14" ht="11.25" customHeight="1">
      <c r="B385" s="1">
        <v>24</v>
      </c>
      <c r="C385" s="1" t="s">
        <v>604</v>
      </c>
      <c r="D385" s="1"/>
      <c r="E385" s="1"/>
      <c r="F385" s="213">
        <v>2400000</v>
      </c>
      <c r="G385" s="214"/>
      <c r="I385" s="1">
        <v>16</v>
      </c>
      <c r="J385" s="1" t="s">
        <v>651</v>
      </c>
      <c r="K385" s="1"/>
      <c r="L385" s="1"/>
      <c r="M385" s="213">
        <v>255000</v>
      </c>
      <c r="N385" s="214"/>
    </row>
    <row r="386" spans="2:14" ht="11.25" customHeight="1">
      <c r="B386" s="1">
        <v>24</v>
      </c>
      <c r="C386" s="1" t="s">
        <v>611</v>
      </c>
      <c r="D386" s="1"/>
      <c r="E386" s="1"/>
      <c r="F386" s="213">
        <v>50000</v>
      </c>
      <c r="G386" s="214"/>
      <c r="I386" s="1">
        <v>20</v>
      </c>
      <c r="J386" s="1" t="s">
        <v>652</v>
      </c>
      <c r="K386" s="1"/>
      <c r="L386" s="1"/>
      <c r="M386" s="213">
        <v>200000</v>
      </c>
      <c r="N386" s="214"/>
    </row>
    <row r="387" spans="2:14" ht="11.25" customHeight="1">
      <c r="B387" s="1">
        <v>27</v>
      </c>
      <c r="C387" s="1" t="s">
        <v>614</v>
      </c>
      <c r="F387" s="215">
        <v>50000</v>
      </c>
      <c r="G387" s="216"/>
      <c r="H387" s="144">
        <f>SUM(F373:G387)</f>
        <v>7065000</v>
      </c>
      <c r="I387" s="1">
        <v>24</v>
      </c>
      <c r="J387" s="1" t="s">
        <v>578</v>
      </c>
      <c r="K387" s="1"/>
      <c r="L387" s="1"/>
      <c r="M387" s="213">
        <v>2400000</v>
      </c>
      <c r="N387" s="214"/>
    </row>
    <row r="388" spans="2:14" ht="11.25" customHeight="1">
      <c r="B388" s="1" t="s">
        <v>7</v>
      </c>
      <c r="F388" s="200"/>
      <c r="G388" s="200"/>
      <c r="I388" s="1"/>
      <c r="J388" s="1" t="s">
        <v>653</v>
      </c>
      <c r="K388" s="1"/>
      <c r="L388" s="1"/>
      <c r="M388" s="213">
        <v>160000</v>
      </c>
      <c r="N388" s="214"/>
    </row>
    <row r="389" spans="2:14" ht="11.25" customHeight="1">
      <c r="B389" s="1">
        <v>3</v>
      </c>
      <c r="C389" s="1" t="s">
        <v>614</v>
      </c>
      <c r="D389" s="1"/>
      <c r="E389" s="1"/>
      <c r="F389" s="217">
        <v>50000</v>
      </c>
      <c r="G389" s="218"/>
      <c r="H389" s="1"/>
      <c r="I389" s="1"/>
      <c r="J389" s="1" t="s">
        <v>655</v>
      </c>
      <c r="K389" s="1"/>
      <c r="L389" s="1"/>
      <c r="M389" s="213">
        <v>55000</v>
      </c>
      <c r="N389" s="214"/>
    </row>
    <row r="390" spans="2:14" ht="11.25" customHeight="1">
      <c r="B390" s="1">
        <v>5</v>
      </c>
      <c r="C390" s="1" t="s">
        <v>620</v>
      </c>
      <c r="D390" s="1"/>
      <c r="E390" s="1"/>
      <c r="F390" s="213">
        <v>250000</v>
      </c>
      <c r="G390" s="214"/>
      <c r="H390" s="1"/>
      <c r="I390" s="1">
        <v>25</v>
      </c>
      <c r="J390" s="1" t="s">
        <v>654</v>
      </c>
      <c r="K390" s="1"/>
      <c r="L390" s="1" t="s">
        <v>522</v>
      </c>
      <c r="M390" s="213">
        <v>800000</v>
      </c>
      <c r="N390" s="214"/>
    </row>
    <row r="391" spans="2:14" ht="11.25" customHeight="1">
      <c r="B391" s="1">
        <v>5</v>
      </c>
      <c r="C391" s="1" t="s">
        <v>521</v>
      </c>
      <c r="D391" s="1"/>
      <c r="E391" s="1" t="s">
        <v>622</v>
      </c>
      <c r="F391" s="213">
        <v>800000</v>
      </c>
      <c r="G391" s="214"/>
      <c r="H391" s="1"/>
      <c r="I391" s="1"/>
      <c r="J391" s="1"/>
      <c r="K391" s="1"/>
      <c r="L391" s="1" t="s">
        <v>523</v>
      </c>
      <c r="M391" s="213">
        <v>800000</v>
      </c>
      <c r="N391" s="214"/>
    </row>
    <row r="392" spans="2:14" ht="11.25" customHeight="1">
      <c r="B392" s="1"/>
      <c r="C392" s="1"/>
      <c r="D392" s="1"/>
      <c r="E392" s="1" t="s">
        <v>523</v>
      </c>
      <c r="F392" s="213">
        <v>800000</v>
      </c>
      <c r="G392" s="214"/>
      <c r="H392" s="1"/>
      <c r="I392" s="1"/>
      <c r="J392" s="1"/>
      <c r="K392" s="1"/>
      <c r="L392" s="1" t="s">
        <v>524</v>
      </c>
      <c r="M392" s="213">
        <v>800000</v>
      </c>
      <c r="N392" s="214"/>
    </row>
    <row r="393" spans="2:14" ht="11.25" customHeight="1">
      <c r="B393" s="1"/>
      <c r="C393" s="1"/>
      <c r="D393" s="1"/>
      <c r="E393" s="1" t="s">
        <v>621</v>
      </c>
      <c r="F393" s="213">
        <v>800000</v>
      </c>
      <c r="G393" s="214"/>
      <c r="H393" s="1"/>
      <c r="I393" s="1"/>
      <c r="J393" s="1"/>
      <c r="K393" s="1"/>
      <c r="L393" s="1" t="s">
        <v>525</v>
      </c>
      <c r="M393" s="213">
        <v>800000</v>
      </c>
      <c r="N393" s="214"/>
    </row>
    <row r="394" spans="2:14" ht="11.25" customHeight="1">
      <c r="B394" s="1"/>
      <c r="C394" s="1"/>
      <c r="D394" s="1"/>
      <c r="E394" s="1" t="s">
        <v>525</v>
      </c>
      <c r="F394" s="213">
        <v>800000</v>
      </c>
      <c r="G394" s="214"/>
      <c r="H394" s="1"/>
      <c r="I394" s="1"/>
      <c r="J394" s="1"/>
      <c r="K394" s="1"/>
      <c r="L394" s="1" t="s">
        <v>527</v>
      </c>
      <c r="M394" s="213">
        <v>400000</v>
      </c>
      <c r="N394" s="214"/>
    </row>
    <row r="395" spans="2:14" ht="11.25" customHeight="1">
      <c r="B395" s="1"/>
      <c r="C395" s="1"/>
      <c r="D395" s="1"/>
      <c r="E395" s="1" t="s">
        <v>527</v>
      </c>
      <c r="F395" s="213">
        <v>400000</v>
      </c>
      <c r="G395" s="214"/>
      <c r="H395" s="1"/>
      <c r="I395" s="1">
        <v>26</v>
      </c>
      <c r="J395" s="1" t="s">
        <v>659</v>
      </c>
      <c r="K395" s="1"/>
      <c r="L395" s="1"/>
      <c r="M395" s="213">
        <v>50000</v>
      </c>
      <c r="N395" s="214"/>
    </row>
    <row r="396" spans="2:14" ht="11.25" customHeight="1">
      <c r="B396" s="1"/>
      <c r="C396" s="1"/>
      <c r="D396" s="1"/>
      <c r="E396" s="1" t="s">
        <v>528</v>
      </c>
      <c r="F396" s="213">
        <v>150000</v>
      </c>
      <c r="G396" s="214"/>
      <c r="H396" s="1"/>
      <c r="I396" s="1">
        <v>27</v>
      </c>
      <c r="J396" s="1" t="s">
        <v>656</v>
      </c>
      <c r="K396" s="1"/>
      <c r="L396" s="1"/>
      <c r="M396" s="213">
        <v>180000</v>
      </c>
      <c r="N396" s="214"/>
    </row>
    <row r="397" spans="2:14" ht="11.25" customHeight="1">
      <c r="B397" s="1">
        <v>6</v>
      </c>
      <c r="C397" s="1" t="s">
        <v>625</v>
      </c>
      <c r="D397" s="1"/>
      <c r="E397" s="1"/>
      <c r="F397" s="213">
        <v>150000</v>
      </c>
      <c r="G397" s="214"/>
      <c r="H397" s="1"/>
      <c r="I397" s="1">
        <v>27</v>
      </c>
      <c r="J397" s="1" t="s">
        <v>658</v>
      </c>
      <c r="K397" s="1"/>
      <c r="L397" s="1"/>
      <c r="M397" s="213">
        <v>350000</v>
      </c>
      <c r="N397" s="214"/>
    </row>
    <row r="398" spans="2:16" ht="11.25" customHeight="1">
      <c r="B398" s="1">
        <v>9</v>
      </c>
      <c r="C398" s="1" t="s">
        <v>626</v>
      </c>
      <c r="F398" s="213">
        <v>250000</v>
      </c>
      <c r="G398" s="214"/>
      <c r="H398" s="1"/>
      <c r="I398" s="1">
        <v>27</v>
      </c>
      <c r="J398" s="1" t="s">
        <v>657</v>
      </c>
      <c r="K398" s="1"/>
      <c r="L398" s="1"/>
      <c r="M398" s="215">
        <v>120000</v>
      </c>
      <c r="N398" s="216"/>
      <c r="O398" s="202">
        <f>SUM(M373:N398)</f>
        <v>11570000</v>
      </c>
      <c r="P398" s="219"/>
    </row>
    <row r="399" spans="2:14" ht="11.25" customHeight="1">
      <c r="B399" s="1">
        <v>11</v>
      </c>
      <c r="C399" s="1" t="s">
        <v>624</v>
      </c>
      <c r="D399" s="1"/>
      <c r="E399" s="1"/>
      <c r="F399" s="213">
        <v>150000</v>
      </c>
      <c r="G399" s="214"/>
      <c r="H399" s="1"/>
      <c r="I399" s="1" t="s">
        <v>660</v>
      </c>
      <c r="J399" s="1" t="s">
        <v>521</v>
      </c>
      <c r="K399" s="1"/>
      <c r="L399" s="1" t="s">
        <v>661</v>
      </c>
      <c r="M399" s="217">
        <v>800000</v>
      </c>
      <c r="N399" s="218"/>
    </row>
    <row r="400" spans="2:14" ht="11.25" customHeight="1">
      <c r="B400" s="1">
        <v>13</v>
      </c>
      <c r="C400" s="1" t="s">
        <v>627</v>
      </c>
      <c r="D400" s="1"/>
      <c r="E400" s="1"/>
      <c r="F400" s="213">
        <v>70000</v>
      </c>
      <c r="G400" s="214"/>
      <c r="H400" s="1"/>
      <c r="I400" s="1"/>
      <c r="J400" s="1"/>
      <c r="K400" s="1"/>
      <c r="L400" s="1" t="s">
        <v>523</v>
      </c>
      <c r="M400" s="213">
        <v>800000</v>
      </c>
      <c r="N400" s="214"/>
    </row>
    <row r="401" spans="2:14" ht="11.25" customHeight="1">
      <c r="B401" s="1">
        <v>15</v>
      </c>
      <c r="C401" s="1" t="s">
        <v>628</v>
      </c>
      <c r="D401" s="1"/>
      <c r="E401" s="1"/>
      <c r="F401" s="213">
        <v>300000</v>
      </c>
      <c r="G401" s="214"/>
      <c r="H401" s="1"/>
      <c r="I401" s="1"/>
      <c r="J401" s="1"/>
      <c r="K401" s="1"/>
      <c r="L401" s="1" t="s">
        <v>662</v>
      </c>
      <c r="M401" s="213">
        <v>800000</v>
      </c>
      <c r="N401" s="214"/>
    </row>
    <row r="402" spans="2:14" ht="11.25" customHeight="1">
      <c r="B402" s="1">
        <v>22</v>
      </c>
      <c r="C402" s="1" t="s">
        <v>632</v>
      </c>
      <c r="D402" s="1"/>
      <c r="E402" s="1"/>
      <c r="F402" s="213">
        <v>100000</v>
      </c>
      <c r="G402" s="214"/>
      <c r="H402" s="1"/>
      <c r="I402" s="1"/>
      <c r="J402" s="1"/>
      <c r="K402" s="1"/>
      <c r="L402" s="1" t="s">
        <v>525</v>
      </c>
      <c r="M402" s="213">
        <v>800000</v>
      </c>
      <c r="N402" s="214"/>
    </row>
    <row r="403" spans="2:14" ht="11.25" customHeight="1">
      <c r="B403" s="1">
        <v>22</v>
      </c>
      <c r="C403" s="1" t="s">
        <v>629</v>
      </c>
      <c r="D403" s="1"/>
      <c r="E403" s="1"/>
      <c r="F403" s="213">
        <v>120000</v>
      </c>
      <c r="G403" s="214"/>
      <c r="H403" s="1"/>
      <c r="I403" s="1"/>
      <c r="J403" s="1"/>
      <c r="K403" s="1"/>
      <c r="L403" s="1" t="s">
        <v>527</v>
      </c>
      <c r="M403" s="213">
        <v>400000</v>
      </c>
      <c r="N403" s="214"/>
    </row>
    <row r="404" spans="2:14" ht="11.25" customHeight="1">
      <c r="B404" s="1">
        <v>23</v>
      </c>
      <c r="C404" s="1" t="s">
        <v>630</v>
      </c>
      <c r="D404" s="1"/>
      <c r="E404" s="1"/>
      <c r="F404" s="213">
        <v>300000</v>
      </c>
      <c r="G404" s="214"/>
      <c r="H404" s="1"/>
      <c r="I404" s="1"/>
      <c r="J404" s="1"/>
      <c r="K404" s="1"/>
      <c r="L404" s="1" t="s">
        <v>528</v>
      </c>
      <c r="M404" s="213">
        <v>150000</v>
      </c>
      <c r="N404" s="214"/>
    </row>
    <row r="405" spans="2:14" ht="11.25" customHeight="1">
      <c r="B405" s="1">
        <v>23</v>
      </c>
      <c r="C405" s="1" t="s">
        <v>631</v>
      </c>
      <c r="D405" s="1"/>
      <c r="E405" s="1"/>
      <c r="F405" s="213">
        <v>100000</v>
      </c>
      <c r="G405" s="214"/>
      <c r="H405" s="1"/>
      <c r="I405" s="1"/>
      <c r="J405" s="1"/>
      <c r="K405" s="1"/>
      <c r="L405" s="1" t="s">
        <v>663</v>
      </c>
      <c r="M405" s="213">
        <v>600000</v>
      </c>
      <c r="N405" s="214"/>
    </row>
    <row r="406" spans="2:14" ht="11.25" customHeight="1">
      <c r="B406" s="1">
        <v>24</v>
      </c>
      <c r="C406" s="1" t="s">
        <v>578</v>
      </c>
      <c r="D406" s="1"/>
      <c r="E406" s="1"/>
      <c r="F406" s="213">
        <v>2400000</v>
      </c>
      <c r="G406" s="214"/>
      <c r="H406" s="1"/>
      <c r="I406" s="1">
        <v>2</v>
      </c>
      <c r="J406" s="1" t="s">
        <v>665</v>
      </c>
      <c r="M406" s="213">
        <v>200000</v>
      </c>
      <c r="N406" s="214"/>
    </row>
    <row r="407" spans="2:14" ht="11.25" customHeight="1">
      <c r="B407" s="1">
        <v>24</v>
      </c>
      <c r="C407" s="1" t="s">
        <v>633</v>
      </c>
      <c r="D407" s="1"/>
      <c r="E407" s="1"/>
      <c r="F407" s="213">
        <v>100000</v>
      </c>
      <c r="G407" s="214"/>
      <c r="H407" s="1"/>
      <c r="I407" s="1">
        <v>2</v>
      </c>
      <c r="J407" s="1" t="s">
        <v>734</v>
      </c>
      <c r="K407" s="1"/>
      <c r="L407" s="1"/>
      <c r="M407" s="213">
        <v>120000</v>
      </c>
      <c r="N407" s="214"/>
    </row>
    <row r="408" spans="2:14" ht="11.25" customHeight="1">
      <c r="B408" s="1">
        <v>23</v>
      </c>
      <c r="C408" s="1" t="s">
        <v>517</v>
      </c>
      <c r="D408" s="1"/>
      <c r="E408" s="1"/>
      <c r="F408" s="213">
        <v>36000</v>
      </c>
      <c r="G408" s="214"/>
      <c r="H408" s="1"/>
      <c r="I408" s="1">
        <v>3</v>
      </c>
      <c r="J408" s="1" t="s">
        <v>664</v>
      </c>
      <c r="K408" s="1"/>
      <c r="L408" s="1"/>
      <c r="M408" s="213">
        <v>140000</v>
      </c>
      <c r="N408" s="214"/>
    </row>
    <row r="409" spans="2:14" ht="11.25" customHeight="1">
      <c r="B409" s="1">
        <v>27</v>
      </c>
      <c r="C409" s="1" t="s">
        <v>634</v>
      </c>
      <c r="D409" s="1"/>
      <c r="E409" s="1"/>
      <c r="F409" s="213">
        <v>300000</v>
      </c>
      <c r="G409" s="214"/>
      <c r="H409" s="1"/>
      <c r="I409" s="1">
        <v>4</v>
      </c>
      <c r="J409" s="1" t="s">
        <v>676</v>
      </c>
      <c r="K409" s="1"/>
      <c r="L409" s="1"/>
      <c r="M409" s="213">
        <v>150000</v>
      </c>
      <c r="N409" s="214"/>
    </row>
    <row r="410" spans="2:14" ht="11.25" customHeight="1">
      <c r="B410" s="1">
        <v>28</v>
      </c>
      <c r="C410" s="1" t="s">
        <v>635</v>
      </c>
      <c r="D410" s="1"/>
      <c r="E410" s="1"/>
      <c r="F410" s="213">
        <v>30000</v>
      </c>
      <c r="G410" s="214"/>
      <c r="H410" s="1"/>
      <c r="I410" s="1">
        <v>18</v>
      </c>
      <c r="J410" s="1" t="s">
        <v>667</v>
      </c>
      <c r="K410" s="1"/>
      <c r="L410" s="1"/>
      <c r="M410" s="213">
        <v>50000</v>
      </c>
      <c r="N410" s="214"/>
    </row>
    <row r="411" spans="2:14" ht="11.25" customHeight="1">
      <c r="B411" s="1">
        <v>28</v>
      </c>
      <c r="C411" s="1" t="s">
        <v>636</v>
      </c>
      <c r="D411" s="1"/>
      <c r="E411" s="1"/>
      <c r="F411" s="213">
        <v>70000</v>
      </c>
      <c r="G411" s="214"/>
      <c r="H411" s="1"/>
      <c r="I411" s="1">
        <v>18</v>
      </c>
      <c r="J411" s="1" t="s">
        <v>668</v>
      </c>
      <c r="K411" s="1"/>
      <c r="L411" s="1"/>
      <c r="M411" s="213">
        <v>1750000</v>
      </c>
      <c r="N411" s="214"/>
    </row>
    <row r="412" spans="2:14" ht="11.25" customHeight="1">
      <c r="B412" s="1">
        <v>28</v>
      </c>
      <c r="C412" s="1" t="s">
        <v>641</v>
      </c>
      <c r="D412" s="1"/>
      <c r="E412" s="1"/>
      <c r="F412" s="215">
        <v>95000</v>
      </c>
      <c r="G412" s="216"/>
      <c r="H412" s="144">
        <f>SUM(F389:G412)</f>
        <v>8621000</v>
      </c>
      <c r="I412" s="1">
        <v>18</v>
      </c>
      <c r="J412" s="1" t="s">
        <v>677</v>
      </c>
      <c r="L412" s="1"/>
      <c r="M412" s="213">
        <v>150000</v>
      </c>
      <c r="N412" s="214"/>
    </row>
    <row r="413" spans="2:14" ht="11.25" customHeight="1">
      <c r="B413" s="1"/>
      <c r="C413" s="1"/>
      <c r="D413" s="1"/>
      <c r="E413" s="1"/>
      <c r="F413" s="200"/>
      <c r="G413" s="200"/>
      <c r="H413" s="1"/>
      <c r="I413" s="1">
        <v>19</v>
      </c>
      <c r="J413" s="1" t="s">
        <v>678</v>
      </c>
      <c r="M413" s="213">
        <v>300000</v>
      </c>
      <c r="N413" s="214"/>
    </row>
    <row r="414" spans="2:14" ht="11.25" customHeight="1">
      <c r="B414" s="1"/>
      <c r="C414" s="1"/>
      <c r="D414" s="1"/>
      <c r="E414" s="1"/>
      <c r="F414" s="200"/>
      <c r="G414" s="200"/>
      <c r="H414" s="1"/>
      <c r="I414" s="1">
        <v>21</v>
      </c>
      <c r="J414" s="1" t="s">
        <v>735</v>
      </c>
      <c r="K414" s="1"/>
      <c r="L414" s="1"/>
      <c r="M414" s="213">
        <v>145000</v>
      </c>
      <c r="N414" s="214"/>
    </row>
    <row r="415" spans="6:14" ht="11.25" customHeight="1">
      <c r="F415" s="200"/>
      <c r="G415" s="200"/>
      <c r="I415" s="1">
        <v>22</v>
      </c>
      <c r="J415" s="1" t="s">
        <v>669</v>
      </c>
      <c r="K415" s="1"/>
      <c r="L415" s="1"/>
      <c r="M415" s="213">
        <v>470000</v>
      </c>
      <c r="N415" s="214"/>
    </row>
    <row r="416" spans="6:14" ht="11.25" customHeight="1">
      <c r="F416" s="200"/>
      <c r="G416" s="200"/>
      <c r="I416" s="1">
        <v>27</v>
      </c>
      <c r="J416" s="1" t="s">
        <v>679</v>
      </c>
      <c r="M416" s="213">
        <v>2400000</v>
      </c>
      <c r="N416" s="214"/>
    </row>
    <row r="417" spans="6:14" ht="11.25" customHeight="1">
      <c r="F417" s="200"/>
      <c r="G417" s="200"/>
      <c r="I417" s="1">
        <v>27</v>
      </c>
      <c r="J417" s="1" t="s">
        <v>657</v>
      </c>
      <c r="M417" s="213">
        <v>120000</v>
      </c>
      <c r="N417" s="214"/>
    </row>
    <row r="418" spans="6:14" ht="11.25" customHeight="1">
      <c r="F418" s="200"/>
      <c r="G418" s="200"/>
      <c r="I418" s="1">
        <v>28</v>
      </c>
      <c r="J418" s="1" t="s">
        <v>680</v>
      </c>
      <c r="M418" s="213">
        <v>1142000</v>
      </c>
      <c r="N418" s="214"/>
    </row>
    <row r="419" spans="6:16" ht="11.25" customHeight="1">
      <c r="F419" s="200"/>
      <c r="G419" s="200"/>
      <c r="I419" s="1">
        <v>29</v>
      </c>
      <c r="J419" s="1" t="s">
        <v>681</v>
      </c>
      <c r="M419" s="215">
        <v>180000</v>
      </c>
      <c r="N419" s="216"/>
      <c r="O419" s="202">
        <f>SUM(M399:N419)</f>
        <v>11667000</v>
      </c>
      <c r="P419" s="219"/>
    </row>
    <row r="420" spans="6:16" ht="11.25" customHeight="1">
      <c r="F420" s="133"/>
      <c r="G420" s="133"/>
      <c r="I420" s="1"/>
      <c r="J420" s="1"/>
      <c r="M420" s="133"/>
      <c r="N420" s="133"/>
      <c r="O420" s="148"/>
      <c r="P420" s="134"/>
    </row>
    <row r="421" spans="6:16" ht="11.25" customHeight="1">
      <c r="F421" s="133"/>
      <c r="G421" s="133"/>
      <c r="I421" s="1"/>
      <c r="J421" s="1"/>
      <c r="M421" s="133"/>
      <c r="N421" s="133"/>
      <c r="O421" s="148"/>
      <c r="P421" s="134"/>
    </row>
    <row r="422" spans="6:7" ht="11.25" customHeight="1">
      <c r="F422" s="200"/>
      <c r="G422" s="200"/>
    </row>
    <row r="423" spans="6:7" ht="11.25" customHeight="1">
      <c r="F423" s="92"/>
      <c r="G423" s="92"/>
    </row>
    <row r="424" spans="2:14" ht="11.25" customHeight="1">
      <c r="B424" s="1" t="s">
        <v>494</v>
      </c>
      <c r="F424" s="220">
        <f>SUM(F426:G475)</f>
        <v>26332000</v>
      </c>
      <c r="G424" s="220"/>
      <c r="I424" s="1" t="s">
        <v>494</v>
      </c>
      <c r="J424" s="1"/>
      <c r="K424" s="1"/>
      <c r="L424" s="1"/>
      <c r="M424" s="201">
        <f>SUM(M426:N443)</f>
        <v>8855000</v>
      </c>
      <c r="N424" s="202"/>
    </row>
    <row r="425" spans="2:14" ht="11.25" customHeight="1">
      <c r="B425" s="1"/>
      <c r="C425" s="1"/>
      <c r="D425" s="1"/>
      <c r="E425" s="1"/>
      <c r="F425" s="1"/>
      <c r="G425" s="1"/>
      <c r="I425" s="1" t="s">
        <v>13</v>
      </c>
      <c r="J425" s="1"/>
      <c r="K425" s="1"/>
      <c r="L425" s="1"/>
      <c r="M425" s="1"/>
      <c r="N425" s="1"/>
    </row>
    <row r="426" spans="2:14" ht="11.25" customHeight="1">
      <c r="B426" s="31">
        <v>41522</v>
      </c>
      <c r="C426" s="1" t="s">
        <v>521</v>
      </c>
      <c r="D426" s="1"/>
      <c r="E426" s="1" t="s">
        <v>522</v>
      </c>
      <c r="F426" s="217">
        <v>900000</v>
      </c>
      <c r="G426" s="218"/>
      <c r="I426" s="1">
        <v>3</v>
      </c>
      <c r="J426" s="1" t="s">
        <v>958</v>
      </c>
      <c r="K426" s="1"/>
      <c r="L426" s="1"/>
      <c r="M426" s="217">
        <v>150000</v>
      </c>
      <c r="N426" s="218"/>
    </row>
    <row r="427" spans="2:14" ht="11.25" customHeight="1">
      <c r="B427" s="1"/>
      <c r="C427" s="1"/>
      <c r="D427" s="1"/>
      <c r="E427" s="1" t="s">
        <v>523</v>
      </c>
      <c r="F427" s="213">
        <v>900000</v>
      </c>
      <c r="G427" s="214"/>
      <c r="I427" s="1">
        <v>5</v>
      </c>
      <c r="J427" s="1" t="s">
        <v>521</v>
      </c>
      <c r="K427" s="1"/>
      <c r="L427" s="1" t="s">
        <v>622</v>
      </c>
      <c r="M427" s="213">
        <v>900000</v>
      </c>
      <c r="N427" s="214"/>
    </row>
    <row r="428" spans="2:14" ht="11.25" customHeight="1">
      <c r="B428" s="1"/>
      <c r="C428" s="1"/>
      <c r="D428" s="1"/>
      <c r="E428" s="1" t="s">
        <v>684</v>
      </c>
      <c r="F428" s="213">
        <v>900000</v>
      </c>
      <c r="G428" s="214"/>
      <c r="I428" s="1"/>
      <c r="J428" s="1"/>
      <c r="K428" s="1"/>
      <c r="L428" s="1" t="s">
        <v>523</v>
      </c>
      <c r="M428" s="213">
        <v>900000</v>
      </c>
      <c r="N428" s="214"/>
    </row>
    <row r="429" spans="2:14" ht="11.25" customHeight="1">
      <c r="B429" s="1"/>
      <c r="C429" s="1"/>
      <c r="D429" s="1"/>
      <c r="E429" s="1" t="s">
        <v>525</v>
      </c>
      <c r="F429" s="213">
        <v>900000</v>
      </c>
      <c r="G429" s="214"/>
      <c r="I429" s="1"/>
      <c r="J429" s="1"/>
      <c r="K429" s="1"/>
      <c r="L429" s="1" t="s">
        <v>608</v>
      </c>
      <c r="M429" s="213">
        <v>900000</v>
      </c>
      <c r="N429" s="214"/>
    </row>
    <row r="430" spans="2:14" ht="11.25" customHeight="1">
      <c r="B430" s="1"/>
      <c r="C430" s="1"/>
      <c r="D430" s="1"/>
      <c r="E430" s="1" t="s">
        <v>527</v>
      </c>
      <c r="F430" s="213">
        <v>600000</v>
      </c>
      <c r="G430" s="214"/>
      <c r="I430" s="1"/>
      <c r="J430" s="1"/>
      <c r="K430" s="1"/>
      <c r="L430" s="1" t="s">
        <v>957</v>
      </c>
      <c r="M430" s="213">
        <v>900000</v>
      </c>
      <c r="N430" s="214"/>
    </row>
    <row r="431" spans="2:14" ht="11.25" customHeight="1">
      <c r="B431" s="1"/>
      <c r="C431" s="1"/>
      <c r="D431" s="1"/>
      <c r="E431" s="1" t="s">
        <v>528</v>
      </c>
      <c r="F431" s="213">
        <v>200000</v>
      </c>
      <c r="G431" s="214"/>
      <c r="I431" s="1"/>
      <c r="J431" s="1"/>
      <c r="K431" s="1"/>
      <c r="L431" s="1" t="s">
        <v>527</v>
      </c>
      <c r="M431" s="213">
        <v>600000</v>
      </c>
      <c r="N431" s="214"/>
    </row>
    <row r="432" spans="2:14" ht="11.25" customHeight="1">
      <c r="B432" s="1"/>
      <c r="C432" s="1"/>
      <c r="D432" s="1"/>
      <c r="E432" s="1" t="s">
        <v>663</v>
      </c>
      <c r="F432" s="213">
        <v>600000</v>
      </c>
      <c r="G432" s="214"/>
      <c r="H432" s="10">
        <f>SUM(F426:G432)</f>
        <v>5000000</v>
      </c>
      <c r="I432" s="1"/>
      <c r="J432" s="1"/>
      <c r="K432" s="1"/>
      <c r="L432" s="1" t="s">
        <v>528</v>
      </c>
      <c r="M432" s="213">
        <v>200000</v>
      </c>
      <c r="N432" s="214"/>
    </row>
    <row r="433" spans="2:14" ht="11.25" customHeight="1">
      <c r="B433" s="1">
        <v>10</v>
      </c>
      <c r="C433" s="1" t="s">
        <v>874</v>
      </c>
      <c r="D433" s="1"/>
      <c r="E433" s="1"/>
      <c r="F433" s="213">
        <v>50000</v>
      </c>
      <c r="G433" s="214"/>
      <c r="I433" s="1"/>
      <c r="J433" s="1"/>
      <c r="K433" s="1"/>
      <c r="L433" s="1" t="s">
        <v>663</v>
      </c>
      <c r="M433" s="213">
        <v>600000</v>
      </c>
      <c r="N433" s="214"/>
    </row>
    <row r="434" spans="2:15" ht="11.25" customHeight="1">
      <c r="B434" s="1">
        <v>12</v>
      </c>
      <c r="C434" s="1" t="s">
        <v>877</v>
      </c>
      <c r="D434" s="1"/>
      <c r="E434" s="1"/>
      <c r="F434" s="213">
        <v>55000</v>
      </c>
      <c r="G434" s="214"/>
      <c r="I434" s="1"/>
      <c r="J434" s="1"/>
      <c r="K434" s="1"/>
      <c r="L434" s="1" t="s">
        <v>881</v>
      </c>
      <c r="M434" s="213">
        <v>600000</v>
      </c>
      <c r="N434" s="214"/>
      <c r="O434" s="47"/>
    </row>
    <row r="435" spans="2:14" ht="11.25" customHeight="1">
      <c r="B435" s="1">
        <v>18</v>
      </c>
      <c r="C435" s="1" t="s">
        <v>876</v>
      </c>
      <c r="D435" s="1"/>
      <c r="E435" s="1"/>
      <c r="F435" s="213">
        <v>80000</v>
      </c>
      <c r="G435" s="214"/>
      <c r="I435" s="1">
        <v>14</v>
      </c>
      <c r="J435" s="1" t="s">
        <v>517</v>
      </c>
      <c r="K435" s="1"/>
      <c r="L435" s="1"/>
      <c r="M435" s="213">
        <v>40000</v>
      </c>
      <c r="N435" s="214"/>
    </row>
    <row r="436" spans="2:14" ht="11.25" customHeight="1">
      <c r="B436" s="1">
        <v>19</v>
      </c>
      <c r="C436" s="1" t="s">
        <v>878</v>
      </c>
      <c r="D436" s="1"/>
      <c r="E436" s="1"/>
      <c r="F436" s="213">
        <v>80000</v>
      </c>
      <c r="G436" s="214"/>
      <c r="I436" s="1">
        <v>17</v>
      </c>
      <c r="J436" s="1" t="s">
        <v>960</v>
      </c>
      <c r="K436" s="1"/>
      <c r="L436" s="1"/>
      <c r="M436" s="213">
        <v>150000</v>
      </c>
      <c r="N436" s="214"/>
    </row>
    <row r="437" spans="2:14" ht="11.25" customHeight="1">
      <c r="B437" s="1">
        <v>24</v>
      </c>
      <c r="C437" s="1" t="s">
        <v>900</v>
      </c>
      <c r="D437" s="1"/>
      <c r="E437" s="1"/>
      <c r="F437" s="213">
        <v>2520000</v>
      </c>
      <c r="G437" s="214"/>
      <c r="I437" s="1">
        <v>18</v>
      </c>
      <c r="J437" s="1" t="s">
        <v>959</v>
      </c>
      <c r="K437" s="1"/>
      <c r="L437" s="1"/>
      <c r="M437" s="213">
        <v>70000</v>
      </c>
      <c r="N437" s="214"/>
    </row>
    <row r="438" spans="2:14" ht="11.25" customHeight="1">
      <c r="B438" s="1">
        <v>24</v>
      </c>
      <c r="C438" s="1" t="s">
        <v>879</v>
      </c>
      <c r="D438" s="1"/>
      <c r="E438" s="1"/>
      <c r="F438" s="213">
        <v>25000</v>
      </c>
      <c r="G438" s="214"/>
      <c r="I438" s="1">
        <v>18</v>
      </c>
      <c r="J438" s="1" t="s">
        <v>964</v>
      </c>
      <c r="K438" s="1"/>
      <c r="L438" s="1"/>
      <c r="M438" s="213">
        <v>150000</v>
      </c>
      <c r="N438" s="214"/>
    </row>
    <row r="439" spans="2:14" ht="11.25" customHeight="1">
      <c r="B439" s="1">
        <v>26</v>
      </c>
      <c r="C439" s="1" t="s">
        <v>735</v>
      </c>
      <c r="D439" s="1"/>
      <c r="E439" s="1"/>
      <c r="F439" s="213">
        <v>145000</v>
      </c>
      <c r="G439" s="214"/>
      <c r="I439" s="1">
        <v>19</v>
      </c>
      <c r="J439" s="1" t="s">
        <v>961</v>
      </c>
      <c r="K439" s="1"/>
      <c r="L439" s="1"/>
      <c r="M439" s="213">
        <v>75000</v>
      </c>
      <c r="N439" s="214"/>
    </row>
    <row r="440" spans="2:14" ht="11.25" customHeight="1">
      <c r="B440" s="1">
        <v>27</v>
      </c>
      <c r="C440" s="1" t="s">
        <v>874</v>
      </c>
      <c r="D440" s="1"/>
      <c r="E440" s="1"/>
      <c r="F440" s="213">
        <v>70000</v>
      </c>
      <c r="G440" s="214"/>
      <c r="I440" s="1">
        <v>21</v>
      </c>
      <c r="J440" s="1" t="s">
        <v>962</v>
      </c>
      <c r="K440" s="1"/>
      <c r="L440" s="1"/>
      <c r="M440" s="213">
        <v>50000</v>
      </c>
      <c r="N440" s="214"/>
    </row>
    <row r="441" spans="2:14" ht="11.25" customHeight="1">
      <c r="B441" s="1">
        <v>28</v>
      </c>
      <c r="C441" s="1" t="s">
        <v>880</v>
      </c>
      <c r="D441" s="1"/>
      <c r="E441" s="1"/>
      <c r="F441" s="215">
        <v>70000</v>
      </c>
      <c r="G441" s="216"/>
      <c r="H441" s="144">
        <f>SUM(F426:G441)</f>
        <v>8095000</v>
      </c>
      <c r="I441" s="1">
        <v>24</v>
      </c>
      <c r="J441" s="1" t="s">
        <v>963</v>
      </c>
      <c r="K441" s="1"/>
      <c r="L441" s="1"/>
      <c r="M441" s="213">
        <v>2520000</v>
      </c>
      <c r="N441" s="214"/>
    </row>
    <row r="442" spans="2:14" ht="11.25" customHeight="1">
      <c r="B442" s="1" t="s">
        <v>884</v>
      </c>
      <c r="C442" s="1" t="s">
        <v>888</v>
      </c>
      <c r="F442" s="217">
        <v>90000</v>
      </c>
      <c r="G442" s="218"/>
      <c r="I442" s="1">
        <v>27</v>
      </c>
      <c r="J442" s="1" t="s">
        <v>611</v>
      </c>
      <c r="K442" s="1"/>
      <c r="L442" s="1"/>
      <c r="M442" s="213">
        <v>50000</v>
      </c>
      <c r="N442" s="214"/>
    </row>
    <row r="443" spans="2:16" ht="11.25" customHeight="1">
      <c r="B443" s="119">
        <v>5</v>
      </c>
      <c r="C443" s="1" t="s">
        <v>521</v>
      </c>
      <c r="D443" s="1"/>
      <c r="E443" s="1" t="s">
        <v>597</v>
      </c>
      <c r="F443" s="213">
        <v>900000</v>
      </c>
      <c r="G443" s="214"/>
      <c r="I443" s="1"/>
      <c r="J443" s="1"/>
      <c r="K443" s="1"/>
      <c r="L443" s="1"/>
      <c r="M443" s="215"/>
      <c r="N443" s="216"/>
      <c r="O443" s="234">
        <f>SUM(M426:N443)</f>
        <v>8855000</v>
      </c>
      <c r="P443" s="235"/>
    </row>
    <row r="444" spans="2:14" ht="11.25" customHeight="1">
      <c r="B444" s="1"/>
      <c r="C444" s="1"/>
      <c r="D444" s="1"/>
      <c r="E444" s="1" t="s">
        <v>882</v>
      </c>
      <c r="F444" s="213">
        <v>900000</v>
      </c>
      <c r="G444" s="214"/>
      <c r="I444" s="1"/>
      <c r="J444" s="1"/>
      <c r="K444" s="1"/>
      <c r="L444" s="1"/>
      <c r="M444" s="212"/>
      <c r="N444" s="212"/>
    </row>
    <row r="445" spans="2:14" ht="11.25" customHeight="1">
      <c r="B445" s="1"/>
      <c r="C445" s="1"/>
      <c r="D445" s="1"/>
      <c r="E445" s="1" t="s">
        <v>608</v>
      </c>
      <c r="F445" s="213">
        <v>900000</v>
      </c>
      <c r="G445" s="214"/>
      <c r="I445" s="1"/>
      <c r="J445" s="1"/>
      <c r="K445" s="1"/>
      <c r="L445" s="1"/>
      <c r="M445" s="212"/>
      <c r="N445" s="212"/>
    </row>
    <row r="446" spans="2:14" ht="11.25" customHeight="1">
      <c r="B446" s="1"/>
      <c r="C446" s="1"/>
      <c r="D446" s="1"/>
      <c r="E446" s="1" t="s">
        <v>883</v>
      </c>
      <c r="F446" s="213">
        <v>900000</v>
      </c>
      <c r="G446" s="214"/>
      <c r="I446" s="1"/>
      <c r="J446" s="1"/>
      <c r="K446" s="1"/>
      <c r="L446" s="1"/>
      <c r="M446" s="212"/>
      <c r="N446" s="212"/>
    </row>
    <row r="447" spans="2:14" ht="11.25" customHeight="1">
      <c r="B447" s="1"/>
      <c r="C447" s="1"/>
      <c r="D447" s="1"/>
      <c r="E447" s="1" t="s">
        <v>527</v>
      </c>
      <c r="F447" s="213">
        <v>600000</v>
      </c>
      <c r="G447" s="214"/>
      <c r="I447" s="1"/>
      <c r="J447" s="1"/>
      <c r="K447" s="1"/>
      <c r="L447" s="1"/>
      <c r="M447" s="212"/>
      <c r="N447" s="212"/>
    </row>
    <row r="448" spans="2:14" ht="11.25" customHeight="1">
      <c r="B448" s="1"/>
      <c r="C448" s="1"/>
      <c r="D448" s="1"/>
      <c r="E448" s="1" t="s">
        <v>528</v>
      </c>
      <c r="F448" s="213">
        <v>200000</v>
      </c>
      <c r="G448" s="214"/>
      <c r="I448" s="1"/>
      <c r="J448" s="1"/>
      <c r="K448" s="1"/>
      <c r="L448" s="1"/>
      <c r="M448" s="212"/>
      <c r="N448" s="212"/>
    </row>
    <row r="449" spans="2:14" ht="11.25" customHeight="1">
      <c r="B449" s="1"/>
      <c r="C449" s="1"/>
      <c r="D449" s="1"/>
      <c r="E449" s="1" t="s">
        <v>663</v>
      </c>
      <c r="F449" s="213">
        <v>600000</v>
      </c>
      <c r="G449" s="214"/>
      <c r="H449" s="15"/>
      <c r="I449" s="1"/>
      <c r="J449" s="1"/>
      <c r="K449" s="1"/>
      <c r="L449" s="1"/>
      <c r="M449" s="212"/>
      <c r="N449" s="212"/>
    </row>
    <row r="450" spans="2:14" ht="11.25" customHeight="1">
      <c r="B450" s="1"/>
      <c r="C450" s="1"/>
      <c r="D450" s="1"/>
      <c r="E450" s="1" t="s">
        <v>881</v>
      </c>
      <c r="F450" s="213">
        <v>600000</v>
      </c>
      <c r="G450" s="214"/>
      <c r="H450" s="15">
        <f>SUM(F443:G450)</f>
        <v>5600000</v>
      </c>
      <c r="I450" s="1"/>
      <c r="J450" s="1"/>
      <c r="K450" s="1"/>
      <c r="L450" s="1"/>
      <c r="M450" s="212"/>
      <c r="N450" s="212"/>
    </row>
    <row r="451" spans="2:14" ht="11.25" customHeight="1">
      <c r="B451" s="1">
        <v>21</v>
      </c>
      <c r="C451" s="1" t="s">
        <v>899</v>
      </c>
      <c r="D451" s="1"/>
      <c r="E451" s="1"/>
      <c r="F451" s="213">
        <v>100000</v>
      </c>
      <c r="G451" s="214"/>
      <c r="I451" s="1"/>
      <c r="J451" s="1"/>
      <c r="K451" s="1"/>
      <c r="L451" s="1"/>
      <c r="M451" s="212"/>
      <c r="N451" s="212"/>
    </row>
    <row r="452" spans="2:14" ht="11.25" customHeight="1">
      <c r="B452" s="1">
        <v>23</v>
      </c>
      <c r="C452" s="1" t="s">
        <v>735</v>
      </c>
      <c r="D452" s="1"/>
      <c r="E452" s="1"/>
      <c r="F452" s="213">
        <v>145000</v>
      </c>
      <c r="G452" s="214"/>
      <c r="I452" s="1"/>
      <c r="J452" s="1"/>
      <c r="K452" s="1"/>
      <c r="L452" s="1"/>
      <c r="M452" s="212"/>
      <c r="N452" s="212"/>
    </row>
    <row r="453" spans="2:14" ht="11.25" customHeight="1">
      <c r="B453" s="1">
        <v>24</v>
      </c>
      <c r="C453" s="1" t="s">
        <v>900</v>
      </c>
      <c r="D453" s="1"/>
      <c r="E453" s="1"/>
      <c r="F453" s="213">
        <v>2520000</v>
      </c>
      <c r="G453" s="214"/>
      <c r="I453" s="1"/>
      <c r="J453" s="1"/>
      <c r="K453" s="1"/>
      <c r="L453" s="1"/>
      <c r="M453" s="212"/>
      <c r="N453" s="212"/>
    </row>
    <row r="454" spans="2:14" ht="11.25" customHeight="1">
      <c r="B454" s="1">
        <v>24</v>
      </c>
      <c r="C454" s="1" t="s">
        <v>902</v>
      </c>
      <c r="D454" s="1"/>
      <c r="E454" s="1"/>
      <c r="F454" s="213">
        <v>150000</v>
      </c>
      <c r="G454" s="214"/>
      <c r="I454" s="1"/>
      <c r="J454" s="1"/>
      <c r="K454" s="1"/>
      <c r="L454" s="1"/>
      <c r="M454" s="212"/>
      <c r="N454" s="212"/>
    </row>
    <row r="455" spans="2:14" ht="11.25" customHeight="1">
      <c r="B455" s="1">
        <v>26</v>
      </c>
      <c r="C455" s="1" t="s">
        <v>907</v>
      </c>
      <c r="D455" s="1"/>
      <c r="E455" s="1"/>
      <c r="F455" s="215">
        <v>90000</v>
      </c>
      <c r="G455" s="216"/>
      <c r="H455" s="144">
        <f>SUM(F442:G455)</f>
        <v>8695000</v>
      </c>
      <c r="I455" s="1"/>
      <c r="J455" s="1"/>
      <c r="K455" s="1"/>
      <c r="L455" s="1"/>
      <c r="M455" s="212"/>
      <c r="N455" s="212"/>
    </row>
    <row r="456" spans="2:14" ht="11.25" customHeight="1">
      <c r="B456" s="31">
        <v>41581</v>
      </c>
      <c r="C456" s="1" t="s">
        <v>909</v>
      </c>
      <c r="F456" s="217">
        <v>100000</v>
      </c>
      <c r="G456" s="218"/>
      <c r="I456" s="1"/>
      <c r="J456" s="1"/>
      <c r="K456" s="1"/>
      <c r="L456" s="1"/>
      <c r="M456" s="212"/>
      <c r="N456" s="212"/>
    </row>
    <row r="457" spans="2:14" ht="11.25" customHeight="1">
      <c r="B457" s="1">
        <v>5</v>
      </c>
      <c r="C457" s="1" t="s">
        <v>521</v>
      </c>
      <c r="D457" s="1"/>
      <c r="E457" s="1" t="s">
        <v>607</v>
      </c>
      <c r="F457" s="213">
        <v>900000</v>
      </c>
      <c r="G457" s="214"/>
      <c r="I457" s="1"/>
      <c r="J457" s="1"/>
      <c r="K457" s="1"/>
      <c r="L457" s="1"/>
      <c r="M457" s="212"/>
      <c r="N457" s="212"/>
    </row>
    <row r="458" spans="2:14" ht="11.25" customHeight="1">
      <c r="B458" s="1"/>
      <c r="C458" s="1"/>
      <c r="D458" s="1"/>
      <c r="E458" s="1" t="s">
        <v>523</v>
      </c>
      <c r="F458" s="213">
        <v>900000</v>
      </c>
      <c r="G458" s="214"/>
      <c r="I458" s="1"/>
      <c r="J458" s="1"/>
      <c r="K458" s="1"/>
      <c r="L458" s="1"/>
      <c r="M458" s="212"/>
      <c r="N458" s="212"/>
    </row>
    <row r="459" spans="2:14" ht="11.25" customHeight="1">
      <c r="B459" s="1"/>
      <c r="C459" s="1"/>
      <c r="D459" s="1"/>
      <c r="E459" s="1" t="s">
        <v>621</v>
      </c>
      <c r="F459" s="213">
        <v>900000</v>
      </c>
      <c r="G459" s="214"/>
      <c r="I459" s="1"/>
      <c r="J459" s="1"/>
      <c r="M459" s="212"/>
      <c r="N459" s="212"/>
    </row>
    <row r="460" spans="2:14" ht="11.25" customHeight="1">
      <c r="B460" s="1"/>
      <c r="C460" s="1"/>
      <c r="D460" s="1"/>
      <c r="E460" s="1" t="s">
        <v>905</v>
      </c>
      <c r="F460" s="213">
        <v>900000</v>
      </c>
      <c r="G460" s="214"/>
      <c r="I460" s="1"/>
      <c r="J460" s="1"/>
      <c r="K460" s="1"/>
      <c r="L460" s="1"/>
      <c r="M460" s="212"/>
      <c r="N460" s="212"/>
    </row>
    <row r="461" spans="2:14" ht="11.25" customHeight="1">
      <c r="B461" s="1"/>
      <c r="C461" s="1"/>
      <c r="D461" s="1"/>
      <c r="E461" s="1" t="s">
        <v>527</v>
      </c>
      <c r="F461" s="213">
        <v>600000</v>
      </c>
      <c r="G461" s="214"/>
      <c r="I461" s="1"/>
      <c r="J461" s="1"/>
      <c r="K461" s="1"/>
      <c r="L461" s="1"/>
      <c r="M461" s="212"/>
      <c r="N461" s="212"/>
    </row>
    <row r="462" spans="2:14" ht="11.25" customHeight="1">
      <c r="B462" s="1"/>
      <c r="C462" s="1"/>
      <c r="D462" s="1"/>
      <c r="E462" s="1" t="s">
        <v>528</v>
      </c>
      <c r="F462" s="213">
        <v>200000</v>
      </c>
      <c r="G462" s="214"/>
      <c r="I462" s="1"/>
      <c r="J462" s="1"/>
      <c r="K462" s="1"/>
      <c r="L462" s="1"/>
      <c r="M462" s="212"/>
      <c r="N462" s="212"/>
    </row>
    <row r="463" spans="2:14" ht="11.25" customHeight="1">
      <c r="B463" s="1"/>
      <c r="C463" s="1"/>
      <c r="D463" s="1"/>
      <c r="E463" s="1" t="s">
        <v>663</v>
      </c>
      <c r="F463" s="213">
        <v>600000</v>
      </c>
      <c r="G463" s="214"/>
      <c r="I463" s="1"/>
      <c r="J463" s="1"/>
      <c r="K463" s="1"/>
      <c r="L463" s="1"/>
      <c r="M463" s="212"/>
      <c r="N463" s="212"/>
    </row>
    <row r="464" spans="2:14" ht="11.25" customHeight="1">
      <c r="B464" s="1"/>
      <c r="C464" s="1"/>
      <c r="D464" s="1"/>
      <c r="E464" s="1" t="s">
        <v>881</v>
      </c>
      <c r="F464" s="213">
        <v>600000</v>
      </c>
      <c r="G464" s="214"/>
      <c r="I464" s="1"/>
      <c r="J464" s="1"/>
      <c r="K464" s="1"/>
      <c r="L464" s="1"/>
      <c r="M464" s="212"/>
      <c r="N464" s="212"/>
    </row>
    <row r="465" spans="2:14" ht="11.25" customHeight="1">
      <c r="B465" s="1">
        <v>5</v>
      </c>
      <c r="C465" s="1" t="s">
        <v>914</v>
      </c>
      <c r="D465" s="1"/>
      <c r="E465" s="1"/>
      <c r="F465" s="213">
        <v>50000</v>
      </c>
      <c r="G465" s="214"/>
      <c r="I465" s="1"/>
      <c r="J465" s="1"/>
      <c r="L465" s="1"/>
      <c r="M465" s="212"/>
      <c r="N465" s="212"/>
    </row>
    <row r="466" spans="2:14" ht="11.25" customHeight="1">
      <c r="B466" s="1">
        <v>7</v>
      </c>
      <c r="C466" s="1" t="s">
        <v>916</v>
      </c>
      <c r="D466" s="1"/>
      <c r="E466" s="1"/>
      <c r="F466" s="213">
        <v>45000</v>
      </c>
      <c r="G466" s="214"/>
      <c r="I466" s="1"/>
      <c r="J466" s="1"/>
      <c r="M466" s="212"/>
      <c r="N466" s="212"/>
    </row>
    <row r="467" spans="2:14" ht="11.25" customHeight="1">
      <c r="B467" s="1">
        <v>9</v>
      </c>
      <c r="C467" s="1" t="s">
        <v>917</v>
      </c>
      <c r="D467" s="1"/>
      <c r="E467" s="1"/>
      <c r="F467" s="213">
        <v>150000</v>
      </c>
      <c r="G467" s="214"/>
      <c r="I467" s="1"/>
      <c r="J467" s="1"/>
      <c r="K467" s="1"/>
      <c r="L467" s="1"/>
      <c r="M467" s="212"/>
      <c r="N467" s="212"/>
    </row>
    <row r="468" spans="2:14" ht="11.25" customHeight="1">
      <c r="B468" s="1">
        <v>10</v>
      </c>
      <c r="C468" s="1" t="s">
        <v>915</v>
      </c>
      <c r="D468" s="1"/>
      <c r="E468" s="1"/>
      <c r="F468" s="213">
        <v>100000</v>
      </c>
      <c r="G468" s="214"/>
      <c r="I468" s="1"/>
      <c r="J468" s="1"/>
      <c r="K468" s="1"/>
      <c r="L468" s="1"/>
      <c r="M468" s="212"/>
      <c r="N468" s="212"/>
    </row>
    <row r="469" spans="2:14" ht="11.25" customHeight="1">
      <c r="B469" s="1">
        <v>16</v>
      </c>
      <c r="C469" s="1" t="s">
        <v>874</v>
      </c>
      <c r="F469" s="213">
        <v>82000</v>
      </c>
      <c r="G469" s="214"/>
      <c r="I469" s="1"/>
      <c r="J469" s="1"/>
      <c r="M469" s="212"/>
      <c r="N469" s="212"/>
    </row>
    <row r="470" spans="2:14" ht="11.25" customHeight="1">
      <c r="B470" s="1">
        <v>16</v>
      </c>
      <c r="C470" s="1" t="s">
        <v>921</v>
      </c>
      <c r="F470" s="213">
        <v>150000</v>
      </c>
      <c r="G470" s="214"/>
      <c r="I470" s="1"/>
      <c r="J470" s="1"/>
      <c r="M470" s="212"/>
      <c r="N470" s="212"/>
    </row>
    <row r="471" spans="2:14" ht="11.25" customHeight="1">
      <c r="B471" s="1">
        <v>21</v>
      </c>
      <c r="C471" s="1" t="s">
        <v>920</v>
      </c>
      <c r="D471" s="1"/>
      <c r="E471" s="1"/>
      <c r="F471" s="213">
        <v>200000</v>
      </c>
      <c r="G471" s="214"/>
      <c r="I471" s="1"/>
      <c r="J471" s="1"/>
      <c r="M471" s="212"/>
      <c r="N471" s="212"/>
    </row>
    <row r="472" spans="2:14" ht="11.25" customHeight="1">
      <c r="B472" s="1">
        <v>25</v>
      </c>
      <c r="C472" s="1" t="s">
        <v>955</v>
      </c>
      <c r="D472" s="1"/>
      <c r="E472" s="1"/>
      <c r="F472" s="213">
        <v>145000</v>
      </c>
      <c r="G472" s="214"/>
      <c r="I472" s="1"/>
      <c r="J472" s="1"/>
      <c r="M472" s="212"/>
      <c r="N472" s="212"/>
    </row>
    <row r="473" spans="2:7" ht="11.25" customHeight="1">
      <c r="B473" s="1">
        <v>25</v>
      </c>
      <c r="C473" s="1" t="s">
        <v>578</v>
      </c>
      <c r="D473" s="1"/>
      <c r="E473" s="1"/>
      <c r="F473" s="213">
        <v>2520000</v>
      </c>
      <c r="G473" s="214"/>
    </row>
    <row r="474" spans="2:7" ht="11.25" customHeight="1">
      <c r="B474" s="1">
        <v>26</v>
      </c>
      <c r="C474" s="1" t="s">
        <v>956</v>
      </c>
      <c r="D474" s="1"/>
      <c r="E474" s="1"/>
      <c r="F474" s="215">
        <v>400000</v>
      </c>
      <c r="G474" s="216"/>
    </row>
    <row r="475" spans="2:8" ht="11.25" customHeight="1">
      <c r="B475" s="1"/>
      <c r="C475" s="1"/>
      <c r="D475" s="1"/>
      <c r="E475" s="1"/>
      <c r="F475" s="200"/>
      <c r="G475" s="200"/>
      <c r="H475" s="10">
        <f>SUM(F456:G474)</f>
        <v>9542000</v>
      </c>
    </row>
    <row r="476" spans="2:7" ht="11.25" customHeight="1">
      <c r="B476" s="1"/>
      <c r="C476" s="1"/>
      <c r="D476" s="1"/>
      <c r="E476" s="1"/>
      <c r="F476" s="200"/>
      <c r="G476" s="200"/>
    </row>
    <row r="477" spans="2:8" ht="11.25" customHeight="1">
      <c r="B477" s="1"/>
      <c r="C477" s="1"/>
      <c r="D477" s="1"/>
      <c r="E477" s="1"/>
      <c r="F477" s="200"/>
      <c r="G477" s="200"/>
      <c r="H477" s="15"/>
    </row>
    <row r="478" spans="2:7" ht="11.25" customHeight="1">
      <c r="B478" s="1"/>
      <c r="C478" s="1"/>
      <c r="D478" s="1"/>
      <c r="E478" s="1"/>
      <c r="F478" s="37"/>
      <c r="G478" s="37"/>
    </row>
    <row r="479" spans="2:7" ht="11.25" customHeight="1">
      <c r="B479" s="1"/>
      <c r="C479" s="1"/>
      <c r="D479" s="1"/>
      <c r="E479" s="1"/>
      <c r="F479" s="1"/>
      <c r="G479" s="1"/>
    </row>
    <row r="480" spans="2:7" ht="11.25" customHeight="1">
      <c r="B480" s="1"/>
      <c r="C480" s="1"/>
      <c r="D480" s="1"/>
      <c r="E480" s="1"/>
      <c r="F480" s="1"/>
      <c r="G480" s="1"/>
    </row>
    <row r="481" spans="2:7" ht="11.25" customHeight="1">
      <c r="B481" s="1"/>
      <c r="C481" s="1"/>
      <c r="D481" s="1"/>
      <c r="E481" s="1"/>
      <c r="F481" s="1"/>
      <c r="G481" s="1"/>
    </row>
    <row r="482" spans="2:7" ht="11.25" customHeight="1">
      <c r="B482" s="1"/>
      <c r="C482" s="1"/>
      <c r="D482" s="1"/>
      <c r="E482" s="1"/>
      <c r="F482" s="1"/>
      <c r="G482" s="1"/>
    </row>
    <row r="483" spans="2:7" ht="11.25" customHeight="1">
      <c r="B483" s="1"/>
      <c r="C483" s="1"/>
      <c r="D483" s="1"/>
      <c r="E483" s="1"/>
      <c r="F483" s="1"/>
      <c r="G483" s="1"/>
    </row>
    <row r="484" spans="2:7" ht="11.25" customHeight="1">
      <c r="B484" s="1"/>
      <c r="C484" s="1"/>
      <c r="D484" s="1"/>
      <c r="E484" s="1"/>
      <c r="F484" s="1"/>
      <c r="G484" s="1"/>
    </row>
    <row r="485" spans="2:7" ht="11.25" customHeight="1">
      <c r="B485" s="1"/>
      <c r="C485" s="1"/>
      <c r="D485" s="1"/>
      <c r="E485" s="1"/>
      <c r="F485" s="1"/>
      <c r="G485" s="1"/>
    </row>
    <row r="486" spans="2:7" ht="11.25" customHeight="1">
      <c r="B486" s="1"/>
      <c r="C486" s="1"/>
      <c r="D486" s="1"/>
      <c r="E486" s="1"/>
      <c r="F486" s="1"/>
      <c r="G486" s="1"/>
    </row>
    <row r="487" spans="2:7" ht="11.25" customHeight="1">
      <c r="B487" s="1"/>
      <c r="C487" s="1"/>
      <c r="D487" s="1"/>
      <c r="E487" s="1"/>
      <c r="F487" s="1"/>
      <c r="G487" s="1"/>
    </row>
    <row r="488" spans="2:7" ht="11.25" customHeight="1">
      <c r="B488" s="1"/>
      <c r="C488" s="1"/>
      <c r="D488" s="1"/>
      <c r="E488" s="1"/>
      <c r="F488" s="1"/>
      <c r="G488" s="1"/>
    </row>
    <row r="489" spans="2:7" ht="11.25" customHeight="1">
      <c r="B489" s="1"/>
      <c r="C489" s="1"/>
      <c r="D489" s="1"/>
      <c r="E489" s="1"/>
      <c r="F489" s="1"/>
      <c r="G489" s="1"/>
    </row>
    <row r="490" spans="2:7" ht="11.25" customHeight="1">
      <c r="B490" s="1"/>
      <c r="C490" s="1"/>
      <c r="D490" s="1"/>
      <c r="E490" s="1"/>
      <c r="F490" s="1"/>
      <c r="G490" s="1"/>
    </row>
    <row r="491" spans="2:7" ht="11.25" customHeight="1">
      <c r="B491" s="1"/>
      <c r="C491" s="1"/>
      <c r="D491" s="1"/>
      <c r="E491" s="1"/>
      <c r="F491" s="1"/>
      <c r="G491" s="1"/>
    </row>
    <row r="492" ht="11.25" customHeight="1"/>
  </sheetData>
  <sheetProtection/>
  <mergeCells count="295">
    <mergeCell ref="O443:P443"/>
    <mergeCell ref="M398:N398"/>
    <mergeCell ref="M399:N399"/>
    <mergeCell ref="M437:N437"/>
    <mergeCell ref="F470:G470"/>
    <mergeCell ref="F418:G418"/>
    <mergeCell ref="F419:G419"/>
    <mergeCell ref="F402:G402"/>
    <mergeCell ref="F403:G403"/>
    <mergeCell ref="F422:G422"/>
    <mergeCell ref="F408:G408"/>
    <mergeCell ref="F388:G388"/>
    <mergeCell ref="F411:G411"/>
    <mergeCell ref="F413:G413"/>
    <mergeCell ref="M392:N392"/>
    <mergeCell ref="M393:N393"/>
    <mergeCell ref="M394:N394"/>
    <mergeCell ref="M396:N396"/>
    <mergeCell ref="M397:N397"/>
    <mergeCell ref="M406:N406"/>
    <mergeCell ref="M403:N403"/>
    <mergeCell ref="M412:N412"/>
    <mergeCell ref="F417:G417"/>
    <mergeCell ref="M413:N413"/>
    <mergeCell ref="M417:N417"/>
    <mergeCell ref="M401:N401"/>
    <mergeCell ref="M402:N402"/>
    <mergeCell ref="M416:N416"/>
    <mergeCell ref="F409:G409"/>
    <mergeCell ref="F404:G404"/>
    <mergeCell ref="M385:N385"/>
    <mergeCell ref="M404:N404"/>
    <mergeCell ref="M418:N418"/>
    <mergeCell ref="M409:N409"/>
    <mergeCell ref="M419:N419"/>
    <mergeCell ref="M414:N414"/>
    <mergeCell ref="M415:N415"/>
    <mergeCell ref="M395:N395"/>
    <mergeCell ref="M386:N386"/>
    <mergeCell ref="M387:N387"/>
    <mergeCell ref="M388:N388"/>
    <mergeCell ref="M389:N389"/>
    <mergeCell ref="M390:N390"/>
    <mergeCell ref="M391:N391"/>
    <mergeCell ref="M411:N411"/>
    <mergeCell ref="F389:G389"/>
    <mergeCell ref="M405:N405"/>
    <mergeCell ref="M407:N407"/>
    <mergeCell ref="M408:N408"/>
    <mergeCell ref="M410:N410"/>
    <mergeCell ref="F405:G405"/>
    <mergeCell ref="F406:G406"/>
    <mergeCell ref="F407:G407"/>
    <mergeCell ref="F412:G412"/>
    <mergeCell ref="F410:G410"/>
    <mergeCell ref="M335:N335"/>
    <mergeCell ref="M338:N338"/>
    <mergeCell ref="M339:N339"/>
    <mergeCell ref="M340:N340"/>
    <mergeCell ref="M341:N341"/>
    <mergeCell ref="M336:N336"/>
    <mergeCell ref="M384:N384"/>
    <mergeCell ref="M400:N400"/>
    <mergeCell ref="F400:G400"/>
    <mergeCell ref="F401:G401"/>
    <mergeCell ref="F392:G392"/>
    <mergeCell ref="F393:G393"/>
    <mergeCell ref="F394:G394"/>
    <mergeCell ref="F395:G395"/>
    <mergeCell ref="F396:G396"/>
    <mergeCell ref="F387:G387"/>
    <mergeCell ref="F390:G390"/>
    <mergeCell ref="F391:G391"/>
    <mergeCell ref="F399:G399"/>
    <mergeCell ref="F381:G381"/>
    <mergeCell ref="F382:G382"/>
    <mergeCell ref="F384:G384"/>
    <mergeCell ref="F383:G383"/>
    <mergeCell ref="F398:G398"/>
    <mergeCell ref="F386:G386"/>
    <mergeCell ref="M383:N383"/>
    <mergeCell ref="F397:G397"/>
    <mergeCell ref="F385:G385"/>
    <mergeCell ref="M364:N364"/>
    <mergeCell ref="F376:G376"/>
    <mergeCell ref="F377:G377"/>
    <mergeCell ref="F378:G378"/>
    <mergeCell ref="F379:G379"/>
    <mergeCell ref="F380:G380"/>
    <mergeCell ref="F372:G372"/>
    <mergeCell ref="M365:N365"/>
    <mergeCell ref="F368:G368"/>
    <mergeCell ref="F374:G374"/>
    <mergeCell ref="M379:N379"/>
    <mergeCell ref="M380:N380"/>
    <mergeCell ref="M382:N382"/>
    <mergeCell ref="M381:N381"/>
    <mergeCell ref="F373:G373"/>
    <mergeCell ref="M373:N373"/>
    <mergeCell ref="M374:N374"/>
    <mergeCell ref="M375:N375"/>
    <mergeCell ref="M376:N376"/>
    <mergeCell ref="M378:N378"/>
    <mergeCell ref="M371:N371"/>
    <mergeCell ref="M377:N377"/>
    <mergeCell ref="F359:G359"/>
    <mergeCell ref="F364:G364"/>
    <mergeCell ref="F375:G375"/>
    <mergeCell ref="F371:G371"/>
    <mergeCell ref="M370:N370"/>
    <mergeCell ref="M347:N347"/>
    <mergeCell ref="F367:G367"/>
    <mergeCell ref="F362:G362"/>
    <mergeCell ref="F361:G361"/>
    <mergeCell ref="F351:G351"/>
    <mergeCell ref="M349:N349"/>
    <mergeCell ref="M354:N354"/>
    <mergeCell ref="F365:G365"/>
    <mergeCell ref="M353:N353"/>
    <mergeCell ref="M362:N362"/>
    <mergeCell ref="M342:N342"/>
    <mergeCell ref="F352:G352"/>
    <mergeCell ref="F353:G353"/>
    <mergeCell ref="F366:G366"/>
    <mergeCell ref="M359:N359"/>
    <mergeCell ref="M355:N355"/>
    <mergeCell ref="F350:G350"/>
    <mergeCell ref="F363:G363"/>
    <mergeCell ref="M356:N356"/>
    <mergeCell ref="M363:N363"/>
    <mergeCell ref="F341:G341"/>
    <mergeCell ref="F342:G342"/>
    <mergeCell ref="F347:G347"/>
    <mergeCell ref="F340:G340"/>
    <mergeCell ref="F360:G360"/>
    <mergeCell ref="M358:N358"/>
    <mergeCell ref="F357:G357"/>
    <mergeCell ref="F358:G358"/>
    <mergeCell ref="M357:N357"/>
    <mergeCell ref="M351:N351"/>
    <mergeCell ref="Q321:U321"/>
    <mergeCell ref="Q322:U322"/>
    <mergeCell ref="M343:N343"/>
    <mergeCell ref="M344:N344"/>
    <mergeCell ref="M345:N345"/>
    <mergeCell ref="M352:N352"/>
    <mergeCell ref="M350:N350"/>
    <mergeCell ref="M331:N331"/>
    <mergeCell ref="M332:N332"/>
    <mergeCell ref="M334:N334"/>
    <mergeCell ref="F330:G330"/>
    <mergeCell ref="F331:G331"/>
    <mergeCell ref="F326:G326"/>
    <mergeCell ref="F335:G335"/>
    <mergeCell ref="F338:G338"/>
    <mergeCell ref="F332:G332"/>
    <mergeCell ref="F336:G336"/>
    <mergeCell ref="F333:G333"/>
    <mergeCell ref="F334:G334"/>
    <mergeCell ref="A1:O1"/>
    <mergeCell ref="B322:C322"/>
    <mergeCell ref="F325:G325"/>
    <mergeCell ref="C328:E328"/>
    <mergeCell ref="F328:G328"/>
    <mergeCell ref="F329:G329"/>
    <mergeCell ref="B323:C323"/>
    <mergeCell ref="M328:N328"/>
    <mergeCell ref="N325:O325"/>
    <mergeCell ref="J325:K325"/>
    <mergeCell ref="F354:G354"/>
    <mergeCell ref="M348:N348"/>
    <mergeCell ref="M346:N346"/>
    <mergeCell ref="M368:N368"/>
    <mergeCell ref="M367:N367"/>
    <mergeCell ref="M333:N333"/>
    <mergeCell ref="M366:N366"/>
    <mergeCell ref="M361:N361"/>
    <mergeCell ref="M360:N360"/>
    <mergeCell ref="M337:N337"/>
    <mergeCell ref="F339:G339"/>
    <mergeCell ref="F337:G337"/>
    <mergeCell ref="F348:G348"/>
    <mergeCell ref="F349:G349"/>
    <mergeCell ref="F436:G436"/>
    <mergeCell ref="F438:G438"/>
    <mergeCell ref="F343:G343"/>
    <mergeCell ref="F345:G345"/>
    <mergeCell ref="F344:G344"/>
    <mergeCell ref="F346:G346"/>
    <mergeCell ref="F440:G440"/>
    <mergeCell ref="F439:G439"/>
    <mergeCell ref="F434:G434"/>
    <mergeCell ref="F435:G435"/>
    <mergeCell ref="F355:G355"/>
    <mergeCell ref="F356:G356"/>
    <mergeCell ref="F424:G424"/>
    <mergeCell ref="F414:G414"/>
    <mergeCell ref="F415:G415"/>
    <mergeCell ref="F416:G416"/>
    <mergeCell ref="F441:G441"/>
    <mergeCell ref="F452:G452"/>
    <mergeCell ref="F437:G437"/>
    <mergeCell ref="F433:G433"/>
    <mergeCell ref="F426:G426"/>
    <mergeCell ref="F427:G427"/>
    <mergeCell ref="F428:G428"/>
    <mergeCell ref="F429:G429"/>
    <mergeCell ref="F430:G430"/>
    <mergeCell ref="F431:G431"/>
    <mergeCell ref="F468:G468"/>
    <mergeCell ref="F467:G467"/>
    <mergeCell ref="F472:G472"/>
    <mergeCell ref="F432:G432"/>
    <mergeCell ref="F449:G449"/>
    <mergeCell ref="F450:G450"/>
    <mergeCell ref="F451:G451"/>
    <mergeCell ref="F453:G453"/>
    <mergeCell ref="F454:G454"/>
    <mergeCell ref="F443:G443"/>
    <mergeCell ref="F460:G460"/>
    <mergeCell ref="F466:G466"/>
    <mergeCell ref="F471:G471"/>
    <mergeCell ref="F477:G477"/>
    <mergeCell ref="F455:G455"/>
    <mergeCell ref="F456:G456"/>
    <mergeCell ref="F457:G457"/>
    <mergeCell ref="F458:G458"/>
    <mergeCell ref="F463:G463"/>
    <mergeCell ref="F469:G469"/>
    <mergeCell ref="F465:G465"/>
    <mergeCell ref="O367:P367"/>
    <mergeCell ref="O347:P347"/>
    <mergeCell ref="F461:G461"/>
    <mergeCell ref="F462:G462"/>
    <mergeCell ref="F444:G444"/>
    <mergeCell ref="F442:G442"/>
    <mergeCell ref="F447:G447"/>
    <mergeCell ref="F448:G448"/>
    <mergeCell ref="F459:G459"/>
    <mergeCell ref="F445:G445"/>
    <mergeCell ref="F446:G446"/>
    <mergeCell ref="F473:G473"/>
    <mergeCell ref="F476:G476"/>
    <mergeCell ref="O398:P398"/>
    <mergeCell ref="O419:P419"/>
    <mergeCell ref="F474:G474"/>
    <mergeCell ref="F475:G475"/>
    <mergeCell ref="F464:G464"/>
    <mergeCell ref="M424:N424"/>
    <mergeCell ref="M426:N426"/>
    <mergeCell ref="M427:N427"/>
    <mergeCell ref="M428:N428"/>
    <mergeCell ref="M429:N429"/>
    <mergeCell ref="M430:N430"/>
    <mergeCell ref="M431:N431"/>
    <mergeCell ref="M432:N432"/>
    <mergeCell ref="M433:N433"/>
    <mergeCell ref="M434:N434"/>
    <mergeCell ref="M436:N436"/>
    <mergeCell ref="M435:N435"/>
    <mergeCell ref="M438:N438"/>
    <mergeCell ref="M439:N439"/>
    <mergeCell ref="M440:N440"/>
    <mergeCell ref="M441:N441"/>
    <mergeCell ref="M442:N442"/>
    <mergeCell ref="M443:N443"/>
    <mergeCell ref="M444:N444"/>
    <mergeCell ref="M445:N445"/>
    <mergeCell ref="M446:N446"/>
    <mergeCell ref="M447:N447"/>
    <mergeCell ref="M448:N448"/>
    <mergeCell ref="M449:N449"/>
    <mergeCell ref="M450:N450"/>
    <mergeCell ref="M451:N451"/>
    <mergeCell ref="M452:N452"/>
    <mergeCell ref="M453:N453"/>
    <mergeCell ref="M454:N454"/>
    <mergeCell ref="M455:N455"/>
    <mergeCell ref="M467:N467"/>
    <mergeCell ref="M456:N456"/>
    <mergeCell ref="M457:N457"/>
    <mergeCell ref="M458:N458"/>
    <mergeCell ref="M459:N459"/>
    <mergeCell ref="M460:N460"/>
    <mergeCell ref="M461:N461"/>
    <mergeCell ref="M468:N468"/>
    <mergeCell ref="M469:N469"/>
    <mergeCell ref="M470:N470"/>
    <mergeCell ref="M471:N471"/>
    <mergeCell ref="M472:N472"/>
    <mergeCell ref="M462:N462"/>
    <mergeCell ref="M463:N463"/>
    <mergeCell ref="M464:N464"/>
    <mergeCell ref="M465:N465"/>
    <mergeCell ref="M466:N466"/>
  </mergeCells>
  <printOptions/>
  <pageMargins left="0.12" right="0.21" top="0.19" bottom="0.18" header="0.16" footer="0.12"/>
  <pageSetup horizontalDpi="300" verticalDpi="300" orientation="landscape" paperSize="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53"/>
  <sheetViews>
    <sheetView zoomScalePageLayoutView="0" workbookViewId="0" topLeftCell="A313">
      <selection activeCell="N289" sqref="N289:O289"/>
    </sheetView>
  </sheetViews>
  <sheetFormatPr defaultColWidth="9.140625" defaultRowHeight="15"/>
  <cols>
    <col min="1" max="1" width="1.7109375" style="0" customWidth="1"/>
    <col min="2" max="2" width="5.421875" style="0" customWidth="1"/>
    <col min="3" max="3" width="12.8515625" style="0" customWidth="1"/>
    <col min="4" max="4" width="10.7109375" style="0" customWidth="1"/>
    <col min="9" max="9" width="10.7109375" style="0" customWidth="1"/>
    <col min="10" max="10" width="10.28125" style="0" customWidth="1"/>
    <col min="11" max="11" width="11.00390625" style="0" customWidth="1"/>
    <col min="12" max="12" width="10.00390625" style="0" customWidth="1"/>
    <col min="13" max="13" width="10.7109375" style="0" customWidth="1"/>
    <col min="15" max="15" width="9.140625" style="145" customWidth="1"/>
  </cols>
  <sheetData>
    <row r="1" spans="1:19" ht="15.75">
      <c r="A1" s="204" t="s">
        <v>555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1"/>
      <c r="Q1" s="1"/>
      <c r="R1" s="1"/>
      <c r="S1" s="1"/>
    </row>
    <row r="2" spans="4:19" ht="15">
      <c r="D2" s="1"/>
      <c r="E2" s="1"/>
      <c r="F2" s="1"/>
      <c r="G2" s="1"/>
      <c r="P2" s="1"/>
      <c r="Q2" s="1"/>
      <c r="R2" s="1"/>
      <c r="S2" s="1"/>
    </row>
    <row r="3" spans="1:19" ht="11.25" customHeight="1">
      <c r="A3" s="4"/>
      <c r="B3" s="5" t="s">
        <v>1</v>
      </c>
      <c r="C3" s="5" t="s">
        <v>14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6" t="s">
        <v>7</v>
      </c>
      <c r="J3" s="34" t="s">
        <v>8</v>
      </c>
      <c r="K3" s="34" t="s">
        <v>9</v>
      </c>
      <c r="L3" s="34" t="s">
        <v>10</v>
      </c>
      <c r="M3" s="34" t="s">
        <v>11</v>
      </c>
      <c r="N3" s="46" t="s">
        <v>12</v>
      </c>
      <c r="O3" s="46" t="s">
        <v>13</v>
      </c>
      <c r="P3" s="4"/>
      <c r="Q3" s="4"/>
      <c r="R3" s="4" t="s">
        <v>0</v>
      </c>
      <c r="S3" s="4"/>
    </row>
    <row r="4" spans="1:19" ht="11.25" customHeight="1">
      <c r="A4" s="1"/>
      <c r="B4" s="7" t="s">
        <v>15</v>
      </c>
      <c r="C4" s="7" t="s">
        <v>389</v>
      </c>
      <c r="D4" s="10">
        <v>0</v>
      </c>
      <c r="E4" s="13">
        <v>10000</v>
      </c>
      <c r="F4" s="13">
        <v>5000</v>
      </c>
      <c r="G4" s="13">
        <v>5000</v>
      </c>
      <c r="H4" s="13">
        <v>0</v>
      </c>
      <c r="I4" s="9">
        <v>10000</v>
      </c>
      <c r="J4" s="13">
        <v>10000</v>
      </c>
      <c r="K4" s="13">
        <v>0</v>
      </c>
      <c r="L4" s="13">
        <v>5000</v>
      </c>
      <c r="M4" s="13">
        <v>5000</v>
      </c>
      <c r="N4" s="12">
        <v>5000</v>
      </c>
      <c r="O4" s="12">
        <v>5000</v>
      </c>
      <c r="P4" s="1"/>
      <c r="Q4" s="1"/>
      <c r="R4" s="1">
        <v>1</v>
      </c>
      <c r="S4" s="1"/>
    </row>
    <row r="5" spans="1:19" ht="11.25" customHeight="1">
      <c r="A5" s="1"/>
      <c r="B5" s="7" t="s">
        <v>16</v>
      </c>
      <c r="C5" s="7" t="s">
        <v>561</v>
      </c>
      <c r="D5" s="8"/>
      <c r="E5" s="10">
        <v>5000</v>
      </c>
      <c r="F5" s="10">
        <v>5000</v>
      </c>
      <c r="G5" s="10">
        <v>5000</v>
      </c>
      <c r="H5" s="10">
        <v>5000</v>
      </c>
      <c r="I5" s="10">
        <v>5000</v>
      </c>
      <c r="J5" s="13">
        <v>10000</v>
      </c>
      <c r="K5" s="13">
        <v>0</v>
      </c>
      <c r="L5" s="13">
        <v>5000</v>
      </c>
      <c r="M5" s="13">
        <v>5000</v>
      </c>
      <c r="N5" s="12">
        <v>5000</v>
      </c>
      <c r="O5" s="12"/>
      <c r="P5" s="1"/>
      <c r="Q5" s="1"/>
      <c r="R5" s="1">
        <v>1</v>
      </c>
      <c r="S5" s="1"/>
    </row>
    <row r="6" spans="1:19" ht="11.25" customHeight="1">
      <c r="A6" s="1"/>
      <c r="B6" s="7" t="s">
        <v>17</v>
      </c>
      <c r="C6" s="7" t="s">
        <v>335</v>
      </c>
      <c r="D6" s="10">
        <v>10000</v>
      </c>
      <c r="E6" s="10">
        <v>5000</v>
      </c>
      <c r="F6" s="10">
        <v>0</v>
      </c>
      <c r="G6" s="10">
        <v>5000</v>
      </c>
      <c r="H6" s="10">
        <v>0</v>
      </c>
      <c r="I6" s="9">
        <v>0</v>
      </c>
      <c r="J6" s="13">
        <v>0</v>
      </c>
      <c r="K6" s="13">
        <v>20000</v>
      </c>
      <c r="L6" s="13">
        <v>0</v>
      </c>
      <c r="M6" s="13">
        <v>0</v>
      </c>
      <c r="N6" s="12">
        <v>0</v>
      </c>
      <c r="O6" s="12">
        <v>20000</v>
      </c>
      <c r="P6" s="1"/>
      <c r="Q6" s="1"/>
      <c r="R6" s="1">
        <v>1</v>
      </c>
      <c r="S6" s="1"/>
    </row>
    <row r="7" spans="1:19" ht="11.25" customHeight="1">
      <c r="A7" s="1"/>
      <c r="B7" s="7" t="s">
        <v>18</v>
      </c>
      <c r="C7" s="7" t="s">
        <v>390</v>
      </c>
      <c r="D7" s="10"/>
      <c r="E7" s="10">
        <v>0</v>
      </c>
      <c r="F7" s="10">
        <v>10000</v>
      </c>
      <c r="G7" s="10">
        <v>5000</v>
      </c>
      <c r="H7" s="10">
        <v>5000</v>
      </c>
      <c r="I7" s="10">
        <v>5000</v>
      </c>
      <c r="J7" s="13">
        <v>10000</v>
      </c>
      <c r="K7" s="13">
        <v>0</v>
      </c>
      <c r="L7" s="13">
        <v>5000</v>
      </c>
      <c r="M7" s="13">
        <v>5000</v>
      </c>
      <c r="N7" s="12">
        <v>5000</v>
      </c>
      <c r="O7" s="12">
        <v>5000</v>
      </c>
      <c r="P7" s="1"/>
      <c r="Q7" s="1"/>
      <c r="R7" s="1">
        <v>1</v>
      </c>
      <c r="S7" s="1"/>
    </row>
    <row r="8" spans="1:19" ht="11.25" customHeight="1">
      <c r="A8" s="1"/>
      <c r="B8" s="7" t="s">
        <v>19</v>
      </c>
      <c r="C8" s="7" t="s">
        <v>391</v>
      </c>
      <c r="D8" s="10">
        <v>5000</v>
      </c>
      <c r="E8" s="10">
        <v>5000</v>
      </c>
      <c r="F8" s="10">
        <v>5000</v>
      </c>
      <c r="G8" s="13">
        <v>5000</v>
      </c>
      <c r="H8" s="13">
        <v>5000</v>
      </c>
      <c r="I8" s="9">
        <v>5000</v>
      </c>
      <c r="J8" s="13">
        <v>10000</v>
      </c>
      <c r="K8" s="13">
        <v>0</v>
      </c>
      <c r="L8" s="13">
        <v>5000</v>
      </c>
      <c r="M8" s="13">
        <v>5000</v>
      </c>
      <c r="N8" s="12">
        <v>5000</v>
      </c>
      <c r="O8" s="12">
        <v>5000</v>
      </c>
      <c r="P8" s="1"/>
      <c r="Q8" s="1"/>
      <c r="R8" s="1">
        <v>1</v>
      </c>
      <c r="S8" s="1"/>
    </row>
    <row r="9" spans="1:19" ht="11.25" customHeight="1">
      <c r="A9" s="1"/>
      <c r="B9" s="7" t="s">
        <v>20</v>
      </c>
      <c r="C9" s="7"/>
      <c r="D9" s="18"/>
      <c r="E9" s="18"/>
      <c r="F9" s="18"/>
      <c r="G9" s="18"/>
      <c r="H9" s="18"/>
      <c r="I9" s="19"/>
      <c r="J9" s="18"/>
      <c r="K9" s="18"/>
      <c r="L9" s="18"/>
      <c r="M9" s="18"/>
      <c r="N9" s="19"/>
      <c r="O9" s="19"/>
      <c r="P9" s="1"/>
      <c r="Q9" s="1"/>
      <c r="R9" s="1">
        <v>0</v>
      </c>
      <c r="S9" s="1"/>
    </row>
    <row r="10" spans="1:19" ht="11.25" customHeight="1">
      <c r="A10" s="1"/>
      <c r="B10" s="7" t="s">
        <v>21</v>
      </c>
      <c r="C10" s="7" t="s">
        <v>911</v>
      </c>
      <c r="D10" s="8"/>
      <c r="E10" s="8"/>
      <c r="F10" s="8"/>
      <c r="G10" s="8"/>
      <c r="H10" s="8"/>
      <c r="I10" s="14"/>
      <c r="J10" s="8"/>
      <c r="K10" s="8"/>
      <c r="L10" s="8"/>
      <c r="M10" s="8"/>
      <c r="N10" s="12">
        <v>5000</v>
      </c>
      <c r="O10" s="12">
        <v>5000</v>
      </c>
      <c r="P10" s="1"/>
      <c r="Q10" s="1"/>
      <c r="R10" s="1">
        <v>1</v>
      </c>
      <c r="S10" s="1"/>
    </row>
    <row r="11" spans="1:19" ht="11.25" customHeight="1">
      <c r="A11" s="1"/>
      <c r="B11" s="7" t="s">
        <v>22</v>
      </c>
      <c r="C11" s="7"/>
      <c r="D11" s="18"/>
      <c r="E11" s="18"/>
      <c r="F11" s="18"/>
      <c r="G11" s="18"/>
      <c r="H11" s="18"/>
      <c r="I11" s="19"/>
      <c r="J11" s="18"/>
      <c r="K11" s="18"/>
      <c r="L11" s="18"/>
      <c r="M11" s="18"/>
      <c r="N11" s="19"/>
      <c r="O11" s="19"/>
      <c r="P11" s="1"/>
      <c r="Q11" s="1"/>
      <c r="R11" s="1">
        <v>0</v>
      </c>
      <c r="S11" s="1"/>
    </row>
    <row r="12" spans="1:19" ht="11.25" customHeight="1">
      <c r="A12" s="1"/>
      <c r="B12" s="7" t="s">
        <v>23</v>
      </c>
      <c r="C12" s="7" t="s">
        <v>393</v>
      </c>
      <c r="D12" s="10">
        <v>0</v>
      </c>
      <c r="E12" s="13">
        <v>10000</v>
      </c>
      <c r="F12" s="13">
        <v>5000</v>
      </c>
      <c r="G12" s="13">
        <v>5000</v>
      </c>
      <c r="H12" s="13">
        <v>5000</v>
      </c>
      <c r="I12" s="13">
        <v>5000</v>
      </c>
      <c r="J12" s="13">
        <v>10000</v>
      </c>
      <c r="K12" s="13">
        <v>0</v>
      </c>
      <c r="L12" s="13">
        <v>5000</v>
      </c>
      <c r="M12" s="13">
        <v>5000</v>
      </c>
      <c r="N12" s="12">
        <v>5000</v>
      </c>
      <c r="O12" s="12">
        <v>5000</v>
      </c>
      <c r="P12" s="1"/>
      <c r="Q12" s="1"/>
      <c r="R12" s="1">
        <v>1</v>
      </c>
      <c r="S12" s="1"/>
    </row>
    <row r="13" spans="1:19" ht="11.25" customHeight="1">
      <c r="A13" s="1"/>
      <c r="B13" s="7" t="s">
        <v>24</v>
      </c>
      <c r="C13" s="7" t="s">
        <v>599</v>
      </c>
      <c r="D13" s="8"/>
      <c r="E13" s="8"/>
      <c r="F13" s="8"/>
      <c r="G13" s="10">
        <v>5000</v>
      </c>
      <c r="H13" s="10">
        <v>5000</v>
      </c>
      <c r="I13" s="13">
        <v>5000</v>
      </c>
      <c r="J13" s="13">
        <v>10000</v>
      </c>
      <c r="K13" s="13">
        <v>0</v>
      </c>
      <c r="L13" s="13">
        <v>5000</v>
      </c>
      <c r="M13" s="13">
        <v>5000</v>
      </c>
      <c r="N13" s="12">
        <v>5000</v>
      </c>
      <c r="O13" s="12">
        <v>5000</v>
      </c>
      <c r="P13" s="1"/>
      <c r="Q13" s="1"/>
      <c r="R13" s="1">
        <v>1</v>
      </c>
      <c r="S13" s="1"/>
    </row>
    <row r="14" spans="1:19" ht="11.25" customHeight="1">
      <c r="A14" s="1"/>
      <c r="B14" s="7" t="s">
        <v>333</v>
      </c>
      <c r="C14" s="7" t="s">
        <v>392</v>
      </c>
      <c r="D14" s="10"/>
      <c r="E14" s="13">
        <v>10000</v>
      </c>
      <c r="F14" s="13">
        <v>5000</v>
      </c>
      <c r="G14" s="13">
        <v>5000</v>
      </c>
      <c r="H14" s="13">
        <v>5000</v>
      </c>
      <c r="I14" s="13">
        <v>5000</v>
      </c>
      <c r="J14" s="13">
        <v>10000</v>
      </c>
      <c r="K14" s="13">
        <v>0</v>
      </c>
      <c r="L14" s="13">
        <v>5000</v>
      </c>
      <c r="M14" s="13">
        <v>5000</v>
      </c>
      <c r="N14" s="12">
        <v>5000</v>
      </c>
      <c r="O14" s="12">
        <v>5000</v>
      </c>
      <c r="P14" s="1"/>
      <c r="Q14" s="1"/>
      <c r="R14" s="1">
        <v>1</v>
      </c>
      <c r="S14" s="1"/>
    </row>
    <row r="15" spans="1:19" ht="11.25" customHeight="1">
      <c r="A15" s="1"/>
      <c r="B15" s="7" t="s">
        <v>25</v>
      </c>
      <c r="C15" s="7"/>
      <c r="D15" s="18"/>
      <c r="E15" s="18"/>
      <c r="F15" s="18"/>
      <c r="G15" s="18"/>
      <c r="H15" s="18"/>
      <c r="I15" s="19"/>
      <c r="J15" s="18"/>
      <c r="K15" s="18"/>
      <c r="L15" s="13"/>
      <c r="M15" s="13"/>
      <c r="N15" s="12"/>
      <c r="O15" s="12"/>
      <c r="P15" s="1"/>
      <c r="Q15" s="1"/>
      <c r="R15" s="1">
        <v>0</v>
      </c>
      <c r="S15" s="1"/>
    </row>
    <row r="16" spans="1:19" ht="11.25" customHeight="1">
      <c r="A16" s="1"/>
      <c r="B16" s="7" t="s">
        <v>26</v>
      </c>
      <c r="C16" s="7" t="s">
        <v>332</v>
      </c>
      <c r="D16" s="10">
        <v>0</v>
      </c>
      <c r="E16" s="10">
        <v>10000</v>
      </c>
      <c r="F16" s="10">
        <v>5000</v>
      </c>
      <c r="G16" s="10">
        <v>5000</v>
      </c>
      <c r="H16" s="10">
        <v>5000</v>
      </c>
      <c r="I16" s="9">
        <v>5000</v>
      </c>
      <c r="J16" s="13">
        <v>10000</v>
      </c>
      <c r="K16" s="13">
        <v>0</v>
      </c>
      <c r="L16" s="13">
        <v>5000</v>
      </c>
      <c r="M16" s="13">
        <v>5000</v>
      </c>
      <c r="N16" s="13">
        <v>5000</v>
      </c>
      <c r="O16" s="12">
        <v>5000</v>
      </c>
      <c r="P16" s="1"/>
      <c r="Q16" s="1"/>
      <c r="R16" s="1">
        <v>1</v>
      </c>
      <c r="S16" s="1"/>
    </row>
    <row r="17" spans="1:19" ht="11.25" customHeight="1">
      <c r="A17" s="1"/>
      <c r="B17" s="7" t="s">
        <v>27</v>
      </c>
      <c r="C17" s="7" t="s">
        <v>569</v>
      </c>
      <c r="D17" s="8"/>
      <c r="E17" s="10">
        <v>25000</v>
      </c>
      <c r="F17" s="10">
        <v>0</v>
      </c>
      <c r="G17" s="10">
        <v>0</v>
      </c>
      <c r="H17" s="10">
        <v>0</v>
      </c>
      <c r="I17" s="9">
        <v>0</v>
      </c>
      <c r="J17" s="13">
        <v>20000</v>
      </c>
      <c r="K17" s="13">
        <v>0</v>
      </c>
      <c r="L17" s="13">
        <v>0</v>
      </c>
      <c r="M17" s="13">
        <v>0</v>
      </c>
      <c r="N17" s="12">
        <v>5000</v>
      </c>
      <c r="O17" s="12">
        <v>5000</v>
      </c>
      <c r="P17" s="1"/>
      <c r="Q17" s="1"/>
      <c r="R17" s="1">
        <v>1</v>
      </c>
      <c r="S17" s="1"/>
    </row>
    <row r="18" spans="1:19" ht="11.25" customHeight="1">
      <c r="A18" s="1"/>
      <c r="B18" s="7" t="s">
        <v>28</v>
      </c>
      <c r="C18" s="7" t="s">
        <v>334</v>
      </c>
      <c r="D18" s="10">
        <v>0</v>
      </c>
      <c r="E18" s="10">
        <v>10000</v>
      </c>
      <c r="F18" s="10">
        <v>5000</v>
      </c>
      <c r="G18" s="10">
        <v>5000</v>
      </c>
      <c r="H18" s="10">
        <v>5000</v>
      </c>
      <c r="I18" s="10">
        <v>5000</v>
      </c>
      <c r="J18" s="13">
        <v>10000</v>
      </c>
      <c r="K18" s="13">
        <v>0</v>
      </c>
      <c r="L18" s="13">
        <v>5000</v>
      </c>
      <c r="M18" s="13">
        <v>5000</v>
      </c>
      <c r="N18" s="13">
        <v>5000</v>
      </c>
      <c r="O18" s="12">
        <v>5000</v>
      </c>
      <c r="P18" s="1"/>
      <c r="Q18" s="1"/>
      <c r="R18" s="1">
        <v>1</v>
      </c>
      <c r="S18" s="1"/>
    </row>
    <row r="19" spans="1:19" ht="11.25" customHeight="1">
      <c r="A19" s="1"/>
      <c r="B19" s="7" t="s">
        <v>254</v>
      </c>
      <c r="C19" s="7" t="s">
        <v>255</v>
      </c>
      <c r="D19" s="10">
        <v>0</v>
      </c>
      <c r="E19" s="10">
        <v>10000</v>
      </c>
      <c r="F19" s="10">
        <v>5000</v>
      </c>
      <c r="G19" s="10">
        <v>5000</v>
      </c>
      <c r="H19" s="10">
        <v>5000</v>
      </c>
      <c r="I19" s="10">
        <v>5000</v>
      </c>
      <c r="J19" s="13">
        <v>10000</v>
      </c>
      <c r="K19" s="13">
        <v>0</v>
      </c>
      <c r="L19" s="13">
        <v>5000</v>
      </c>
      <c r="M19" s="13">
        <v>5000</v>
      </c>
      <c r="N19" s="12">
        <v>0</v>
      </c>
      <c r="O19" s="12">
        <v>10000</v>
      </c>
      <c r="P19" s="1"/>
      <c r="Q19" s="1"/>
      <c r="R19" s="1">
        <v>1</v>
      </c>
      <c r="S19" s="1"/>
    </row>
    <row r="20" spans="1:19" ht="11.25" customHeight="1">
      <c r="A20" s="1"/>
      <c r="B20" s="1">
        <f>SUM(R4:R19)</f>
        <v>13</v>
      </c>
      <c r="C20" s="15">
        <f>SUM(D20:O20)</f>
        <v>695000</v>
      </c>
      <c r="D20" s="15">
        <f aca="true" t="shared" si="0" ref="D20:O20">SUM(D4:D19)</f>
        <v>15000</v>
      </c>
      <c r="E20" s="15">
        <f t="shared" si="0"/>
        <v>100000</v>
      </c>
      <c r="F20" s="15">
        <f t="shared" si="0"/>
        <v>50000</v>
      </c>
      <c r="G20" s="15">
        <f t="shared" si="0"/>
        <v>55000</v>
      </c>
      <c r="H20" s="15">
        <f t="shared" si="0"/>
        <v>45000</v>
      </c>
      <c r="I20" s="16">
        <f t="shared" si="0"/>
        <v>55000</v>
      </c>
      <c r="J20" s="35">
        <f t="shared" si="0"/>
        <v>120000</v>
      </c>
      <c r="K20" s="35">
        <f t="shared" si="0"/>
        <v>20000</v>
      </c>
      <c r="L20" s="35">
        <f t="shared" si="0"/>
        <v>50000</v>
      </c>
      <c r="M20" s="35">
        <f t="shared" si="0"/>
        <v>50000</v>
      </c>
      <c r="N20" s="47">
        <f t="shared" si="0"/>
        <v>55000</v>
      </c>
      <c r="O20" s="47">
        <f t="shared" si="0"/>
        <v>80000</v>
      </c>
      <c r="P20" s="1"/>
      <c r="Q20" s="1"/>
      <c r="R20" s="1"/>
      <c r="S20" s="1"/>
    </row>
    <row r="21" spans="1:19" ht="11.25" customHeight="1">
      <c r="A21" s="1"/>
      <c r="B21" s="1"/>
      <c r="C21" s="15"/>
      <c r="D21" s="15"/>
      <c r="E21" s="15"/>
      <c r="F21" s="15"/>
      <c r="G21" s="15"/>
      <c r="H21" s="15"/>
      <c r="I21" s="16"/>
      <c r="J21" s="35"/>
      <c r="K21" s="35"/>
      <c r="L21" s="35"/>
      <c r="M21" s="35"/>
      <c r="N21" s="47"/>
      <c r="O21" s="47"/>
      <c r="P21" s="1"/>
      <c r="Q21" s="1"/>
      <c r="R21" s="1"/>
      <c r="S21" s="1"/>
    </row>
    <row r="22" spans="1:19" ht="11.25" customHeight="1">
      <c r="A22" s="1"/>
      <c r="B22" s="1"/>
      <c r="C22" s="15"/>
      <c r="D22" s="15"/>
      <c r="E22" s="15"/>
      <c r="F22" s="15"/>
      <c r="G22" s="15"/>
      <c r="H22" s="15"/>
      <c r="I22" s="16"/>
      <c r="J22" s="35"/>
      <c r="K22" s="35"/>
      <c r="L22" s="35"/>
      <c r="M22" s="35"/>
      <c r="N22" s="47"/>
      <c r="O22" s="47"/>
      <c r="P22" s="1"/>
      <c r="Q22" s="1"/>
      <c r="R22" s="1"/>
      <c r="S22" s="1"/>
    </row>
    <row r="23" spans="1:19" ht="11.25" customHeight="1">
      <c r="A23" s="1"/>
      <c r="B23" s="1"/>
      <c r="C23" s="1"/>
      <c r="D23" s="15"/>
      <c r="E23" s="15"/>
      <c r="F23" s="15"/>
      <c r="G23" s="15"/>
      <c r="H23" s="15"/>
      <c r="I23" s="16"/>
      <c r="J23" s="35"/>
      <c r="K23" s="35"/>
      <c r="L23" s="35"/>
      <c r="M23" s="35"/>
      <c r="N23" s="47"/>
      <c r="O23" s="47"/>
      <c r="P23" s="1"/>
      <c r="Q23" s="1"/>
      <c r="R23" s="1"/>
      <c r="S23" s="1"/>
    </row>
    <row r="24" spans="1:19" ht="11.25" customHeight="1">
      <c r="A24" s="4"/>
      <c r="B24" s="5" t="s">
        <v>1</v>
      </c>
      <c r="C24" s="5" t="s">
        <v>14</v>
      </c>
      <c r="D24" s="5" t="s">
        <v>2</v>
      </c>
      <c r="E24" s="5" t="s">
        <v>3</v>
      </c>
      <c r="F24" s="5" t="s">
        <v>4</v>
      </c>
      <c r="G24" s="5" t="s">
        <v>5</v>
      </c>
      <c r="H24" s="5" t="s">
        <v>6</v>
      </c>
      <c r="I24" s="6" t="s">
        <v>7</v>
      </c>
      <c r="J24" s="34" t="s">
        <v>8</v>
      </c>
      <c r="K24" s="34" t="s">
        <v>9</v>
      </c>
      <c r="L24" s="34" t="s">
        <v>10</v>
      </c>
      <c r="M24" s="34" t="s">
        <v>11</v>
      </c>
      <c r="N24" s="46" t="s">
        <v>12</v>
      </c>
      <c r="O24" s="46" t="s">
        <v>13</v>
      </c>
      <c r="P24" s="4"/>
      <c r="Q24" s="4"/>
      <c r="R24" s="4" t="s">
        <v>0</v>
      </c>
      <c r="S24" s="4"/>
    </row>
    <row r="25" spans="1:19" ht="11.25" customHeight="1">
      <c r="A25" s="1"/>
      <c r="B25" s="7" t="s">
        <v>29</v>
      </c>
      <c r="C25" s="7" t="s">
        <v>463</v>
      </c>
      <c r="D25" s="10" t="s">
        <v>609</v>
      </c>
      <c r="E25" s="13">
        <v>0</v>
      </c>
      <c r="F25" s="13">
        <v>10000</v>
      </c>
      <c r="G25" s="13">
        <v>5000</v>
      </c>
      <c r="H25" s="13">
        <v>0</v>
      </c>
      <c r="I25" s="9">
        <v>10000</v>
      </c>
      <c r="J25" s="13">
        <v>0</v>
      </c>
      <c r="K25" s="13">
        <v>10000</v>
      </c>
      <c r="L25" s="13">
        <v>0</v>
      </c>
      <c r="M25" s="13">
        <v>10000</v>
      </c>
      <c r="N25" s="9">
        <v>0</v>
      </c>
      <c r="O25" s="9">
        <v>10000</v>
      </c>
      <c r="P25" s="1"/>
      <c r="Q25" s="1"/>
      <c r="R25" s="1">
        <v>1</v>
      </c>
      <c r="S25" s="1"/>
    </row>
    <row r="26" spans="1:19" ht="11.25" customHeight="1">
      <c r="A26" s="1"/>
      <c r="B26" s="7" t="s">
        <v>30</v>
      </c>
      <c r="C26" s="67"/>
      <c r="D26" s="8"/>
      <c r="E26" s="8"/>
      <c r="F26" s="8"/>
      <c r="G26" s="8"/>
      <c r="H26" s="8"/>
      <c r="I26" s="14"/>
      <c r="J26" s="8"/>
      <c r="K26" s="8"/>
      <c r="L26" s="8"/>
      <c r="M26" s="8"/>
      <c r="N26" s="14"/>
      <c r="O26" s="14"/>
      <c r="P26" s="1"/>
      <c r="Q26" s="1"/>
      <c r="R26" s="1">
        <v>0</v>
      </c>
      <c r="S26" s="1"/>
    </row>
    <row r="27" spans="1:19" ht="11.25" customHeight="1">
      <c r="A27" s="1"/>
      <c r="B27" s="7" t="s">
        <v>31</v>
      </c>
      <c r="C27" s="7" t="s">
        <v>353</v>
      </c>
      <c r="D27" s="10">
        <v>0</v>
      </c>
      <c r="E27" s="13">
        <v>0</v>
      </c>
      <c r="F27" s="13">
        <v>15000</v>
      </c>
      <c r="G27" s="13">
        <v>5000</v>
      </c>
      <c r="H27" s="13">
        <v>5000</v>
      </c>
      <c r="I27" s="9">
        <v>0</v>
      </c>
      <c r="J27" s="13">
        <v>10000</v>
      </c>
      <c r="K27" s="13">
        <v>0</v>
      </c>
      <c r="L27" s="13">
        <v>10000</v>
      </c>
      <c r="M27" s="13">
        <v>5000</v>
      </c>
      <c r="N27" s="9"/>
      <c r="O27" s="9"/>
      <c r="P27" s="1"/>
      <c r="Q27" s="1"/>
      <c r="R27" s="1">
        <v>1</v>
      </c>
      <c r="S27" s="1"/>
    </row>
    <row r="28" spans="1:19" ht="11.25" customHeight="1">
      <c r="A28" s="1"/>
      <c r="B28" s="7" t="s">
        <v>32</v>
      </c>
      <c r="C28" s="7" t="s">
        <v>372</v>
      </c>
      <c r="D28" s="10">
        <v>0</v>
      </c>
      <c r="E28" s="13">
        <v>0</v>
      </c>
      <c r="F28" s="13">
        <v>15000</v>
      </c>
      <c r="G28" s="13">
        <v>5000</v>
      </c>
      <c r="H28" s="13">
        <v>0</v>
      </c>
      <c r="I28" s="9">
        <v>10000</v>
      </c>
      <c r="J28" s="13">
        <v>0</v>
      </c>
      <c r="K28" s="13">
        <v>10000</v>
      </c>
      <c r="L28" s="13">
        <v>5000</v>
      </c>
      <c r="M28" s="13">
        <v>5000</v>
      </c>
      <c r="N28" s="9">
        <v>5000</v>
      </c>
      <c r="O28" s="9">
        <v>0</v>
      </c>
      <c r="P28" s="1"/>
      <c r="Q28" s="1"/>
      <c r="R28" s="1">
        <v>1</v>
      </c>
      <c r="S28" s="1"/>
    </row>
    <row r="29" spans="1:19" ht="11.25" customHeight="1">
      <c r="A29" s="1"/>
      <c r="B29" s="7" t="s">
        <v>33</v>
      </c>
      <c r="C29" s="7" t="s">
        <v>650</v>
      </c>
      <c r="D29" s="10">
        <v>5000</v>
      </c>
      <c r="E29" s="13">
        <v>0</v>
      </c>
      <c r="F29" s="13">
        <v>10000</v>
      </c>
      <c r="G29" s="8"/>
      <c r="H29" s="8"/>
      <c r="I29" s="14"/>
      <c r="J29" s="13">
        <v>5000</v>
      </c>
      <c r="K29" s="13">
        <v>0</v>
      </c>
      <c r="L29" s="13">
        <v>10000</v>
      </c>
      <c r="M29" s="13">
        <v>10000</v>
      </c>
      <c r="N29" s="9">
        <v>0</v>
      </c>
      <c r="O29" s="9">
        <v>5000</v>
      </c>
      <c r="P29" s="1"/>
      <c r="Q29" s="1"/>
      <c r="R29" s="1">
        <v>1</v>
      </c>
      <c r="S29" s="1"/>
    </row>
    <row r="30" spans="1:19" ht="11.25" customHeight="1">
      <c r="A30" s="1"/>
      <c r="B30" s="7" t="s">
        <v>34</v>
      </c>
      <c r="C30" s="7" t="s">
        <v>462</v>
      </c>
      <c r="D30" s="10">
        <v>0</v>
      </c>
      <c r="E30" s="13">
        <v>10000</v>
      </c>
      <c r="F30" s="13">
        <v>5000</v>
      </c>
      <c r="G30" s="13">
        <v>5000</v>
      </c>
      <c r="H30" s="13">
        <v>5000</v>
      </c>
      <c r="I30" s="9">
        <v>0</v>
      </c>
      <c r="J30" s="13">
        <v>0</v>
      </c>
      <c r="K30" s="13">
        <v>15000</v>
      </c>
      <c r="L30" s="13">
        <v>5000</v>
      </c>
      <c r="M30" s="13">
        <v>5000</v>
      </c>
      <c r="N30" s="9">
        <v>5000</v>
      </c>
      <c r="O30" s="9">
        <v>5000</v>
      </c>
      <c r="P30" s="1"/>
      <c r="Q30" s="1"/>
      <c r="R30" s="1">
        <v>1</v>
      </c>
      <c r="S30" s="1"/>
    </row>
    <row r="31" spans="1:19" ht="11.25" customHeight="1">
      <c r="A31" s="1"/>
      <c r="B31" s="7" t="s">
        <v>35</v>
      </c>
      <c r="C31" s="67"/>
      <c r="D31" s="8"/>
      <c r="E31" s="8"/>
      <c r="F31" s="8"/>
      <c r="G31" s="8"/>
      <c r="H31" s="8"/>
      <c r="I31" s="14"/>
      <c r="J31" s="8"/>
      <c r="K31" s="8"/>
      <c r="L31" s="8"/>
      <c r="M31" s="8"/>
      <c r="N31" s="14"/>
      <c r="O31" s="14"/>
      <c r="P31" s="1"/>
      <c r="Q31" s="1"/>
      <c r="R31" s="1">
        <v>0</v>
      </c>
      <c r="S31" s="1"/>
    </row>
    <row r="32" spans="1:19" s="78" customFormat="1" ht="11.25" customHeight="1">
      <c r="A32" s="33"/>
      <c r="B32" s="41" t="s">
        <v>36</v>
      </c>
      <c r="C32" s="41" t="s">
        <v>452</v>
      </c>
      <c r="D32" s="13" t="s">
        <v>609</v>
      </c>
      <c r="E32" s="13">
        <v>0</v>
      </c>
      <c r="F32" s="13">
        <v>0</v>
      </c>
      <c r="G32" s="13">
        <v>0</v>
      </c>
      <c r="H32" s="13">
        <v>0</v>
      </c>
      <c r="I32" s="9">
        <v>0</v>
      </c>
      <c r="J32" s="13">
        <v>0</v>
      </c>
      <c r="K32" s="13">
        <v>35000</v>
      </c>
      <c r="L32" s="13"/>
      <c r="M32" s="13"/>
      <c r="N32" s="9"/>
      <c r="O32" s="9"/>
      <c r="P32" s="33"/>
      <c r="Q32" s="33"/>
      <c r="R32" s="33">
        <v>0</v>
      </c>
      <c r="S32" s="33"/>
    </row>
    <row r="33" spans="1:19" ht="11.25" customHeight="1">
      <c r="A33" s="1"/>
      <c r="B33" s="7" t="s">
        <v>37</v>
      </c>
      <c r="C33" s="7" t="s">
        <v>328</v>
      </c>
      <c r="D33" s="10" t="s">
        <v>609</v>
      </c>
      <c r="E33" s="13">
        <v>5000</v>
      </c>
      <c r="F33" s="13">
        <v>0</v>
      </c>
      <c r="G33" s="13">
        <v>0</v>
      </c>
      <c r="H33" s="13">
        <v>15000</v>
      </c>
      <c r="I33" s="9">
        <v>0</v>
      </c>
      <c r="J33" s="13">
        <v>0</v>
      </c>
      <c r="K33" s="13">
        <v>15000</v>
      </c>
      <c r="L33" s="13"/>
      <c r="M33" s="13"/>
      <c r="N33" s="51"/>
      <c r="O33" s="9"/>
      <c r="P33" s="1"/>
      <c r="Q33" s="1"/>
      <c r="R33" s="1">
        <v>1</v>
      </c>
      <c r="S33" s="1"/>
    </row>
    <row r="34" spans="1:19" ht="11.25" customHeight="1">
      <c r="A34" s="1"/>
      <c r="B34" s="7" t="s">
        <v>38</v>
      </c>
      <c r="C34" s="7" t="s">
        <v>324</v>
      </c>
      <c r="D34" s="10">
        <v>0</v>
      </c>
      <c r="E34" s="13">
        <v>0</v>
      </c>
      <c r="F34" s="13">
        <v>15000</v>
      </c>
      <c r="G34" s="13">
        <v>5000</v>
      </c>
      <c r="H34" s="13">
        <v>5000</v>
      </c>
      <c r="I34" s="9">
        <v>5000</v>
      </c>
      <c r="J34" s="13">
        <v>0</v>
      </c>
      <c r="K34" s="13">
        <v>10000</v>
      </c>
      <c r="L34" s="13">
        <v>5000</v>
      </c>
      <c r="M34" s="13">
        <v>5000</v>
      </c>
      <c r="N34" s="9">
        <v>5000</v>
      </c>
      <c r="O34" s="9">
        <v>5000</v>
      </c>
      <c r="P34" s="1"/>
      <c r="Q34" s="1"/>
      <c r="R34" s="1">
        <v>1</v>
      </c>
      <c r="S34" s="1"/>
    </row>
    <row r="35" spans="1:19" ht="11.25" customHeight="1">
      <c r="A35" s="1"/>
      <c r="B35" s="7" t="s">
        <v>39</v>
      </c>
      <c r="C35" s="7" t="s">
        <v>235</v>
      </c>
      <c r="D35" s="10">
        <v>0</v>
      </c>
      <c r="E35" s="13">
        <v>0</v>
      </c>
      <c r="F35" s="13">
        <v>15000</v>
      </c>
      <c r="G35" s="13">
        <v>5000</v>
      </c>
      <c r="H35" s="13">
        <v>5000</v>
      </c>
      <c r="I35" s="9">
        <v>5000</v>
      </c>
      <c r="J35" s="13">
        <v>0</v>
      </c>
      <c r="K35" s="13">
        <v>10000</v>
      </c>
      <c r="L35" s="13">
        <v>5000</v>
      </c>
      <c r="M35" s="13">
        <v>5000</v>
      </c>
      <c r="N35" s="9">
        <v>0</v>
      </c>
      <c r="O35" s="9">
        <v>10000</v>
      </c>
      <c r="P35" s="1"/>
      <c r="Q35" s="1"/>
      <c r="R35" s="1">
        <v>1</v>
      </c>
      <c r="S35" s="1"/>
    </row>
    <row r="36" spans="1:19" ht="11.25" customHeight="1">
      <c r="A36" s="1"/>
      <c r="B36" s="7" t="s">
        <v>265</v>
      </c>
      <c r="C36" s="7" t="s">
        <v>365</v>
      </c>
      <c r="D36" s="10">
        <v>5000</v>
      </c>
      <c r="E36" s="13">
        <v>5000</v>
      </c>
      <c r="F36" s="13">
        <v>5000</v>
      </c>
      <c r="G36" s="13">
        <v>0</v>
      </c>
      <c r="H36" s="13">
        <v>10000</v>
      </c>
      <c r="I36" s="9">
        <v>0</v>
      </c>
      <c r="J36" s="13">
        <v>0</v>
      </c>
      <c r="K36" s="13">
        <v>15000</v>
      </c>
      <c r="L36" s="9">
        <v>0</v>
      </c>
      <c r="M36" s="13">
        <v>10000</v>
      </c>
      <c r="N36" s="51"/>
      <c r="O36" s="9"/>
      <c r="P36" s="1"/>
      <c r="Q36" s="1"/>
      <c r="R36" s="1">
        <v>1</v>
      </c>
      <c r="S36" s="1"/>
    </row>
    <row r="37" spans="1:19" ht="11.25" customHeight="1">
      <c r="A37" s="1"/>
      <c r="B37" s="1">
        <f>SUM(R25:R36)</f>
        <v>9</v>
      </c>
      <c r="C37" s="15">
        <f>SUM(D37:O37)</f>
        <v>505000</v>
      </c>
      <c r="D37" s="15">
        <f>SUM(D25:D36)</f>
        <v>10000</v>
      </c>
      <c r="E37" s="15">
        <f>SUM(E25:E36)</f>
        <v>20000</v>
      </c>
      <c r="F37" s="15">
        <f aca="true" t="shared" si="1" ref="F37:O37">SUM(F25:F36)</f>
        <v>90000</v>
      </c>
      <c r="G37" s="15">
        <f t="shared" si="1"/>
        <v>30000</v>
      </c>
      <c r="H37" s="15">
        <f t="shared" si="1"/>
        <v>45000</v>
      </c>
      <c r="I37" s="16">
        <f>SUM(I25:I36)</f>
        <v>30000</v>
      </c>
      <c r="J37" s="35">
        <f t="shared" si="1"/>
        <v>15000</v>
      </c>
      <c r="K37" s="35">
        <f t="shared" si="1"/>
        <v>120000</v>
      </c>
      <c r="L37" s="35">
        <f t="shared" si="1"/>
        <v>40000</v>
      </c>
      <c r="M37" s="35">
        <f t="shared" si="1"/>
        <v>55000</v>
      </c>
      <c r="N37" s="47">
        <f t="shared" si="1"/>
        <v>15000</v>
      </c>
      <c r="O37" s="47">
        <f t="shared" si="1"/>
        <v>35000</v>
      </c>
      <c r="P37" s="1"/>
      <c r="Q37" s="1"/>
      <c r="R37" s="1"/>
      <c r="S37" s="1"/>
    </row>
    <row r="38" spans="1:19" ht="11.25" customHeight="1">
      <c r="A38" s="1"/>
      <c r="B38" s="1"/>
      <c r="C38" s="15"/>
      <c r="D38" s="15"/>
      <c r="E38" s="15"/>
      <c r="F38" s="15"/>
      <c r="G38" s="15"/>
      <c r="H38" s="15"/>
      <c r="I38" s="16"/>
      <c r="J38" s="35"/>
      <c r="K38" s="35"/>
      <c r="L38" s="35"/>
      <c r="M38" s="35"/>
      <c r="N38" s="47"/>
      <c r="O38" s="47"/>
      <c r="P38" s="1"/>
      <c r="Q38" s="1"/>
      <c r="R38" s="1"/>
      <c r="S38" s="1"/>
    </row>
    <row r="39" spans="1:19" ht="11.25" customHeight="1">
      <c r="A39" s="1"/>
      <c r="B39" s="1"/>
      <c r="C39" s="15"/>
      <c r="D39" s="15"/>
      <c r="E39" s="15"/>
      <c r="F39" s="15"/>
      <c r="G39" s="15"/>
      <c r="H39" s="15"/>
      <c r="I39" s="16"/>
      <c r="J39" s="35"/>
      <c r="K39" s="35"/>
      <c r="L39" s="35"/>
      <c r="M39" s="35"/>
      <c r="N39" s="47"/>
      <c r="O39" s="47"/>
      <c r="P39" s="1"/>
      <c r="Q39" s="1"/>
      <c r="R39" s="1"/>
      <c r="S39" s="1"/>
    </row>
    <row r="40" spans="1:19" ht="11.25" customHeight="1">
      <c r="A40" s="1"/>
      <c r="B40" s="1"/>
      <c r="C40" s="15"/>
      <c r="D40" s="15"/>
      <c r="E40" s="15"/>
      <c r="F40" s="15"/>
      <c r="G40" s="15"/>
      <c r="H40" s="15"/>
      <c r="I40" s="16"/>
      <c r="J40" s="35"/>
      <c r="K40" s="35"/>
      <c r="L40" s="35"/>
      <c r="M40" s="35"/>
      <c r="N40" s="47"/>
      <c r="O40" s="47"/>
      <c r="P40" s="1"/>
      <c r="Q40" s="1"/>
      <c r="R40" s="1"/>
      <c r="S40" s="1"/>
    </row>
    <row r="41" spans="1:19" ht="11.25" customHeight="1">
      <c r="A41" s="1"/>
      <c r="B41" s="1"/>
      <c r="C41" s="15"/>
      <c r="D41" s="15"/>
      <c r="E41" s="15"/>
      <c r="F41" s="15"/>
      <c r="G41" s="15"/>
      <c r="H41" s="15"/>
      <c r="I41" s="16"/>
      <c r="J41" s="35"/>
      <c r="K41" s="35"/>
      <c r="L41" s="35"/>
      <c r="M41" s="35"/>
      <c r="N41" s="47"/>
      <c r="O41" s="47"/>
      <c r="P41" s="1"/>
      <c r="Q41" s="1"/>
      <c r="R41" s="1"/>
      <c r="S41" s="1"/>
    </row>
    <row r="42" spans="1:19" ht="11.25" customHeight="1">
      <c r="A42" s="1"/>
      <c r="B42" s="1"/>
      <c r="C42" s="15"/>
      <c r="D42" s="15"/>
      <c r="E42" s="15"/>
      <c r="F42" s="15"/>
      <c r="G42" s="15"/>
      <c r="H42" s="15"/>
      <c r="I42" s="16"/>
      <c r="J42" s="35"/>
      <c r="K42" s="35"/>
      <c r="L42" s="35"/>
      <c r="M42" s="35"/>
      <c r="N42" s="47"/>
      <c r="O42" s="47"/>
      <c r="P42" s="1"/>
      <c r="Q42" s="1"/>
      <c r="R42" s="1"/>
      <c r="S42" s="1"/>
    </row>
    <row r="43" spans="1:19" ht="11.25" customHeight="1">
      <c r="A43" s="1"/>
      <c r="B43" s="1"/>
      <c r="C43" s="15"/>
      <c r="D43" s="15"/>
      <c r="E43" s="15"/>
      <c r="F43" s="15"/>
      <c r="G43" s="15"/>
      <c r="H43" s="15"/>
      <c r="I43" s="16"/>
      <c r="J43" s="35"/>
      <c r="K43" s="35"/>
      <c r="L43" s="35"/>
      <c r="M43" s="35"/>
      <c r="N43" s="47"/>
      <c r="O43" s="47"/>
      <c r="P43" s="1"/>
      <c r="Q43" s="1"/>
      <c r="R43" s="1"/>
      <c r="S43" s="1"/>
    </row>
    <row r="44" spans="1:19" ht="11.25" customHeight="1">
      <c r="A44" s="1"/>
      <c r="B44" s="1"/>
      <c r="C44" s="15"/>
      <c r="D44" s="15"/>
      <c r="E44" s="15"/>
      <c r="F44" s="15"/>
      <c r="G44" s="15"/>
      <c r="H44" s="15"/>
      <c r="I44" s="16"/>
      <c r="J44" s="35"/>
      <c r="K44" s="35"/>
      <c r="L44" s="35"/>
      <c r="M44" s="35"/>
      <c r="N44" s="47"/>
      <c r="O44" s="47"/>
      <c r="P44" s="1"/>
      <c r="Q44" s="1"/>
      <c r="R44" s="1"/>
      <c r="S44" s="1"/>
    </row>
    <row r="45" spans="1:19" ht="11.25" customHeight="1">
      <c r="A45" s="1"/>
      <c r="B45" s="1"/>
      <c r="C45" s="15"/>
      <c r="D45" s="15"/>
      <c r="E45" s="15"/>
      <c r="F45" s="15"/>
      <c r="G45" s="15"/>
      <c r="H45" s="15"/>
      <c r="I45" s="16"/>
      <c r="J45" s="35"/>
      <c r="K45" s="35"/>
      <c r="L45" s="35"/>
      <c r="M45" s="35"/>
      <c r="N45" s="47"/>
      <c r="O45" s="47"/>
      <c r="P45" s="1"/>
      <c r="Q45" s="1"/>
      <c r="R45" s="1"/>
      <c r="S45" s="1"/>
    </row>
    <row r="46" spans="1:19" ht="11.25" customHeight="1">
      <c r="A46" s="1"/>
      <c r="B46" s="1"/>
      <c r="C46" s="15"/>
      <c r="D46" s="15"/>
      <c r="E46" s="15"/>
      <c r="F46" s="15"/>
      <c r="G46" s="15"/>
      <c r="H46" s="15"/>
      <c r="I46" s="16"/>
      <c r="J46" s="35"/>
      <c r="K46" s="35"/>
      <c r="L46" s="35"/>
      <c r="M46" s="35"/>
      <c r="N46" s="47"/>
      <c r="O46" s="47"/>
      <c r="P46" s="1"/>
      <c r="Q46" s="1"/>
      <c r="R46" s="1"/>
      <c r="S46" s="1"/>
    </row>
    <row r="47" spans="1:19" ht="11.25" customHeight="1">
      <c r="A47" s="1"/>
      <c r="B47" s="1"/>
      <c r="C47" s="15"/>
      <c r="D47" s="15"/>
      <c r="E47" s="15"/>
      <c r="F47" s="15"/>
      <c r="G47" s="15"/>
      <c r="H47" s="15"/>
      <c r="I47" s="16"/>
      <c r="J47" s="35"/>
      <c r="K47" s="35"/>
      <c r="L47" s="35"/>
      <c r="M47" s="35"/>
      <c r="N47" s="47"/>
      <c r="O47" s="47"/>
      <c r="P47" s="1"/>
      <c r="Q47" s="1"/>
      <c r="R47" s="1"/>
      <c r="S47" s="1"/>
    </row>
    <row r="48" spans="1:19" ht="11.25" customHeight="1">
      <c r="A48" s="1"/>
      <c r="B48" s="1"/>
      <c r="C48" s="15"/>
      <c r="D48" s="15"/>
      <c r="E48" s="15"/>
      <c r="F48" s="15"/>
      <c r="G48" s="15"/>
      <c r="H48" s="15"/>
      <c r="I48" s="16"/>
      <c r="J48" s="35"/>
      <c r="K48" s="35"/>
      <c r="L48" s="35"/>
      <c r="M48" s="35"/>
      <c r="N48" s="47"/>
      <c r="O48" s="47"/>
      <c r="P48" s="1"/>
      <c r="Q48" s="1"/>
      <c r="R48" s="1"/>
      <c r="S48" s="1"/>
    </row>
    <row r="49" spans="1:19" ht="11.25" customHeight="1">
      <c r="A49" s="1"/>
      <c r="B49" s="1"/>
      <c r="C49" s="15"/>
      <c r="D49" s="15"/>
      <c r="E49" s="15"/>
      <c r="F49" s="15"/>
      <c r="G49" s="15"/>
      <c r="H49" s="15"/>
      <c r="I49" s="16"/>
      <c r="J49" s="35"/>
      <c r="K49" s="35"/>
      <c r="L49" s="35"/>
      <c r="M49" s="35"/>
      <c r="N49" s="47"/>
      <c r="O49" s="47"/>
      <c r="P49" s="1"/>
      <c r="Q49" s="1"/>
      <c r="R49" s="1"/>
      <c r="S49" s="1"/>
    </row>
    <row r="50" spans="1:19" ht="11.25" customHeight="1">
      <c r="A50" s="1"/>
      <c r="B50" s="1"/>
      <c r="C50" s="15"/>
      <c r="D50" s="15"/>
      <c r="E50" s="15"/>
      <c r="F50" s="15"/>
      <c r="G50" s="15"/>
      <c r="H50" s="15"/>
      <c r="I50" s="16"/>
      <c r="J50" s="35"/>
      <c r="K50" s="35"/>
      <c r="L50" s="35"/>
      <c r="M50" s="35"/>
      <c r="N50" s="47"/>
      <c r="O50" s="47"/>
      <c r="P50" s="1"/>
      <c r="Q50" s="1"/>
      <c r="R50" s="1"/>
      <c r="S50" s="1"/>
    </row>
    <row r="51" spans="1:19" ht="11.25" customHeight="1">
      <c r="A51" s="1"/>
      <c r="B51" s="1"/>
      <c r="C51" s="15"/>
      <c r="D51" s="15"/>
      <c r="E51" s="15"/>
      <c r="F51" s="15"/>
      <c r="G51" s="15"/>
      <c r="H51" s="15"/>
      <c r="I51" s="16"/>
      <c r="J51" s="35"/>
      <c r="K51" s="35"/>
      <c r="L51" s="35"/>
      <c r="M51" s="35"/>
      <c r="N51" s="47"/>
      <c r="O51" s="47"/>
      <c r="P51" s="1"/>
      <c r="Q51" s="1"/>
      <c r="R51" s="1"/>
      <c r="S51" s="1"/>
    </row>
    <row r="52" spans="1:19" ht="11.25" customHeight="1">
      <c r="A52" s="1"/>
      <c r="B52" s="1"/>
      <c r="C52" s="15"/>
      <c r="D52" s="15"/>
      <c r="E52" s="15"/>
      <c r="F52" s="15"/>
      <c r="G52" s="15"/>
      <c r="H52" s="15"/>
      <c r="I52" s="16"/>
      <c r="J52" s="35"/>
      <c r="K52" s="35"/>
      <c r="L52" s="35"/>
      <c r="M52" s="35"/>
      <c r="N52" s="47"/>
      <c r="O52" s="47"/>
      <c r="P52" s="1"/>
      <c r="Q52" s="1"/>
      <c r="R52" s="1"/>
      <c r="S52" s="1"/>
    </row>
    <row r="53" spans="1:19" ht="11.25" customHeight="1">
      <c r="A53" s="4"/>
      <c r="B53" s="5" t="s">
        <v>1</v>
      </c>
      <c r="C53" s="5" t="s">
        <v>14</v>
      </c>
      <c r="D53" s="5" t="s">
        <v>2</v>
      </c>
      <c r="E53" s="5" t="s">
        <v>3</v>
      </c>
      <c r="F53" s="5" t="s">
        <v>4</v>
      </c>
      <c r="G53" s="5" t="s">
        <v>5</v>
      </c>
      <c r="H53" s="5" t="s">
        <v>6</v>
      </c>
      <c r="I53" s="6" t="s">
        <v>7</v>
      </c>
      <c r="J53" s="34" t="s">
        <v>8</v>
      </c>
      <c r="K53" s="34" t="s">
        <v>9</v>
      </c>
      <c r="L53" s="34" t="s">
        <v>10</v>
      </c>
      <c r="M53" s="34" t="s">
        <v>11</v>
      </c>
      <c r="N53" s="46" t="s">
        <v>12</v>
      </c>
      <c r="O53" s="46" t="s">
        <v>13</v>
      </c>
      <c r="P53" s="4"/>
      <c r="Q53" s="4"/>
      <c r="R53" s="4" t="s">
        <v>0</v>
      </c>
      <c r="S53" s="4"/>
    </row>
    <row r="54" spans="1:19" ht="11.25" customHeight="1">
      <c r="A54" s="1"/>
      <c r="B54" s="7" t="s">
        <v>40</v>
      </c>
      <c r="C54" s="7" t="s">
        <v>400</v>
      </c>
      <c r="D54" s="10">
        <v>5000</v>
      </c>
      <c r="E54" s="13">
        <v>5000</v>
      </c>
      <c r="F54" s="13">
        <v>5000</v>
      </c>
      <c r="G54" s="13">
        <v>5000</v>
      </c>
      <c r="H54" s="13">
        <v>5000</v>
      </c>
      <c r="I54" s="9">
        <v>5000</v>
      </c>
      <c r="J54" s="13">
        <v>0</v>
      </c>
      <c r="K54" s="13">
        <v>10000</v>
      </c>
      <c r="L54" s="13">
        <v>5000</v>
      </c>
      <c r="M54" s="13">
        <v>5000</v>
      </c>
      <c r="N54" s="9">
        <v>5000</v>
      </c>
      <c r="O54" s="9">
        <v>5000</v>
      </c>
      <c r="P54" s="33"/>
      <c r="Q54" s="1"/>
      <c r="R54" s="1">
        <v>1</v>
      </c>
      <c r="S54" s="1"/>
    </row>
    <row r="55" spans="1:19" ht="11.25" customHeight="1">
      <c r="A55" s="1"/>
      <c r="B55" s="7" t="s">
        <v>41</v>
      </c>
      <c r="C55" s="7" t="s">
        <v>649</v>
      </c>
      <c r="D55" s="10" t="s">
        <v>407</v>
      </c>
      <c r="E55" s="8"/>
      <c r="F55" s="8"/>
      <c r="G55" s="13">
        <v>0</v>
      </c>
      <c r="H55" s="13">
        <v>10000</v>
      </c>
      <c r="I55" s="63"/>
      <c r="J55" s="62"/>
      <c r="K55" s="62"/>
      <c r="L55" s="62"/>
      <c r="M55" s="62"/>
      <c r="N55" s="71"/>
      <c r="O55" s="63"/>
      <c r="P55" s="33"/>
      <c r="Q55" s="1"/>
      <c r="R55" s="1">
        <v>1</v>
      </c>
      <c r="S55" s="1"/>
    </row>
    <row r="56" spans="1:19" ht="11.25" customHeight="1">
      <c r="A56" s="1"/>
      <c r="B56" s="7" t="s">
        <v>42</v>
      </c>
      <c r="C56" s="7" t="s">
        <v>648</v>
      </c>
      <c r="D56" s="8"/>
      <c r="E56" s="13">
        <v>5000</v>
      </c>
      <c r="F56" s="13">
        <v>5000</v>
      </c>
      <c r="G56" s="13">
        <v>5000</v>
      </c>
      <c r="H56" s="13">
        <v>0</v>
      </c>
      <c r="I56" s="9">
        <v>10000</v>
      </c>
      <c r="J56" s="13">
        <v>0</v>
      </c>
      <c r="K56" s="13">
        <v>10000</v>
      </c>
      <c r="L56" s="13">
        <v>5000</v>
      </c>
      <c r="M56" s="13">
        <v>5000</v>
      </c>
      <c r="N56" s="9">
        <v>5000</v>
      </c>
      <c r="O56" s="9">
        <v>5000</v>
      </c>
      <c r="P56" s="33"/>
      <c r="Q56" s="1"/>
      <c r="R56" s="1">
        <v>1</v>
      </c>
      <c r="S56" s="1"/>
    </row>
    <row r="57" spans="1:19" ht="11.25" customHeight="1">
      <c r="A57" s="1"/>
      <c r="B57" s="7" t="s">
        <v>43</v>
      </c>
      <c r="C57" s="7" t="s">
        <v>602</v>
      </c>
      <c r="D57" s="18"/>
      <c r="E57" s="18"/>
      <c r="F57" s="13">
        <v>0</v>
      </c>
      <c r="G57" s="13">
        <v>10000</v>
      </c>
      <c r="H57" s="13">
        <v>5000</v>
      </c>
      <c r="I57" s="9">
        <v>5000</v>
      </c>
      <c r="J57" s="13">
        <v>10000</v>
      </c>
      <c r="K57" s="13">
        <v>0</v>
      </c>
      <c r="L57" s="13">
        <v>5000</v>
      </c>
      <c r="M57" s="13">
        <v>5000</v>
      </c>
      <c r="N57" s="9">
        <v>5000</v>
      </c>
      <c r="O57" s="9">
        <v>5000</v>
      </c>
      <c r="P57" s="33"/>
      <c r="Q57" s="1"/>
      <c r="R57" s="1">
        <v>1</v>
      </c>
      <c r="S57" s="1"/>
    </row>
    <row r="58" spans="1:19" ht="11.25" customHeight="1">
      <c r="A58" s="1"/>
      <c r="B58" s="7" t="s">
        <v>44</v>
      </c>
      <c r="C58" s="7" t="s">
        <v>405</v>
      </c>
      <c r="D58" s="10">
        <v>0</v>
      </c>
      <c r="E58" s="13">
        <v>0</v>
      </c>
      <c r="F58" s="13">
        <v>0</v>
      </c>
      <c r="G58" s="13">
        <v>0</v>
      </c>
      <c r="H58" s="13">
        <v>25000</v>
      </c>
      <c r="I58" s="9">
        <v>0</v>
      </c>
      <c r="J58" s="13">
        <v>10000</v>
      </c>
      <c r="K58" s="13">
        <v>0</v>
      </c>
      <c r="L58" s="13">
        <v>5000</v>
      </c>
      <c r="M58" s="13">
        <v>5000</v>
      </c>
      <c r="N58" s="9">
        <v>5000</v>
      </c>
      <c r="O58" s="9">
        <v>5000</v>
      </c>
      <c r="P58" s="33"/>
      <c r="Q58" s="1"/>
      <c r="R58" s="1">
        <v>1</v>
      </c>
      <c r="S58" s="1"/>
    </row>
    <row r="59" spans="1:19" ht="11.25" customHeight="1">
      <c r="A59" s="1"/>
      <c r="B59" s="7" t="s">
        <v>45</v>
      </c>
      <c r="C59" s="7" t="s">
        <v>401</v>
      </c>
      <c r="D59" s="10" t="s">
        <v>407</v>
      </c>
      <c r="E59" s="13" t="s">
        <v>407</v>
      </c>
      <c r="F59" s="13">
        <v>10000</v>
      </c>
      <c r="G59" s="13">
        <v>0</v>
      </c>
      <c r="H59" s="13">
        <v>10000</v>
      </c>
      <c r="I59" s="9">
        <v>0</v>
      </c>
      <c r="J59" s="13">
        <v>10000</v>
      </c>
      <c r="K59" s="13">
        <v>0</v>
      </c>
      <c r="L59" s="13">
        <v>10000</v>
      </c>
      <c r="M59" s="13">
        <v>0</v>
      </c>
      <c r="N59" s="9">
        <v>5000</v>
      </c>
      <c r="O59" s="9">
        <v>5000</v>
      </c>
      <c r="P59" s="33"/>
      <c r="Q59" s="1"/>
      <c r="R59" s="1">
        <v>1</v>
      </c>
      <c r="S59" s="1"/>
    </row>
    <row r="60" spans="1:19" ht="11.25" customHeight="1">
      <c r="A60" s="1"/>
      <c r="B60" s="7" t="s">
        <v>46</v>
      </c>
      <c r="C60" s="7" t="s">
        <v>366</v>
      </c>
      <c r="D60" s="18"/>
      <c r="E60" s="13">
        <v>5000</v>
      </c>
      <c r="F60" s="13">
        <v>5000</v>
      </c>
      <c r="G60" s="13">
        <v>5000</v>
      </c>
      <c r="H60" s="13">
        <v>5000</v>
      </c>
      <c r="I60" s="9">
        <v>5000</v>
      </c>
      <c r="J60" s="13">
        <v>10000</v>
      </c>
      <c r="K60" s="13">
        <v>0</v>
      </c>
      <c r="L60" s="13">
        <v>5000</v>
      </c>
      <c r="M60" s="13">
        <v>5000</v>
      </c>
      <c r="N60" s="9">
        <v>5000</v>
      </c>
      <c r="O60" s="9">
        <v>5000</v>
      </c>
      <c r="P60" s="33"/>
      <c r="Q60" s="1"/>
      <c r="R60" s="1">
        <v>1</v>
      </c>
      <c r="S60" s="1"/>
    </row>
    <row r="61" spans="1:19" ht="11.25" customHeight="1">
      <c r="A61" s="1"/>
      <c r="B61" s="7" t="s">
        <v>47</v>
      </c>
      <c r="C61" s="7" t="s">
        <v>367</v>
      </c>
      <c r="D61" s="10">
        <v>5000</v>
      </c>
      <c r="E61" s="13">
        <v>5000</v>
      </c>
      <c r="F61" s="13">
        <v>5000</v>
      </c>
      <c r="G61" s="13">
        <v>5000</v>
      </c>
      <c r="H61" s="13">
        <v>5000</v>
      </c>
      <c r="I61" s="9">
        <v>5000</v>
      </c>
      <c r="J61" s="13">
        <v>10000</v>
      </c>
      <c r="K61" s="13">
        <v>0</v>
      </c>
      <c r="L61" s="13">
        <v>5000</v>
      </c>
      <c r="M61" s="13">
        <v>5000</v>
      </c>
      <c r="N61" s="9">
        <v>5000</v>
      </c>
      <c r="O61" s="9">
        <v>5000</v>
      </c>
      <c r="P61" s="33"/>
      <c r="Q61" s="1"/>
      <c r="R61" s="1">
        <v>1</v>
      </c>
      <c r="S61" s="1"/>
    </row>
    <row r="62" spans="1:19" ht="11.25" customHeight="1">
      <c r="A62" s="1"/>
      <c r="B62" s="7" t="s">
        <v>48</v>
      </c>
      <c r="C62" s="7" t="s">
        <v>402</v>
      </c>
      <c r="D62" s="10">
        <v>5000</v>
      </c>
      <c r="E62" s="13">
        <v>5000</v>
      </c>
      <c r="F62" s="13">
        <v>5000</v>
      </c>
      <c r="G62" s="13">
        <v>5000</v>
      </c>
      <c r="H62" s="13">
        <v>5000</v>
      </c>
      <c r="I62" s="9">
        <v>10000</v>
      </c>
      <c r="J62" s="13">
        <v>0</v>
      </c>
      <c r="K62" s="13">
        <v>5000</v>
      </c>
      <c r="L62" s="13">
        <v>5000</v>
      </c>
      <c r="M62" s="13">
        <v>5000</v>
      </c>
      <c r="N62" s="9">
        <v>5000</v>
      </c>
      <c r="O62" s="9">
        <v>5000</v>
      </c>
      <c r="P62" s="33"/>
      <c r="Q62" s="1"/>
      <c r="R62" s="1">
        <v>1</v>
      </c>
      <c r="S62" s="1"/>
    </row>
    <row r="63" spans="1:19" ht="11.25" customHeight="1">
      <c r="A63" s="1"/>
      <c r="B63" s="7" t="s">
        <v>49</v>
      </c>
      <c r="C63" s="7" t="s">
        <v>396</v>
      </c>
      <c r="D63" s="10" t="s">
        <v>407</v>
      </c>
      <c r="E63" s="13">
        <v>5000</v>
      </c>
      <c r="F63" s="13">
        <v>0</v>
      </c>
      <c r="G63" s="13">
        <v>10000</v>
      </c>
      <c r="H63" s="13">
        <v>0</v>
      </c>
      <c r="I63" s="9">
        <v>10000</v>
      </c>
      <c r="J63" s="13">
        <v>10000</v>
      </c>
      <c r="K63" s="13">
        <v>0</v>
      </c>
      <c r="L63" s="13">
        <v>5000</v>
      </c>
      <c r="M63" s="13">
        <v>5000</v>
      </c>
      <c r="N63" s="9">
        <v>5000</v>
      </c>
      <c r="O63" s="9">
        <v>5000</v>
      </c>
      <c r="P63" s="33"/>
      <c r="Q63" s="1"/>
      <c r="R63" s="1">
        <v>1</v>
      </c>
      <c r="S63" s="1"/>
    </row>
    <row r="64" spans="1:19" ht="11.25" customHeight="1">
      <c r="A64" s="1"/>
      <c r="B64" s="7" t="s">
        <v>50</v>
      </c>
      <c r="C64" s="7" t="s">
        <v>965</v>
      </c>
      <c r="D64" s="18"/>
      <c r="E64" s="18"/>
      <c r="F64" s="18"/>
      <c r="G64" s="18"/>
      <c r="H64" s="18"/>
      <c r="I64" s="19"/>
      <c r="J64" s="18"/>
      <c r="K64" s="18"/>
      <c r="L64" s="13">
        <v>0</v>
      </c>
      <c r="M64" s="13">
        <v>0</v>
      </c>
      <c r="N64" s="9">
        <v>0</v>
      </c>
      <c r="O64" s="9">
        <v>0</v>
      </c>
      <c r="P64" s="33"/>
      <c r="Q64" s="1"/>
      <c r="R64" s="1">
        <v>0</v>
      </c>
      <c r="S64" s="1"/>
    </row>
    <row r="65" spans="1:19" ht="11.25" customHeight="1">
      <c r="A65" s="1"/>
      <c r="B65" s="7" t="s">
        <v>51</v>
      </c>
      <c r="C65" s="7" t="s">
        <v>397</v>
      </c>
      <c r="D65" s="12">
        <v>5000</v>
      </c>
      <c r="E65" s="13">
        <v>0</v>
      </c>
      <c r="F65" s="13">
        <v>10000</v>
      </c>
      <c r="G65" s="13">
        <v>5000</v>
      </c>
      <c r="H65" s="13">
        <v>0</v>
      </c>
      <c r="I65" s="9">
        <v>10000</v>
      </c>
      <c r="J65" s="13">
        <v>10000</v>
      </c>
      <c r="K65" s="13">
        <v>0</v>
      </c>
      <c r="L65" s="13">
        <v>5000</v>
      </c>
      <c r="M65" s="13">
        <v>5000</v>
      </c>
      <c r="N65" s="9">
        <v>5000</v>
      </c>
      <c r="O65" s="146">
        <v>5000</v>
      </c>
      <c r="P65" s="55"/>
      <c r="Q65" s="1"/>
      <c r="R65" s="1">
        <v>1</v>
      </c>
      <c r="S65" s="1"/>
    </row>
    <row r="66" spans="1:19" ht="11.25" customHeight="1">
      <c r="A66" s="1"/>
      <c r="B66" s="7" t="s">
        <v>52</v>
      </c>
      <c r="C66" s="7" t="s">
        <v>234</v>
      </c>
      <c r="D66" s="10" t="s">
        <v>407</v>
      </c>
      <c r="E66" s="13">
        <v>5000</v>
      </c>
      <c r="F66" s="13">
        <v>5000</v>
      </c>
      <c r="G66" s="13">
        <v>5000</v>
      </c>
      <c r="H66" s="13">
        <v>5000</v>
      </c>
      <c r="I66" s="9">
        <v>5000</v>
      </c>
      <c r="J66" s="13">
        <v>0</v>
      </c>
      <c r="K66" s="13">
        <v>10000</v>
      </c>
      <c r="L66" s="13">
        <v>5000</v>
      </c>
      <c r="M66" s="13">
        <v>5000</v>
      </c>
      <c r="N66" s="9">
        <v>5000</v>
      </c>
      <c r="O66" s="9">
        <v>5000</v>
      </c>
      <c r="P66" s="33"/>
      <c r="Q66" s="1"/>
      <c r="R66" s="1">
        <v>1</v>
      </c>
      <c r="S66" s="1"/>
    </row>
    <row r="67" spans="1:19" ht="11.25" customHeight="1">
      <c r="A67" s="1"/>
      <c r="B67" s="7" t="s">
        <v>53</v>
      </c>
      <c r="C67" s="7" t="s">
        <v>403</v>
      </c>
      <c r="D67" s="10" t="s">
        <v>407</v>
      </c>
      <c r="E67" s="13">
        <v>5000</v>
      </c>
      <c r="F67" s="13">
        <v>0</v>
      </c>
      <c r="G67" s="13">
        <v>10000</v>
      </c>
      <c r="H67" s="13">
        <v>5000</v>
      </c>
      <c r="I67" s="9">
        <v>5000</v>
      </c>
      <c r="J67" s="13">
        <v>0</v>
      </c>
      <c r="K67" s="13">
        <v>10000</v>
      </c>
      <c r="L67" s="13">
        <v>5000</v>
      </c>
      <c r="M67" s="13">
        <v>5000</v>
      </c>
      <c r="N67" s="9">
        <v>5000</v>
      </c>
      <c r="O67" s="9">
        <v>5000</v>
      </c>
      <c r="P67" s="33"/>
      <c r="Q67" s="1"/>
      <c r="R67" s="1">
        <v>1</v>
      </c>
      <c r="S67" s="1"/>
    </row>
    <row r="68" spans="1:19" ht="11.25" customHeight="1">
      <c r="A68" s="1"/>
      <c r="B68" s="7" t="s">
        <v>54</v>
      </c>
      <c r="C68" s="7" t="s">
        <v>325</v>
      </c>
      <c r="D68" s="10">
        <v>5000</v>
      </c>
      <c r="E68" s="13">
        <v>0</v>
      </c>
      <c r="F68" s="13">
        <v>0</v>
      </c>
      <c r="G68" s="13">
        <v>0</v>
      </c>
      <c r="H68" s="13">
        <v>0</v>
      </c>
      <c r="I68" s="9">
        <v>10000</v>
      </c>
      <c r="J68" s="13">
        <v>0</v>
      </c>
      <c r="K68" s="13">
        <v>30000</v>
      </c>
      <c r="L68" s="13">
        <v>0</v>
      </c>
      <c r="M68" s="13">
        <v>10000</v>
      </c>
      <c r="N68" s="9">
        <v>5000</v>
      </c>
      <c r="O68" s="9">
        <v>5000</v>
      </c>
      <c r="P68" s="33"/>
      <c r="Q68" s="1"/>
      <c r="R68" s="1">
        <v>1</v>
      </c>
      <c r="S68" s="1"/>
    </row>
    <row r="69" spans="1:19" ht="11.25" customHeight="1">
      <c r="A69" s="1"/>
      <c r="B69" s="7" t="s">
        <v>55</v>
      </c>
      <c r="C69" s="7" t="s">
        <v>342</v>
      </c>
      <c r="D69" s="10" t="s">
        <v>407</v>
      </c>
      <c r="E69" s="13">
        <v>5000</v>
      </c>
      <c r="F69" s="13">
        <v>5000</v>
      </c>
      <c r="G69" s="13">
        <v>5000</v>
      </c>
      <c r="H69" s="13">
        <v>5000</v>
      </c>
      <c r="I69" s="9">
        <v>5000</v>
      </c>
      <c r="J69" s="13">
        <v>0</v>
      </c>
      <c r="K69" s="13">
        <v>10000</v>
      </c>
      <c r="L69" s="13">
        <v>5000</v>
      </c>
      <c r="M69" s="13">
        <v>5000</v>
      </c>
      <c r="N69" s="9">
        <v>5000</v>
      </c>
      <c r="O69" s="9">
        <v>5000</v>
      </c>
      <c r="P69" s="33"/>
      <c r="Q69" s="1"/>
      <c r="R69" s="1">
        <v>1</v>
      </c>
      <c r="S69" s="1"/>
    </row>
    <row r="70" spans="1:19" ht="11.25" customHeight="1">
      <c r="A70" s="1"/>
      <c r="B70" s="7" t="s">
        <v>56</v>
      </c>
      <c r="C70" s="7" t="s">
        <v>360</v>
      </c>
      <c r="D70" s="10">
        <v>5000</v>
      </c>
      <c r="E70" s="13">
        <v>5000</v>
      </c>
      <c r="F70" s="13">
        <v>5000</v>
      </c>
      <c r="G70" s="13">
        <v>5000</v>
      </c>
      <c r="H70" s="13">
        <v>10000</v>
      </c>
      <c r="I70" s="9">
        <v>0</v>
      </c>
      <c r="J70" s="13">
        <v>0</v>
      </c>
      <c r="K70" s="13">
        <v>10000</v>
      </c>
      <c r="L70" s="13">
        <v>10000</v>
      </c>
      <c r="M70" s="13">
        <v>0</v>
      </c>
      <c r="N70" s="9">
        <v>5000</v>
      </c>
      <c r="O70" s="9">
        <v>5000</v>
      </c>
      <c r="P70" s="33"/>
      <c r="Q70" s="1"/>
      <c r="R70" s="1">
        <v>1</v>
      </c>
      <c r="S70" s="1"/>
    </row>
    <row r="71" spans="1:19" ht="11.25" customHeight="1">
      <c r="A71" s="1"/>
      <c r="B71" s="7" t="s">
        <v>57</v>
      </c>
      <c r="C71" s="7" t="s">
        <v>238</v>
      </c>
      <c r="D71" s="10">
        <v>5000</v>
      </c>
      <c r="E71" s="13">
        <v>5000</v>
      </c>
      <c r="F71" s="13">
        <v>0</v>
      </c>
      <c r="G71" s="13">
        <v>10000</v>
      </c>
      <c r="H71" s="13">
        <v>5000</v>
      </c>
      <c r="I71" s="9">
        <v>5000</v>
      </c>
      <c r="J71" s="13">
        <v>5000</v>
      </c>
      <c r="K71" s="13">
        <v>5000</v>
      </c>
      <c r="L71" s="13">
        <v>5000</v>
      </c>
      <c r="M71" s="13">
        <v>5000</v>
      </c>
      <c r="N71" s="9">
        <v>5000</v>
      </c>
      <c r="O71" s="9">
        <v>5000</v>
      </c>
      <c r="P71" s="33"/>
      <c r="Q71" s="1"/>
      <c r="R71" s="1">
        <v>1</v>
      </c>
      <c r="S71" s="1"/>
    </row>
    <row r="72" spans="1:19" ht="11.25" customHeight="1">
      <c r="A72" s="1"/>
      <c r="B72" s="1">
        <f>SUM(R54:R71)</f>
        <v>17</v>
      </c>
      <c r="C72" s="15">
        <f>SUM(D72:O72)</f>
        <v>920000</v>
      </c>
      <c r="D72" s="15">
        <f>SUM(D54:D71)</f>
        <v>35000</v>
      </c>
      <c r="E72" s="15">
        <f aca="true" t="shared" si="2" ref="E72:O72">SUM(E54:E71)</f>
        <v>55000</v>
      </c>
      <c r="F72" s="15">
        <f t="shared" si="2"/>
        <v>60000</v>
      </c>
      <c r="G72" s="15">
        <f t="shared" si="2"/>
        <v>85000</v>
      </c>
      <c r="H72" s="15">
        <f t="shared" si="2"/>
        <v>100000</v>
      </c>
      <c r="I72" s="16">
        <f>SUM(I54:I71)</f>
        <v>90000</v>
      </c>
      <c r="J72" s="35">
        <f t="shared" si="2"/>
        <v>75000</v>
      </c>
      <c r="K72" s="35">
        <f t="shared" si="2"/>
        <v>100000</v>
      </c>
      <c r="L72" s="35">
        <f t="shared" si="2"/>
        <v>85000</v>
      </c>
      <c r="M72" s="35">
        <f t="shared" si="2"/>
        <v>75000</v>
      </c>
      <c r="N72" s="47">
        <f t="shared" si="2"/>
        <v>80000</v>
      </c>
      <c r="O72" s="47">
        <f t="shared" si="2"/>
        <v>80000</v>
      </c>
      <c r="P72" s="1"/>
      <c r="Q72" s="1"/>
      <c r="R72" s="1"/>
      <c r="S72" s="1"/>
    </row>
    <row r="73" spans="1:19" ht="11.25" customHeight="1">
      <c r="A73" s="1"/>
      <c r="B73" s="1"/>
      <c r="C73" s="15"/>
      <c r="D73" s="15"/>
      <c r="E73" s="15"/>
      <c r="F73" s="15"/>
      <c r="G73" s="15"/>
      <c r="H73" s="15"/>
      <c r="I73" s="16"/>
      <c r="J73" s="35"/>
      <c r="K73" s="35"/>
      <c r="L73" s="35"/>
      <c r="M73" s="35"/>
      <c r="N73" s="47"/>
      <c r="O73" s="47"/>
      <c r="P73" s="1"/>
      <c r="Q73" s="1"/>
      <c r="R73" s="1"/>
      <c r="S73" s="1"/>
    </row>
    <row r="74" spans="1:19" ht="11.25" customHeight="1">
      <c r="A74" s="1"/>
      <c r="B74" s="1"/>
      <c r="C74" s="15"/>
      <c r="D74" s="15"/>
      <c r="E74" s="15"/>
      <c r="F74" s="15"/>
      <c r="G74" s="15"/>
      <c r="H74" s="15"/>
      <c r="I74" s="16"/>
      <c r="J74" s="35"/>
      <c r="K74" s="35"/>
      <c r="L74" s="35"/>
      <c r="M74" s="35"/>
      <c r="N74" s="47"/>
      <c r="O74" s="47"/>
      <c r="P74" s="1"/>
      <c r="Q74" s="1"/>
      <c r="R74" s="1"/>
      <c r="S74" s="1"/>
    </row>
    <row r="75" spans="1:19" ht="11.25" customHeight="1">
      <c r="A75" s="1"/>
      <c r="B75" s="1"/>
      <c r="C75" s="15"/>
      <c r="D75" s="15"/>
      <c r="E75" s="15"/>
      <c r="F75" s="15"/>
      <c r="G75" s="15"/>
      <c r="H75" s="15"/>
      <c r="I75" s="16"/>
      <c r="J75" s="35"/>
      <c r="K75" s="35"/>
      <c r="L75" s="35"/>
      <c r="M75" s="35"/>
      <c r="N75" s="47"/>
      <c r="O75" s="47"/>
      <c r="P75" s="1"/>
      <c r="Q75" s="1"/>
      <c r="R75" s="1"/>
      <c r="S75" s="1"/>
    </row>
    <row r="76" spans="1:19" ht="11.25" customHeight="1">
      <c r="A76" s="1"/>
      <c r="B76" s="1"/>
      <c r="C76" s="15"/>
      <c r="D76" s="15"/>
      <c r="E76" s="15"/>
      <c r="F76" s="15"/>
      <c r="G76" s="15"/>
      <c r="H76" s="15"/>
      <c r="I76" s="16"/>
      <c r="J76" s="35"/>
      <c r="K76" s="35"/>
      <c r="L76" s="35"/>
      <c r="M76" s="35"/>
      <c r="N76" s="47"/>
      <c r="O76" s="47"/>
      <c r="P76" s="1"/>
      <c r="Q76" s="1"/>
      <c r="R76" s="1"/>
      <c r="S76" s="1"/>
    </row>
    <row r="77" spans="1:19" ht="11.25" customHeight="1">
      <c r="A77" s="4"/>
      <c r="B77" s="5" t="s">
        <v>1</v>
      </c>
      <c r="C77" s="5" t="s">
        <v>14</v>
      </c>
      <c r="D77" s="5" t="s">
        <v>2</v>
      </c>
      <c r="E77" s="5" t="s">
        <v>3</v>
      </c>
      <c r="F77" s="5" t="s">
        <v>4</v>
      </c>
      <c r="G77" s="5" t="s">
        <v>5</v>
      </c>
      <c r="H77" s="5" t="s">
        <v>6</v>
      </c>
      <c r="I77" s="6" t="s">
        <v>7</v>
      </c>
      <c r="J77" s="34" t="s">
        <v>8</v>
      </c>
      <c r="K77" s="34" t="s">
        <v>9</v>
      </c>
      <c r="L77" s="34" t="s">
        <v>10</v>
      </c>
      <c r="M77" s="34" t="s">
        <v>11</v>
      </c>
      <c r="N77" s="46" t="s">
        <v>12</v>
      </c>
      <c r="O77" s="46" t="s">
        <v>13</v>
      </c>
      <c r="P77" s="4"/>
      <c r="Q77" s="4"/>
      <c r="R77" s="4" t="s">
        <v>0</v>
      </c>
      <c r="S77" s="4"/>
    </row>
    <row r="78" spans="1:19" ht="11.25" customHeight="1">
      <c r="A78" s="1"/>
      <c r="B78" s="7" t="s">
        <v>58</v>
      </c>
      <c r="C78" s="7" t="s">
        <v>284</v>
      </c>
      <c r="D78" s="10">
        <v>0</v>
      </c>
      <c r="E78" s="13">
        <v>0</v>
      </c>
      <c r="F78" s="13">
        <v>0</v>
      </c>
      <c r="G78" s="13">
        <v>20000</v>
      </c>
      <c r="H78" s="13">
        <v>0</v>
      </c>
      <c r="I78" s="9">
        <v>0</v>
      </c>
      <c r="J78" s="13">
        <v>0</v>
      </c>
      <c r="K78" s="13">
        <v>0</v>
      </c>
      <c r="L78" s="13">
        <v>25000</v>
      </c>
      <c r="M78" s="13"/>
      <c r="N78" s="9"/>
      <c r="O78" s="9"/>
      <c r="P78" s="1"/>
      <c r="Q78" s="1"/>
      <c r="R78" s="1">
        <v>1</v>
      </c>
      <c r="S78" s="1"/>
    </row>
    <row r="79" spans="1:19" ht="11.25" customHeight="1">
      <c r="A79" s="1"/>
      <c r="B79" s="7" t="s">
        <v>59</v>
      </c>
      <c r="C79" s="7" t="s">
        <v>341</v>
      </c>
      <c r="D79" s="10">
        <v>0</v>
      </c>
      <c r="E79" s="13">
        <v>0</v>
      </c>
      <c r="F79" s="13">
        <v>5000</v>
      </c>
      <c r="G79" s="13">
        <v>15000</v>
      </c>
      <c r="H79" s="9">
        <v>0</v>
      </c>
      <c r="I79" s="9">
        <v>10000</v>
      </c>
      <c r="J79" s="13">
        <v>0</v>
      </c>
      <c r="K79" s="13">
        <v>10000</v>
      </c>
      <c r="L79" s="13">
        <v>5000</v>
      </c>
      <c r="M79" s="13">
        <v>5000</v>
      </c>
      <c r="N79" s="9">
        <v>0</v>
      </c>
      <c r="O79" s="9">
        <v>10000</v>
      </c>
      <c r="P79" s="1"/>
      <c r="Q79" s="1"/>
      <c r="R79" s="1">
        <v>1</v>
      </c>
      <c r="S79" s="1"/>
    </row>
    <row r="80" spans="1:19" ht="11.25" customHeight="1">
      <c r="A80" s="1"/>
      <c r="B80" s="7" t="s">
        <v>60</v>
      </c>
      <c r="C80" s="7" t="s">
        <v>339</v>
      </c>
      <c r="D80" s="10">
        <v>0</v>
      </c>
      <c r="E80" s="13">
        <v>0</v>
      </c>
      <c r="F80" s="13">
        <v>15000</v>
      </c>
      <c r="G80" s="13">
        <v>5000</v>
      </c>
      <c r="H80" s="13">
        <v>5000</v>
      </c>
      <c r="I80" s="9">
        <v>5000</v>
      </c>
      <c r="J80" s="13">
        <v>0</v>
      </c>
      <c r="K80" s="13">
        <v>10000</v>
      </c>
      <c r="L80" s="13">
        <v>0</v>
      </c>
      <c r="M80" s="13">
        <v>10000</v>
      </c>
      <c r="N80" s="9">
        <v>5000</v>
      </c>
      <c r="O80" s="9">
        <v>5000</v>
      </c>
      <c r="P80" s="1"/>
      <c r="Q80" s="1"/>
      <c r="R80" s="1">
        <v>1</v>
      </c>
      <c r="S80" s="1"/>
    </row>
    <row r="81" spans="1:19" ht="11.25" customHeight="1">
      <c r="A81" s="1"/>
      <c r="B81" s="7" t="s">
        <v>61</v>
      </c>
      <c r="C81" s="7" t="s">
        <v>318</v>
      </c>
      <c r="D81" s="68"/>
      <c r="E81" s="68"/>
      <c r="F81" s="68"/>
      <c r="G81" s="68"/>
      <c r="H81" s="13">
        <v>5000</v>
      </c>
      <c r="I81" s="9">
        <v>5000</v>
      </c>
      <c r="J81" s="13"/>
      <c r="K81" s="13"/>
      <c r="L81" s="13"/>
      <c r="M81" s="13"/>
      <c r="N81" s="51"/>
      <c r="O81" s="9"/>
      <c r="P81" s="1"/>
      <c r="Q81" s="1"/>
      <c r="R81" s="1">
        <v>1</v>
      </c>
      <c r="S81" s="1"/>
    </row>
    <row r="82" spans="1:19" ht="11.25" customHeight="1">
      <c r="A82" s="1"/>
      <c r="B82" s="7" t="s">
        <v>62</v>
      </c>
      <c r="C82" s="7" t="s">
        <v>340</v>
      </c>
      <c r="D82" s="10" t="s">
        <v>407</v>
      </c>
      <c r="E82" s="13">
        <v>0</v>
      </c>
      <c r="F82" s="13">
        <v>10000</v>
      </c>
      <c r="G82" s="13">
        <v>5000</v>
      </c>
      <c r="H82" s="13">
        <v>5000</v>
      </c>
      <c r="I82" s="9">
        <v>5000</v>
      </c>
      <c r="J82" s="13">
        <v>10000</v>
      </c>
      <c r="K82" s="13">
        <v>0</v>
      </c>
      <c r="L82" s="13">
        <v>5000</v>
      </c>
      <c r="M82" s="13">
        <v>5000</v>
      </c>
      <c r="N82" s="9">
        <v>5000</v>
      </c>
      <c r="O82" s="9">
        <v>5000</v>
      </c>
      <c r="P82" s="1"/>
      <c r="Q82" s="1"/>
      <c r="R82" s="1">
        <v>1</v>
      </c>
      <c r="S82" s="1"/>
    </row>
    <row r="83" spans="1:19" ht="11.25" customHeight="1">
      <c r="A83" s="1"/>
      <c r="B83" s="7" t="s">
        <v>63</v>
      </c>
      <c r="C83" s="7" t="s">
        <v>585</v>
      </c>
      <c r="D83" s="8"/>
      <c r="E83" s="8"/>
      <c r="F83" s="13">
        <v>5000</v>
      </c>
      <c r="G83" s="13">
        <v>5000</v>
      </c>
      <c r="H83" s="13">
        <v>5000</v>
      </c>
      <c r="I83" s="9">
        <v>5000</v>
      </c>
      <c r="J83" s="13">
        <v>0</v>
      </c>
      <c r="K83" s="13">
        <v>0</v>
      </c>
      <c r="L83" s="13">
        <v>15000</v>
      </c>
      <c r="M83" s="13">
        <v>5000</v>
      </c>
      <c r="N83" s="9">
        <v>5000</v>
      </c>
      <c r="O83" s="9">
        <v>5000</v>
      </c>
      <c r="P83" s="1"/>
      <c r="Q83" s="1"/>
      <c r="R83" s="1">
        <v>1</v>
      </c>
      <c r="S83" s="1"/>
    </row>
    <row r="84" spans="1:19" ht="11.25" customHeight="1">
      <c r="A84" s="1"/>
      <c r="B84" s="7" t="s">
        <v>64</v>
      </c>
      <c r="C84" s="7" t="s">
        <v>327</v>
      </c>
      <c r="D84" s="10" t="s">
        <v>407</v>
      </c>
      <c r="E84" s="9">
        <v>10000</v>
      </c>
      <c r="F84" s="13">
        <v>0</v>
      </c>
      <c r="G84" s="13">
        <v>5000</v>
      </c>
      <c r="H84" s="13">
        <v>5000</v>
      </c>
      <c r="I84" s="9">
        <v>0</v>
      </c>
      <c r="J84" s="13">
        <v>0</v>
      </c>
      <c r="K84" s="13">
        <v>15000</v>
      </c>
      <c r="L84" s="13">
        <v>5000</v>
      </c>
      <c r="M84" s="13">
        <v>5000</v>
      </c>
      <c r="N84" s="9">
        <v>5000</v>
      </c>
      <c r="O84" s="9">
        <v>5000</v>
      </c>
      <c r="P84" s="1"/>
      <c r="Q84" s="1"/>
      <c r="R84" s="1">
        <v>1</v>
      </c>
      <c r="S84" s="1"/>
    </row>
    <row r="85" spans="1:19" ht="11.25" customHeight="1">
      <c r="A85" s="1"/>
      <c r="B85" s="7" t="s">
        <v>65</v>
      </c>
      <c r="C85" s="7" t="s">
        <v>444</v>
      </c>
      <c r="D85" s="10" t="s">
        <v>407</v>
      </c>
      <c r="E85" s="13">
        <v>0</v>
      </c>
      <c r="F85" s="13">
        <v>0</v>
      </c>
      <c r="G85" s="13">
        <v>0</v>
      </c>
      <c r="H85" s="13">
        <v>0</v>
      </c>
      <c r="I85" s="9">
        <v>0</v>
      </c>
      <c r="J85" s="13">
        <v>0</v>
      </c>
      <c r="K85" s="13">
        <v>35000</v>
      </c>
      <c r="L85" s="9">
        <v>0</v>
      </c>
      <c r="M85" s="9">
        <v>0</v>
      </c>
      <c r="N85" s="9">
        <v>0</v>
      </c>
      <c r="O85" s="9">
        <v>20000</v>
      </c>
      <c r="P85" s="1"/>
      <c r="Q85" s="1"/>
      <c r="R85" s="1">
        <v>0</v>
      </c>
      <c r="S85" s="1"/>
    </row>
    <row r="86" spans="1:19" ht="11.25" customHeight="1">
      <c r="A86" s="1"/>
      <c r="B86" s="7" t="s">
        <v>66</v>
      </c>
      <c r="C86" s="7" t="s">
        <v>322</v>
      </c>
      <c r="D86" s="10">
        <v>5000</v>
      </c>
      <c r="E86" s="13">
        <v>0</v>
      </c>
      <c r="F86" s="13">
        <v>10000</v>
      </c>
      <c r="G86" s="13">
        <v>5000</v>
      </c>
      <c r="H86" s="13">
        <v>5000</v>
      </c>
      <c r="I86" s="9">
        <v>0</v>
      </c>
      <c r="J86" s="13">
        <v>0</v>
      </c>
      <c r="K86" s="13">
        <v>15000</v>
      </c>
      <c r="L86" s="13">
        <v>5000</v>
      </c>
      <c r="M86" s="13">
        <v>5000</v>
      </c>
      <c r="N86" s="9">
        <v>5000</v>
      </c>
      <c r="O86" s="9">
        <v>5000</v>
      </c>
      <c r="P86" s="1"/>
      <c r="Q86" s="1"/>
      <c r="R86" s="1">
        <v>1</v>
      </c>
      <c r="S86" s="1"/>
    </row>
    <row r="87" spans="1:19" ht="11.25" customHeight="1">
      <c r="A87" s="1"/>
      <c r="B87" s="7" t="s">
        <v>67</v>
      </c>
      <c r="C87" s="7" t="s">
        <v>283</v>
      </c>
      <c r="D87" s="10">
        <v>0</v>
      </c>
      <c r="E87" s="13">
        <v>0</v>
      </c>
      <c r="F87" s="13">
        <v>15000</v>
      </c>
      <c r="G87" s="13">
        <v>5000</v>
      </c>
      <c r="H87" s="13">
        <v>5000</v>
      </c>
      <c r="I87" s="9">
        <v>0</v>
      </c>
      <c r="J87" s="13">
        <v>0</v>
      </c>
      <c r="K87" s="13">
        <v>15000</v>
      </c>
      <c r="L87" s="13">
        <v>5000</v>
      </c>
      <c r="M87" s="13">
        <v>5000</v>
      </c>
      <c r="N87" s="9">
        <v>5000</v>
      </c>
      <c r="O87" s="9">
        <v>5000</v>
      </c>
      <c r="P87" s="1"/>
      <c r="Q87" s="1"/>
      <c r="R87" s="1">
        <v>1</v>
      </c>
      <c r="S87" s="1"/>
    </row>
    <row r="88" spans="1:19" ht="11.25" customHeight="1">
      <c r="A88" s="1"/>
      <c r="B88" s="7" t="s">
        <v>68</v>
      </c>
      <c r="C88" s="7" t="s">
        <v>266</v>
      </c>
      <c r="D88" s="10">
        <v>0</v>
      </c>
      <c r="E88" s="13">
        <v>10000</v>
      </c>
      <c r="F88" s="13">
        <v>5000</v>
      </c>
      <c r="G88" s="13">
        <v>5000</v>
      </c>
      <c r="H88" s="13">
        <v>5000</v>
      </c>
      <c r="I88" s="9">
        <v>5000</v>
      </c>
      <c r="J88" s="13">
        <v>0</v>
      </c>
      <c r="K88" s="13">
        <v>10000</v>
      </c>
      <c r="L88" s="13">
        <v>5000</v>
      </c>
      <c r="M88" s="13">
        <v>5000</v>
      </c>
      <c r="N88" s="9">
        <v>5000</v>
      </c>
      <c r="O88" s="9">
        <v>5000</v>
      </c>
      <c r="P88" s="1"/>
      <c r="Q88" s="1"/>
      <c r="R88" s="1">
        <v>1</v>
      </c>
      <c r="S88" s="1"/>
    </row>
    <row r="89" spans="1:19" ht="11.25" customHeight="1">
      <c r="A89" s="1"/>
      <c r="B89" s="7" t="s">
        <v>69</v>
      </c>
      <c r="C89" s="7" t="s">
        <v>302</v>
      </c>
      <c r="D89" s="10" t="s">
        <v>407</v>
      </c>
      <c r="E89" s="13">
        <v>5000</v>
      </c>
      <c r="F89" s="13">
        <v>5000</v>
      </c>
      <c r="G89" s="13">
        <v>0</v>
      </c>
      <c r="H89" s="13">
        <v>10000</v>
      </c>
      <c r="I89" s="9">
        <v>5000</v>
      </c>
      <c r="J89" s="13">
        <v>0</v>
      </c>
      <c r="K89" s="13">
        <v>10000</v>
      </c>
      <c r="L89" s="13"/>
      <c r="M89" s="13"/>
      <c r="N89" s="9"/>
      <c r="O89" s="9"/>
      <c r="P89" s="1"/>
      <c r="Q89" s="1"/>
      <c r="R89" s="1">
        <v>1</v>
      </c>
      <c r="S89" s="1"/>
    </row>
    <row r="90" spans="1:19" ht="11.25" customHeight="1">
      <c r="A90" s="1"/>
      <c r="B90" s="7" t="s">
        <v>70</v>
      </c>
      <c r="C90" s="7" t="s">
        <v>445</v>
      </c>
      <c r="D90" s="8"/>
      <c r="E90" s="8"/>
      <c r="F90" s="8"/>
      <c r="G90" s="8"/>
      <c r="H90" s="8"/>
      <c r="I90" s="14"/>
      <c r="J90" s="13">
        <v>0</v>
      </c>
      <c r="K90" s="13">
        <v>10000</v>
      </c>
      <c r="L90" s="8"/>
      <c r="M90" s="8"/>
      <c r="N90" s="14"/>
      <c r="O90" s="14"/>
      <c r="P90" s="1"/>
      <c r="Q90" s="1"/>
      <c r="R90" s="1">
        <v>0</v>
      </c>
      <c r="S90" s="1"/>
    </row>
    <row r="91" spans="1:19" ht="11.25" customHeight="1">
      <c r="A91" s="1"/>
      <c r="B91" s="7" t="s">
        <v>71</v>
      </c>
      <c r="C91" s="7" t="s">
        <v>338</v>
      </c>
      <c r="D91" s="10">
        <v>5000</v>
      </c>
      <c r="E91" s="13">
        <v>0</v>
      </c>
      <c r="F91" s="13">
        <v>10000</v>
      </c>
      <c r="G91" s="13">
        <v>5000</v>
      </c>
      <c r="H91" s="13">
        <v>5000</v>
      </c>
      <c r="I91" s="9">
        <v>5000</v>
      </c>
      <c r="J91" s="13">
        <v>0</v>
      </c>
      <c r="K91" s="13">
        <v>10000</v>
      </c>
      <c r="L91" s="13">
        <v>5000</v>
      </c>
      <c r="M91" s="13">
        <v>5000</v>
      </c>
      <c r="N91" s="9">
        <v>5000</v>
      </c>
      <c r="O91" s="9">
        <v>5000</v>
      </c>
      <c r="P91" s="1"/>
      <c r="Q91" s="1"/>
      <c r="R91" s="1">
        <v>1</v>
      </c>
      <c r="S91" s="1"/>
    </row>
    <row r="92" spans="1:19" ht="11.25" customHeight="1">
      <c r="A92" s="1"/>
      <c r="B92" s="7" t="s">
        <v>370</v>
      </c>
      <c r="C92" s="7" t="s">
        <v>371</v>
      </c>
      <c r="D92" s="10">
        <v>5000</v>
      </c>
      <c r="E92" s="13">
        <v>0</v>
      </c>
      <c r="F92" s="13">
        <v>10000</v>
      </c>
      <c r="G92" s="13">
        <v>5000</v>
      </c>
      <c r="H92" s="13">
        <v>5000</v>
      </c>
      <c r="I92" s="9">
        <v>5000</v>
      </c>
      <c r="J92" s="13">
        <v>0</v>
      </c>
      <c r="K92" s="13">
        <v>10000</v>
      </c>
      <c r="L92" s="13">
        <v>0</v>
      </c>
      <c r="M92" s="13">
        <v>10000</v>
      </c>
      <c r="N92" s="9">
        <v>5000</v>
      </c>
      <c r="O92" s="9">
        <v>5000</v>
      </c>
      <c r="P92" s="1"/>
      <c r="Q92" s="1"/>
      <c r="R92" s="1">
        <v>1</v>
      </c>
      <c r="S92" s="1"/>
    </row>
    <row r="93" spans="1:19" ht="11.25" customHeight="1">
      <c r="A93" s="1"/>
      <c r="B93" s="1">
        <f>SUM(R78:R92)</f>
        <v>13</v>
      </c>
      <c r="C93" s="15">
        <f>SUM(D93:O93)</f>
        <v>735000</v>
      </c>
      <c r="D93" s="15">
        <f>SUM(D78:D92)</f>
        <v>15000</v>
      </c>
      <c r="E93" s="15">
        <f aca="true" t="shared" si="3" ref="E93:O93">SUM(E78:E92)</f>
        <v>25000</v>
      </c>
      <c r="F93" s="15">
        <f t="shared" si="3"/>
        <v>90000</v>
      </c>
      <c r="G93" s="15">
        <f t="shared" si="3"/>
        <v>80000</v>
      </c>
      <c r="H93" s="15">
        <f t="shared" si="3"/>
        <v>60000</v>
      </c>
      <c r="I93" s="16">
        <f>SUM(I78:I92)</f>
        <v>50000</v>
      </c>
      <c r="J93" s="35">
        <f t="shared" si="3"/>
        <v>10000</v>
      </c>
      <c r="K93" s="35">
        <f t="shared" si="3"/>
        <v>150000</v>
      </c>
      <c r="L93" s="35">
        <f t="shared" si="3"/>
        <v>75000</v>
      </c>
      <c r="M93" s="35">
        <f t="shared" si="3"/>
        <v>60000</v>
      </c>
      <c r="N93" s="47">
        <f t="shared" si="3"/>
        <v>45000</v>
      </c>
      <c r="O93" s="47">
        <f t="shared" si="3"/>
        <v>75000</v>
      </c>
      <c r="P93" s="1"/>
      <c r="Q93" s="1"/>
      <c r="R93" s="1"/>
      <c r="S93" s="1"/>
    </row>
    <row r="94" spans="1:19" ht="11.25" customHeight="1">
      <c r="A94" s="1"/>
      <c r="B94" s="1"/>
      <c r="C94" s="15"/>
      <c r="D94" s="15"/>
      <c r="E94" s="15"/>
      <c r="F94" s="15"/>
      <c r="G94" s="15"/>
      <c r="H94" s="15"/>
      <c r="I94" s="16"/>
      <c r="J94" s="35"/>
      <c r="K94" s="35"/>
      <c r="L94" s="35"/>
      <c r="M94" s="35"/>
      <c r="N94" s="47"/>
      <c r="O94" s="47"/>
      <c r="P94" s="1"/>
      <c r="Q94" s="1"/>
      <c r="R94" s="1"/>
      <c r="S94" s="1"/>
    </row>
    <row r="95" spans="1:19" ht="11.25" customHeight="1">
      <c r="A95" s="1"/>
      <c r="B95" s="1"/>
      <c r="C95" s="15"/>
      <c r="D95" s="15"/>
      <c r="E95" s="15"/>
      <c r="F95" s="15"/>
      <c r="G95" s="15"/>
      <c r="H95" s="15"/>
      <c r="I95" s="16"/>
      <c r="J95" s="35"/>
      <c r="K95" s="35"/>
      <c r="L95" s="35"/>
      <c r="M95" s="35"/>
      <c r="N95" s="47"/>
      <c r="O95" s="47"/>
      <c r="P95" s="1"/>
      <c r="Q95" s="1"/>
      <c r="R95" s="1"/>
      <c r="S95" s="1"/>
    </row>
    <row r="96" spans="1:19" ht="11.25" customHeight="1">
      <c r="A96" s="1"/>
      <c r="B96" s="1"/>
      <c r="C96" s="15"/>
      <c r="D96" s="15"/>
      <c r="E96" s="15"/>
      <c r="F96" s="15"/>
      <c r="G96" s="15"/>
      <c r="H96" s="15"/>
      <c r="I96" s="16"/>
      <c r="J96" s="35"/>
      <c r="K96" s="35"/>
      <c r="L96" s="35"/>
      <c r="M96" s="35"/>
      <c r="N96" s="47"/>
      <c r="O96" s="47"/>
      <c r="P96" s="1"/>
      <c r="Q96" s="1"/>
      <c r="R96" s="1"/>
      <c r="S96" s="1"/>
    </row>
    <row r="97" spans="1:19" ht="11.25" customHeight="1">
      <c r="A97" s="1"/>
      <c r="B97" s="1"/>
      <c r="C97" s="15"/>
      <c r="D97" s="15"/>
      <c r="E97" s="15"/>
      <c r="F97" s="15"/>
      <c r="G97" s="15"/>
      <c r="H97" s="15"/>
      <c r="I97" s="16"/>
      <c r="J97" s="35"/>
      <c r="K97" s="35"/>
      <c r="L97" s="35"/>
      <c r="M97" s="35"/>
      <c r="N97" s="47"/>
      <c r="O97" s="47"/>
      <c r="P97" s="1"/>
      <c r="Q97" s="1"/>
      <c r="R97" s="1"/>
      <c r="S97" s="1"/>
    </row>
    <row r="98" spans="1:19" ht="11.25" customHeight="1">
      <c r="A98" s="1"/>
      <c r="B98" s="1"/>
      <c r="C98" s="15"/>
      <c r="D98" s="15"/>
      <c r="E98" s="15"/>
      <c r="F98" s="15"/>
      <c r="G98" s="15"/>
      <c r="H98" s="15"/>
      <c r="I98" s="16"/>
      <c r="J98" s="35"/>
      <c r="K98" s="35"/>
      <c r="L98" s="35"/>
      <c r="M98" s="35"/>
      <c r="N98" s="47"/>
      <c r="O98" s="47"/>
      <c r="P98" s="1"/>
      <c r="Q98" s="1"/>
      <c r="R98" s="1"/>
      <c r="S98" s="1"/>
    </row>
    <row r="99" spans="1:19" ht="11.25" customHeight="1">
      <c r="A99" s="1"/>
      <c r="B99" s="1"/>
      <c r="C99" s="15"/>
      <c r="D99" s="15"/>
      <c r="E99" s="15"/>
      <c r="F99" s="15"/>
      <c r="G99" s="15"/>
      <c r="H99" s="15"/>
      <c r="I99" s="16"/>
      <c r="J99" s="35"/>
      <c r="K99" s="35"/>
      <c r="L99" s="35"/>
      <c r="M99" s="35"/>
      <c r="N99" s="47"/>
      <c r="O99" s="47"/>
      <c r="P99" s="1"/>
      <c r="Q99" s="1"/>
      <c r="R99" s="1"/>
      <c r="S99" s="1"/>
    </row>
    <row r="100" spans="1:19" ht="11.25" customHeight="1">
      <c r="A100" s="1"/>
      <c r="B100" s="1"/>
      <c r="C100" s="15"/>
      <c r="D100" s="15"/>
      <c r="E100" s="15"/>
      <c r="F100" s="15"/>
      <c r="G100" s="15"/>
      <c r="H100" s="15"/>
      <c r="I100" s="16"/>
      <c r="J100" s="35"/>
      <c r="K100" s="35"/>
      <c r="L100" s="35"/>
      <c r="M100" s="35"/>
      <c r="N100" s="47"/>
      <c r="O100" s="47"/>
      <c r="P100" s="1"/>
      <c r="Q100" s="1"/>
      <c r="R100" s="1"/>
      <c r="S100" s="1"/>
    </row>
    <row r="101" spans="1:19" ht="11.25" customHeight="1">
      <c r="A101" s="1"/>
      <c r="B101" s="1"/>
      <c r="C101" s="15"/>
      <c r="D101" s="15"/>
      <c r="E101" s="15"/>
      <c r="F101" s="15"/>
      <c r="G101" s="15"/>
      <c r="H101" s="15"/>
      <c r="I101" s="16"/>
      <c r="J101" s="35"/>
      <c r="K101" s="35"/>
      <c r="L101" s="35"/>
      <c r="M101" s="35"/>
      <c r="N101" s="47"/>
      <c r="O101" s="47"/>
      <c r="P101" s="1"/>
      <c r="Q101" s="1"/>
      <c r="R101" s="1"/>
      <c r="S101" s="1"/>
    </row>
    <row r="102" spans="1:19" ht="11.25" customHeight="1">
      <c r="A102" s="1"/>
      <c r="B102" s="1"/>
      <c r="C102" s="15"/>
      <c r="D102" s="15"/>
      <c r="E102" s="15"/>
      <c r="F102" s="15"/>
      <c r="G102" s="15"/>
      <c r="H102" s="15"/>
      <c r="I102" s="16"/>
      <c r="J102" s="35"/>
      <c r="K102" s="35"/>
      <c r="L102" s="35"/>
      <c r="M102" s="35"/>
      <c r="N102" s="47"/>
      <c r="O102" s="47"/>
      <c r="P102" s="1"/>
      <c r="Q102" s="1"/>
      <c r="R102" s="1"/>
      <c r="S102" s="1"/>
    </row>
    <row r="103" spans="1:19" ht="11.25" customHeight="1">
      <c r="A103" s="1"/>
      <c r="B103" s="1"/>
      <c r="C103" s="15"/>
      <c r="D103" s="15"/>
      <c r="E103" s="15"/>
      <c r="F103" s="15"/>
      <c r="G103" s="15"/>
      <c r="H103" s="15"/>
      <c r="I103" s="16"/>
      <c r="J103" s="35"/>
      <c r="K103" s="35"/>
      <c r="L103" s="35"/>
      <c r="M103" s="35"/>
      <c r="N103" s="47"/>
      <c r="O103" s="47"/>
      <c r="P103" s="1"/>
      <c r="Q103" s="1"/>
      <c r="R103" s="1"/>
      <c r="S103" s="1"/>
    </row>
    <row r="104" spans="1:19" ht="11.25" customHeight="1">
      <c r="A104" s="1"/>
      <c r="B104" s="1"/>
      <c r="C104" s="15"/>
      <c r="D104" s="15"/>
      <c r="E104" s="15"/>
      <c r="F104" s="15"/>
      <c r="G104" s="15"/>
      <c r="H104" s="15"/>
      <c r="I104" s="16"/>
      <c r="J104" s="35"/>
      <c r="K104" s="35"/>
      <c r="L104" s="35"/>
      <c r="M104" s="35"/>
      <c r="N104" s="47"/>
      <c r="O104" s="47"/>
      <c r="P104" s="1"/>
      <c r="Q104" s="1"/>
      <c r="R104" s="1"/>
      <c r="S104" s="1"/>
    </row>
    <row r="105" spans="1:19" ht="11.25" customHeight="1">
      <c r="A105" s="1"/>
      <c r="B105" s="1"/>
      <c r="C105" s="15"/>
      <c r="D105" s="15"/>
      <c r="E105" s="15"/>
      <c r="F105" s="15"/>
      <c r="G105" s="15"/>
      <c r="H105" s="15"/>
      <c r="I105" s="16"/>
      <c r="J105" s="35"/>
      <c r="K105" s="35"/>
      <c r="L105" s="35"/>
      <c r="M105" s="35"/>
      <c r="N105" s="47"/>
      <c r="O105" s="47"/>
      <c r="P105" s="1"/>
      <c r="Q105" s="1"/>
      <c r="R105" s="1"/>
      <c r="S105" s="1"/>
    </row>
    <row r="106" spans="1:19" ht="11.25" customHeight="1">
      <c r="A106" s="4"/>
      <c r="B106" s="5" t="s">
        <v>1</v>
      </c>
      <c r="C106" s="5" t="s">
        <v>14</v>
      </c>
      <c r="D106" s="5" t="s">
        <v>2</v>
      </c>
      <c r="E106" s="5" t="s">
        <v>3</v>
      </c>
      <c r="F106" s="5" t="s">
        <v>4</v>
      </c>
      <c r="G106" s="5" t="s">
        <v>5</v>
      </c>
      <c r="H106" s="5" t="s">
        <v>6</v>
      </c>
      <c r="I106" s="6" t="s">
        <v>7</v>
      </c>
      <c r="J106" s="34" t="s">
        <v>8</v>
      </c>
      <c r="K106" s="34" t="s">
        <v>9</v>
      </c>
      <c r="L106" s="34" t="s">
        <v>10</v>
      </c>
      <c r="M106" s="34" t="s">
        <v>11</v>
      </c>
      <c r="N106" s="46" t="s">
        <v>12</v>
      </c>
      <c r="O106" s="46" t="s">
        <v>13</v>
      </c>
      <c r="P106" s="4"/>
      <c r="Q106" s="4"/>
      <c r="R106" s="4" t="s">
        <v>0</v>
      </c>
      <c r="S106" s="4"/>
    </row>
    <row r="107" spans="1:19" ht="11.25" customHeight="1">
      <c r="A107" s="1"/>
      <c r="B107" s="7" t="s">
        <v>72</v>
      </c>
      <c r="C107" s="7" t="s">
        <v>394</v>
      </c>
      <c r="D107" s="10">
        <v>5000</v>
      </c>
      <c r="E107" s="10">
        <v>5000</v>
      </c>
      <c r="F107" s="13">
        <v>5000</v>
      </c>
      <c r="G107" s="13">
        <v>5000</v>
      </c>
      <c r="H107" s="13">
        <v>5000</v>
      </c>
      <c r="I107" s="63" t="s">
        <v>407</v>
      </c>
      <c r="J107" s="13">
        <v>5000</v>
      </c>
      <c r="K107" s="13"/>
      <c r="L107" s="13"/>
      <c r="M107" s="13">
        <v>5000</v>
      </c>
      <c r="N107" s="9"/>
      <c r="O107" s="9"/>
      <c r="P107" s="1"/>
      <c r="Q107" s="1"/>
      <c r="R107" s="1">
        <v>1</v>
      </c>
      <c r="S107" s="1"/>
    </row>
    <row r="108" spans="1:19" ht="11.25" customHeight="1">
      <c r="A108" s="1"/>
      <c r="B108" s="7" t="s">
        <v>73</v>
      </c>
      <c r="C108" s="7" t="s">
        <v>331</v>
      </c>
      <c r="D108" s="10">
        <v>5000</v>
      </c>
      <c r="E108" s="10">
        <v>5000</v>
      </c>
      <c r="F108" s="13">
        <v>5000</v>
      </c>
      <c r="G108" s="13">
        <v>5000</v>
      </c>
      <c r="H108" s="13">
        <v>5000</v>
      </c>
      <c r="I108" s="13">
        <v>5000</v>
      </c>
      <c r="J108" s="13">
        <v>5000</v>
      </c>
      <c r="K108" s="13">
        <v>5000</v>
      </c>
      <c r="L108" s="13">
        <v>5000</v>
      </c>
      <c r="M108" s="13">
        <v>5000</v>
      </c>
      <c r="N108" s="9">
        <v>5000</v>
      </c>
      <c r="O108" s="9">
        <v>5000</v>
      </c>
      <c r="P108" s="1"/>
      <c r="Q108" s="1"/>
      <c r="R108" s="1">
        <v>1</v>
      </c>
      <c r="S108" s="1"/>
    </row>
    <row r="109" spans="1:19" ht="11.25" customHeight="1">
      <c r="A109" s="1"/>
      <c r="B109" s="7" t="s">
        <v>74</v>
      </c>
      <c r="C109" s="7" t="s">
        <v>358</v>
      </c>
      <c r="D109" s="10">
        <v>5000</v>
      </c>
      <c r="E109" s="10">
        <v>5000</v>
      </c>
      <c r="F109" s="13">
        <v>5000</v>
      </c>
      <c r="G109" s="13">
        <v>5000</v>
      </c>
      <c r="H109" s="13">
        <v>5000</v>
      </c>
      <c r="I109" s="13">
        <v>5000</v>
      </c>
      <c r="J109" s="13">
        <v>5000</v>
      </c>
      <c r="K109" s="13">
        <v>5000</v>
      </c>
      <c r="L109" s="13">
        <v>5000</v>
      </c>
      <c r="M109" s="13">
        <v>5000</v>
      </c>
      <c r="N109" s="9">
        <v>5000</v>
      </c>
      <c r="O109" s="9">
        <v>5000</v>
      </c>
      <c r="P109" s="1"/>
      <c r="Q109" s="1"/>
      <c r="R109" s="1">
        <v>1</v>
      </c>
      <c r="S109" s="1"/>
    </row>
    <row r="110" spans="1:19" ht="11.25" customHeight="1">
      <c r="A110" s="1"/>
      <c r="B110" s="7" t="s">
        <v>75</v>
      </c>
      <c r="C110" s="112"/>
      <c r="D110" s="18"/>
      <c r="E110" s="18"/>
      <c r="F110" s="18"/>
      <c r="G110" s="18"/>
      <c r="H110" s="18"/>
      <c r="I110" s="19"/>
      <c r="J110" s="18"/>
      <c r="K110" s="18"/>
      <c r="L110" s="18"/>
      <c r="M110" s="18"/>
      <c r="N110" s="19"/>
      <c r="O110" s="19"/>
      <c r="P110" s="1"/>
      <c r="Q110" s="1"/>
      <c r="R110" s="1">
        <v>0</v>
      </c>
      <c r="S110" s="1"/>
    </row>
    <row r="111" spans="1:19" ht="11.25" customHeight="1">
      <c r="A111" s="1"/>
      <c r="B111" s="7" t="s">
        <v>76</v>
      </c>
      <c r="C111" s="7" t="s">
        <v>666</v>
      </c>
      <c r="D111" s="8"/>
      <c r="E111" s="8"/>
      <c r="F111" s="8"/>
      <c r="G111" s="8"/>
      <c r="H111" s="8"/>
      <c r="I111" s="9">
        <v>5000</v>
      </c>
      <c r="J111" s="13">
        <v>5000</v>
      </c>
      <c r="K111" s="13">
        <v>10000</v>
      </c>
      <c r="L111" s="13">
        <v>0</v>
      </c>
      <c r="M111" s="13">
        <v>5000</v>
      </c>
      <c r="N111" s="9">
        <v>5000</v>
      </c>
      <c r="O111" s="9">
        <v>5000</v>
      </c>
      <c r="P111" s="1"/>
      <c r="Q111" s="1"/>
      <c r="R111" s="1">
        <v>1</v>
      </c>
      <c r="S111" s="1"/>
    </row>
    <row r="112" spans="1:19" ht="11.25" customHeight="1">
      <c r="A112" s="1"/>
      <c r="B112" s="7" t="s">
        <v>579</v>
      </c>
      <c r="C112" s="7" t="s">
        <v>580</v>
      </c>
      <c r="D112" s="8"/>
      <c r="E112" s="13">
        <v>5000</v>
      </c>
      <c r="F112" s="18"/>
      <c r="G112" s="18"/>
      <c r="H112" s="18"/>
      <c r="I112" s="19"/>
      <c r="J112" s="18"/>
      <c r="K112" s="18"/>
      <c r="L112" s="18"/>
      <c r="M112" s="18"/>
      <c r="N112" s="19"/>
      <c r="O112" s="19"/>
      <c r="P112" s="1"/>
      <c r="Q112" s="1"/>
      <c r="R112" s="1">
        <v>0</v>
      </c>
      <c r="S112" s="1"/>
    </row>
    <row r="113" spans="1:19" ht="11.25" customHeight="1">
      <c r="A113" s="1"/>
      <c r="B113" s="7" t="s">
        <v>78</v>
      </c>
      <c r="C113" s="7" t="s">
        <v>623</v>
      </c>
      <c r="D113" s="8"/>
      <c r="E113" s="8"/>
      <c r="F113" s="8"/>
      <c r="G113" s="8"/>
      <c r="H113" s="13">
        <v>5000</v>
      </c>
      <c r="I113" s="13">
        <v>5000</v>
      </c>
      <c r="J113" s="13">
        <v>5000</v>
      </c>
      <c r="K113" s="13">
        <v>5000</v>
      </c>
      <c r="L113" s="13">
        <v>5000</v>
      </c>
      <c r="M113" s="13">
        <v>5000</v>
      </c>
      <c r="N113" s="9">
        <v>5000</v>
      </c>
      <c r="O113" s="9">
        <v>5000</v>
      </c>
      <c r="P113" s="1"/>
      <c r="Q113" s="1"/>
      <c r="R113" s="1">
        <v>1</v>
      </c>
      <c r="S113" s="1"/>
    </row>
    <row r="114" spans="1:19" ht="11.25" customHeight="1">
      <c r="A114" s="1"/>
      <c r="B114" s="7" t="s">
        <v>671</v>
      </c>
      <c r="C114" s="7" t="s">
        <v>887</v>
      </c>
      <c r="D114" s="8"/>
      <c r="E114" s="8"/>
      <c r="F114" s="8"/>
      <c r="G114" s="8"/>
      <c r="H114" s="8"/>
      <c r="I114" s="8"/>
      <c r="J114" s="8"/>
      <c r="K114" s="8"/>
      <c r="L114" s="13">
        <v>0</v>
      </c>
      <c r="M114" s="13">
        <v>10000</v>
      </c>
      <c r="N114" s="9">
        <v>5000</v>
      </c>
      <c r="O114" s="9">
        <v>5000</v>
      </c>
      <c r="P114" s="1"/>
      <c r="Q114" s="1"/>
      <c r="R114" s="1">
        <v>1</v>
      </c>
      <c r="S114" s="1"/>
    </row>
    <row r="115" spans="1:19" ht="11.25" customHeight="1">
      <c r="A115" s="1"/>
      <c r="B115" s="7" t="s">
        <v>647</v>
      </c>
      <c r="C115" s="7" t="s">
        <v>646</v>
      </c>
      <c r="D115" s="8"/>
      <c r="E115" s="8"/>
      <c r="F115" s="8"/>
      <c r="G115" s="8"/>
      <c r="H115" s="18"/>
      <c r="I115" s="19"/>
      <c r="J115" s="13">
        <v>5000</v>
      </c>
      <c r="K115" s="13">
        <v>5000</v>
      </c>
      <c r="L115" s="13">
        <v>5000</v>
      </c>
      <c r="M115" s="13">
        <v>5000</v>
      </c>
      <c r="N115" s="9">
        <v>5000</v>
      </c>
      <c r="O115" s="9">
        <v>5000</v>
      </c>
      <c r="P115" s="1"/>
      <c r="Q115" s="1"/>
      <c r="R115" s="1">
        <v>1</v>
      </c>
      <c r="S115" s="1"/>
    </row>
    <row r="116" spans="1:19" ht="11.25" customHeight="1">
      <c r="A116" s="1"/>
      <c r="B116" s="7" t="s">
        <v>574</v>
      </c>
      <c r="C116" s="7" t="s">
        <v>363</v>
      </c>
      <c r="D116" s="10">
        <v>0</v>
      </c>
      <c r="E116" s="13">
        <v>10000</v>
      </c>
      <c r="F116" s="13">
        <v>5000</v>
      </c>
      <c r="G116" s="13">
        <v>5000</v>
      </c>
      <c r="H116" s="13">
        <v>5000</v>
      </c>
      <c r="I116" s="13">
        <v>5000</v>
      </c>
      <c r="J116" s="13">
        <v>5000</v>
      </c>
      <c r="K116" s="13">
        <v>5000</v>
      </c>
      <c r="L116" s="13">
        <v>5000</v>
      </c>
      <c r="M116" s="13">
        <v>5000</v>
      </c>
      <c r="N116" s="9">
        <v>5000</v>
      </c>
      <c r="O116" s="9">
        <v>5000</v>
      </c>
      <c r="P116" s="1"/>
      <c r="Q116" s="1"/>
      <c r="R116" s="1">
        <v>1</v>
      </c>
      <c r="S116" s="1"/>
    </row>
    <row r="117" spans="2:19" ht="11.25" customHeight="1">
      <c r="B117" s="7" t="s">
        <v>511</v>
      </c>
      <c r="C117" s="7" t="s">
        <v>512</v>
      </c>
      <c r="D117" s="18"/>
      <c r="E117" s="10">
        <v>5000</v>
      </c>
      <c r="F117" s="13">
        <v>5000</v>
      </c>
      <c r="G117" s="13">
        <v>5000</v>
      </c>
      <c r="H117" s="13">
        <v>5000</v>
      </c>
      <c r="I117" s="13">
        <v>5000</v>
      </c>
      <c r="J117" s="62" t="s">
        <v>407</v>
      </c>
      <c r="K117" s="62" t="s">
        <v>407</v>
      </c>
      <c r="L117" s="13">
        <v>5000</v>
      </c>
      <c r="M117" s="13">
        <v>5000</v>
      </c>
      <c r="N117" s="9">
        <v>5000</v>
      </c>
      <c r="O117" s="9">
        <v>5000</v>
      </c>
      <c r="P117" s="1"/>
      <c r="Q117" s="1"/>
      <c r="R117" s="1">
        <v>1</v>
      </c>
      <c r="S117" s="1"/>
    </row>
    <row r="118" spans="1:19" ht="11.25" customHeight="1">
      <c r="A118" s="1"/>
      <c r="B118" s="7" t="s">
        <v>79</v>
      </c>
      <c r="C118" s="7" t="s">
        <v>329</v>
      </c>
      <c r="D118" s="10" t="s">
        <v>407</v>
      </c>
      <c r="E118" s="10">
        <v>5000</v>
      </c>
      <c r="F118" s="13">
        <v>5000</v>
      </c>
      <c r="G118" s="13">
        <v>5000</v>
      </c>
      <c r="H118" s="13">
        <v>5000</v>
      </c>
      <c r="I118" s="9">
        <v>5000</v>
      </c>
      <c r="J118" s="13">
        <v>10000</v>
      </c>
      <c r="K118" s="13">
        <v>0</v>
      </c>
      <c r="L118" s="13">
        <v>5000</v>
      </c>
      <c r="M118" s="13">
        <v>5000</v>
      </c>
      <c r="N118" s="9">
        <v>5000</v>
      </c>
      <c r="O118" s="9">
        <v>5000</v>
      </c>
      <c r="P118" s="1"/>
      <c r="Q118" s="1"/>
      <c r="R118" s="1">
        <v>1</v>
      </c>
      <c r="S118" s="1"/>
    </row>
    <row r="119" spans="1:19" ht="11.25" customHeight="1">
      <c r="A119" s="1"/>
      <c r="B119" s="7" t="s">
        <v>80</v>
      </c>
      <c r="C119" s="112"/>
      <c r="D119" s="18"/>
      <c r="E119" s="18"/>
      <c r="F119" s="18"/>
      <c r="G119" s="18"/>
      <c r="H119" s="18"/>
      <c r="I119" s="19"/>
      <c r="J119" s="18"/>
      <c r="K119" s="18"/>
      <c r="L119" s="18"/>
      <c r="M119" s="18"/>
      <c r="N119" s="19"/>
      <c r="O119" s="19"/>
      <c r="P119" s="1"/>
      <c r="Q119" s="1"/>
      <c r="R119" s="1">
        <v>0</v>
      </c>
      <c r="S119" s="1"/>
    </row>
    <row r="120" spans="1:19" ht="11.25" customHeight="1">
      <c r="A120" s="1"/>
      <c r="B120" s="7" t="s">
        <v>81</v>
      </c>
      <c r="C120" s="7" t="s">
        <v>359</v>
      </c>
      <c r="D120" s="10">
        <v>5000</v>
      </c>
      <c r="E120" s="10">
        <v>5000</v>
      </c>
      <c r="F120" s="13">
        <v>5000</v>
      </c>
      <c r="G120" s="13">
        <v>5000</v>
      </c>
      <c r="H120" s="13">
        <v>5000</v>
      </c>
      <c r="I120" s="13">
        <v>5000</v>
      </c>
      <c r="J120" s="13">
        <v>5000</v>
      </c>
      <c r="K120" s="13">
        <v>5000</v>
      </c>
      <c r="L120" s="13">
        <v>0</v>
      </c>
      <c r="M120" s="13">
        <v>10000</v>
      </c>
      <c r="N120" s="9">
        <v>5000</v>
      </c>
      <c r="O120" s="9"/>
      <c r="P120" s="1"/>
      <c r="Q120" s="1"/>
      <c r="R120" s="1">
        <v>1</v>
      </c>
      <c r="S120" s="1"/>
    </row>
    <row r="121" spans="1:19" ht="11.25" customHeight="1">
      <c r="A121" s="1"/>
      <c r="B121" s="7" t="s">
        <v>82</v>
      </c>
      <c r="C121" s="7" t="s">
        <v>336</v>
      </c>
      <c r="D121" s="10">
        <v>5000</v>
      </c>
      <c r="E121" s="10">
        <v>5000</v>
      </c>
      <c r="F121" s="13">
        <v>5000</v>
      </c>
      <c r="G121" s="13">
        <v>5000</v>
      </c>
      <c r="H121" s="13">
        <v>5000</v>
      </c>
      <c r="I121" s="13">
        <v>5000</v>
      </c>
      <c r="J121" s="13">
        <v>10000</v>
      </c>
      <c r="K121" s="13">
        <v>0</v>
      </c>
      <c r="L121" s="13">
        <v>5000</v>
      </c>
      <c r="M121" s="13">
        <v>5000</v>
      </c>
      <c r="N121" s="9">
        <v>5000</v>
      </c>
      <c r="O121" s="9">
        <v>5000</v>
      </c>
      <c r="P121" s="1"/>
      <c r="Q121" s="1"/>
      <c r="R121" s="1">
        <v>1</v>
      </c>
      <c r="S121" s="1"/>
    </row>
    <row r="122" spans="1:19" ht="11.25" customHeight="1">
      <c r="A122" s="1"/>
      <c r="B122" s="7" t="s">
        <v>83</v>
      </c>
      <c r="C122" s="7" t="s">
        <v>617</v>
      </c>
      <c r="D122" s="18"/>
      <c r="E122" s="18"/>
      <c r="F122" s="18"/>
      <c r="G122" s="18"/>
      <c r="H122" s="13">
        <v>0</v>
      </c>
      <c r="I122" s="9">
        <v>10000</v>
      </c>
      <c r="J122" s="13">
        <v>55000</v>
      </c>
      <c r="K122" s="13"/>
      <c r="L122" s="13"/>
      <c r="M122" s="13"/>
      <c r="N122" s="9"/>
      <c r="O122" s="9"/>
      <c r="P122" s="1"/>
      <c r="Q122" s="1"/>
      <c r="R122" s="1">
        <v>1</v>
      </c>
      <c r="S122" s="1"/>
    </row>
    <row r="123" spans="1:19" ht="11.25" customHeight="1">
      <c r="A123" s="1"/>
      <c r="B123" s="7" t="s">
        <v>84</v>
      </c>
      <c r="C123" s="112"/>
      <c r="D123" s="18"/>
      <c r="E123" s="18"/>
      <c r="F123" s="18"/>
      <c r="G123" s="18"/>
      <c r="H123" s="18"/>
      <c r="I123" s="19"/>
      <c r="J123" s="18"/>
      <c r="K123" s="18"/>
      <c r="L123" s="18"/>
      <c r="M123" s="18"/>
      <c r="N123" s="19"/>
      <c r="O123" s="19"/>
      <c r="P123" s="1"/>
      <c r="Q123" s="1"/>
      <c r="R123" s="1">
        <v>0</v>
      </c>
      <c r="S123" s="1"/>
    </row>
    <row r="124" spans="1:19" ht="11.25" customHeight="1">
      <c r="A124" s="1"/>
      <c r="B124" s="7" t="s">
        <v>85</v>
      </c>
      <c r="C124" s="7" t="s">
        <v>459</v>
      </c>
      <c r="D124" s="10">
        <v>0</v>
      </c>
      <c r="E124" s="13">
        <v>10000</v>
      </c>
      <c r="F124" s="13">
        <v>0</v>
      </c>
      <c r="G124" s="13">
        <v>10000</v>
      </c>
      <c r="H124" s="13">
        <v>0</v>
      </c>
      <c r="I124" s="9">
        <v>10000</v>
      </c>
      <c r="J124" s="13">
        <v>0</v>
      </c>
      <c r="K124" s="13">
        <v>10000</v>
      </c>
      <c r="L124" s="18"/>
      <c r="M124" s="18"/>
      <c r="N124" s="19"/>
      <c r="O124" s="19"/>
      <c r="P124" s="1"/>
      <c r="Q124" s="1"/>
      <c r="R124" s="1">
        <v>0</v>
      </c>
      <c r="S124" s="1"/>
    </row>
    <row r="125" spans="1:19" ht="11.25" customHeight="1">
      <c r="A125" s="1"/>
      <c r="B125" s="7" t="s">
        <v>86</v>
      </c>
      <c r="C125" s="7" t="s">
        <v>464</v>
      </c>
      <c r="D125" s="18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"/>
      <c r="Q125" s="1"/>
      <c r="R125" s="1">
        <v>0</v>
      </c>
      <c r="S125" s="1"/>
    </row>
    <row r="126" spans="1:19" ht="11.25" customHeight="1">
      <c r="A126" s="1"/>
      <c r="B126" s="7" t="s">
        <v>87</v>
      </c>
      <c r="C126" s="7" t="s">
        <v>354</v>
      </c>
      <c r="D126" s="10">
        <v>5000</v>
      </c>
      <c r="E126" s="10">
        <v>5000</v>
      </c>
      <c r="F126" s="13">
        <v>5000</v>
      </c>
      <c r="G126" s="13">
        <v>5000</v>
      </c>
      <c r="H126" s="13">
        <v>5000</v>
      </c>
      <c r="I126" s="13">
        <v>5000</v>
      </c>
      <c r="J126" s="13">
        <v>10000</v>
      </c>
      <c r="K126" s="13">
        <v>0</v>
      </c>
      <c r="L126" s="13">
        <v>5000</v>
      </c>
      <c r="M126" s="13">
        <v>5000</v>
      </c>
      <c r="N126" s="9">
        <v>5000</v>
      </c>
      <c r="O126" s="9">
        <v>5000</v>
      </c>
      <c r="P126" s="1"/>
      <c r="Q126" s="1"/>
      <c r="R126" s="1">
        <v>1</v>
      </c>
      <c r="S126" s="1"/>
    </row>
    <row r="127" spans="1:19" ht="11.25" customHeight="1">
      <c r="A127" s="1"/>
      <c r="B127" s="7" t="s">
        <v>88</v>
      </c>
      <c r="C127" s="7" t="s">
        <v>343</v>
      </c>
      <c r="D127" s="10">
        <v>5000</v>
      </c>
      <c r="E127" s="10">
        <v>5000</v>
      </c>
      <c r="F127" s="13">
        <v>5000</v>
      </c>
      <c r="G127" s="13">
        <v>5000</v>
      </c>
      <c r="H127" s="13">
        <v>5000</v>
      </c>
      <c r="I127" s="13">
        <v>5000</v>
      </c>
      <c r="J127" s="13">
        <v>10000</v>
      </c>
      <c r="K127" s="13">
        <v>0</v>
      </c>
      <c r="L127" s="13">
        <v>5000</v>
      </c>
      <c r="M127" s="13">
        <v>5000</v>
      </c>
      <c r="N127" s="9">
        <v>5000</v>
      </c>
      <c r="O127" s="9">
        <v>5000</v>
      </c>
      <c r="P127" s="1"/>
      <c r="Q127" s="1"/>
      <c r="R127" s="1">
        <v>1</v>
      </c>
      <c r="S127" s="1"/>
    </row>
    <row r="128" spans="1:19" ht="11.25" customHeight="1">
      <c r="A128" s="1"/>
      <c r="B128" s="7" t="s">
        <v>89</v>
      </c>
      <c r="C128" s="7" t="s">
        <v>910</v>
      </c>
      <c r="D128" s="13">
        <v>0</v>
      </c>
      <c r="E128" s="13">
        <v>0</v>
      </c>
      <c r="F128" s="13">
        <v>0</v>
      </c>
      <c r="G128" s="13">
        <v>0</v>
      </c>
      <c r="H128" s="13">
        <v>0</v>
      </c>
      <c r="I128" s="9">
        <v>0</v>
      </c>
      <c r="J128" s="13">
        <v>35000</v>
      </c>
      <c r="K128" s="13">
        <v>0</v>
      </c>
      <c r="L128" s="13">
        <v>0</v>
      </c>
      <c r="M128" s="13">
        <v>15000</v>
      </c>
      <c r="N128" s="9">
        <v>5000</v>
      </c>
      <c r="O128" s="9">
        <v>5000</v>
      </c>
      <c r="P128" s="1"/>
      <c r="Q128" s="1"/>
      <c r="R128" s="1">
        <v>1</v>
      </c>
      <c r="S128" s="1"/>
    </row>
    <row r="129" spans="1:19" ht="11.25" customHeight="1">
      <c r="A129" s="1"/>
      <c r="B129" s="1">
        <f>SUM(R107:R128)</f>
        <v>16</v>
      </c>
      <c r="C129" s="15">
        <f>SUM(D129:O129)</f>
        <v>845000</v>
      </c>
      <c r="D129" s="15">
        <f>SUM(D107:D128)</f>
        <v>35000</v>
      </c>
      <c r="E129" s="15">
        <f aca="true" t="shared" si="4" ref="E129:O129">SUM(E107:E128)</f>
        <v>70000</v>
      </c>
      <c r="F129" s="15">
        <f t="shared" si="4"/>
        <v>50000</v>
      </c>
      <c r="G129" s="15">
        <f t="shared" si="4"/>
        <v>60000</v>
      </c>
      <c r="H129" s="15">
        <f t="shared" si="4"/>
        <v>55000</v>
      </c>
      <c r="I129" s="16">
        <f>SUM(I107:I128)</f>
        <v>75000</v>
      </c>
      <c r="J129" s="35">
        <f t="shared" si="4"/>
        <v>170000</v>
      </c>
      <c r="K129" s="35">
        <f t="shared" si="4"/>
        <v>50000</v>
      </c>
      <c r="L129" s="35">
        <f t="shared" si="4"/>
        <v>50000</v>
      </c>
      <c r="M129" s="35">
        <f t="shared" si="4"/>
        <v>95000</v>
      </c>
      <c r="N129" s="47">
        <f t="shared" si="4"/>
        <v>70000</v>
      </c>
      <c r="O129" s="47">
        <f t="shared" si="4"/>
        <v>65000</v>
      </c>
      <c r="P129" s="1"/>
      <c r="Q129" s="1"/>
      <c r="R129" s="1"/>
      <c r="S129" s="1"/>
    </row>
    <row r="130" spans="1:19" ht="8.25" customHeight="1">
      <c r="A130" s="1"/>
      <c r="B130" s="1"/>
      <c r="C130" s="15"/>
      <c r="D130" s="15"/>
      <c r="E130" s="15"/>
      <c r="F130" s="15"/>
      <c r="G130" s="15"/>
      <c r="H130" s="15"/>
      <c r="I130" s="16"/>
      <c r="J130" s="35"/>
      <c r="K130" s="35"/>
      <c r="L130" s="35"/>
      <c r="M130" s="35"/>
      <c r="N130" s="47"/>
      <c r="O130" s="47"/>
      <c r="P130" s="1"/>
      <c r="Q130" s="1"/>
      <c r="R130" s="1"/>
      <c r="S130" s="1"/>
    </row>
    <row r="131" spans="1:19" ht="11.25" customHeight="1">
      <c r="A131" s="4"/>
      <c r="B131" s="5" t="s">
        <v>1</v>
      </c>
      <c r="C131" s="5" t="s">
        <v>14</v>
      </c>
      <c r="D131" s="5" t="s">
        <v>2</v>
      </c>
      <c r="E131" s="5" t="s">
        <v>3</v>
      </c>
      <c r="F131" s="5" t="s">
        <v>4</v>
      </c>
      <c r="G131" s="5" t="s">
        <v>5</v>
      </c>
      <c r="H131" s="5" t="s">
        <v>6</v>
      </c>
      <c r="I131" s="6" t="s">
        <v>7</v>
      </c>
      <c r="J131" s="34" t="s">
        <v>8</v>
      </c>
      <c r="K131" s="34" t="s">
        <v>9</v>
      </c>
      <c r="L131" s="34" t="s">
        <v>10</v>
      </c>
      <c r="M131" s="34" t="s">
        <v>11</v>
      </c>
      <c r="N131" s="46" t="s">
        <v>12</v>
      </c>
      <c r="O131" s="46" t="s">
        <v>13</v>
      </c>
      <c r="P131" s="4"/>
      <c r="Q131" s="4"/>
      <c r="R131" s="4" t="s">
        <v>0</v>
      </c>
      <c r="S131" s="4"/>
    </row>
    <row r="132" spans="1:19" ht="11.25" customHeight="1">
      <c r="A132" s="1"/>
      <c r="B132" s="7" t="s">
        <v>90</v>
      </c>
      <c r="C132" s="7" t="s">
        <v>506</v>
      </c>
      <c r="D132" s="10">
        <v>5000</v>
      </c>
      <c r="E132" s="13">
        <v>0</v>
      </c>
      <c r="F132" s="13">
        <v>10000</v>
      </c>
      <c r="G132" s="13">
        <v>5000</v>
      </c>
      <c r="H132" s="13">
        <v>0</v>
      </c>
      <c r="I132" s="9">
        <v>0</v>
      </c>
      <c r="J132" s="13">
        <v>15000</v>
      </c>
      <c r="K132" s="13">
        <v>0</v>
      </c>
      <c r="L132" s="13">
        <v>0</v>
      </c>
      <c r="M132" s="13">
        <v>15000</v>
      </c>
      <c r="N132" s="9">
        <v>0</v>
      </c>
      <c r="O132" s="9">
        <v>10000</v>
      </c>
      <c r="P132" s="1"/>
      <c r="Q132" s="1"/>
      <c r="R132" s="1">
        <v>1</v>
      </c>
      <c r="S132" s="1"/>
    </row>
    <row r="133" spans="1:19" ht="11.25" customHeight="1">
      <c r="A133" s="1"/>
      <c r="B133" s="7" t="s">
        <v>91</v>
      </c>
      <c r="C133" s="7" t="s">
        <v>404</v>
      </c>
      <c r="D133" s="10">
        <v>5000</v>
      </c>
      <c r="E133" s="13">
        <v>5000</v>
      </c>
      <c r="F133" s="13">
        <v>5000</v>
      </c>
      <c r="G133" s="13">
        <v>5000</v>
      </c>
      <c r="H133" s="13">
        <v>5000</v>
      </c>
      <c r="I133" s="13">
        <v>5000</v>
      </c>
      <c r="J133" s="13">
        <v>5000</v>
      </c>
      <c r="K133" s="13">
        <v>5000</v>
      </c>
      <c r="L133" s="13">
        <v>5000</v>
      </c>
      <c r="M133" s="13">
        <v>5000</v>
      </c>
      <c r="N133" s="13">
        <v>5000</v>
      </c>
      <c r="O133" s="9">
        <v>5000</v>
      </c>
      <c r="P133" s="1"/>
      <c r="Q133" s="1"/>
      <c r="R133" s="1">
        <v>1</v>
      </c>
      <c r="S133" s="1"/>
    </row>
    <row r="134" spans="1:19" ht="11.25" customHeight="1">
      <c r="A134" s="1"/>
      <c r="B134" s="7" t="s">
        <v>92</v>
      </c>
      <c r="C134" s="7" t="s">
        <v>468</v>
      </c>
      <c r="D134" s="13"/>
      <c r="E134" s="13">
        <v>0</v>
      </c>
      <c r="F134" s="13">
        <v>0</v>
      </c>
      <c r="G134" s="13">
        <v>0</v>
      </c>
      <c r="H134" s="13">
        <v>0</v>
      </c>
      <c r="I134" s="9">
        <v>0</v>
      </c>
      <c r="J134" s="13">
        <v>0</v>
      </c>
      <c r="K134" s="13">
        <v>0</v>
      </c>
      <c r="L134" s="13">
        <v>0</v>
      </c>
      <c r="M134" s="13">
        <v>45000</v>
      </c>
      <c r="N134" s="9">
        <v>0</v>
      </c>
      <c r="O134" s="9">
        <v>10000</v>
      </c>
      <c r="P134" s="1"/>
      <c r="Q134" s="1"/>
      <c r="R134" s="1">
        <v>1</v>
      </c>
      <c r="S134" s="1"/>
    </row>
    <row r="135" spans="1:19" ht="11.25" customHeight="1">
      <c r="A135" s="1"/>
      <c r="B135" s="7" t="s">
        <v>93</v>
      </c>
      <c r="C135" s="7" t="s">
        <v>345</v>
      </c>
      <c r="D135" s="10">
        <v>0</v>
      </c>
      <c r="E135" s="13">
        <v>5000</v>
      </c>
      <c r="F135" s="13">
        <v>0</v>
      </c>
      <c r="G135" s="13">
        <v>15000</v>
      </c>
      <c r="H135" s="13">
        <v>0</v>
      </c>
      <c r="I135" s="9">
        <v>10000</v>
      </c>
      <c r="J135" s="13">
        <v>10000</v>
      </c>
      <c r="K135" s="13">
        <v>0</v>
      </c>
      <c r="L135" s="13">
        <v>5000</v>
      </c>
      <c r="M135" s="13">
        <v>5000</v>
      </c>
      <c r="N135" s="9"/>
      <c r="O135" s="9"/>
      <c r="P135" s="1"/>
      <c r="Q135" s="1"/>
      <c r="R135" s="1">
        <v>1</v>
      </c>
      <c r="S135" s="1"/>
    </row>
    <row r="136" spans="1:19" ht="11.25" customHeight="1">
      <c r="A136" s="1"/>
      <c r="B136" s="7" t="s">
        <v>94</v>
      </c>
      <c r="C136" s="7" t="s">
        <v>337</v>
      </c>
      <c r="D136" s="10">
        <v>5000</v>
      </c>
      <c r="E136" s="13">
        <v>5000</v>
      </c>
      <c r="F136" s="13">
        <v>5000</v>
      </c>
      <c r="G136" s="13">
        <v>5000</v>
      </c>
      <c r="H136" s="13">
        <v>5000</v>
      </c>
      <c r="I136" s="13">
        <v>5000</v>
      </c>
      <c r="J136" s="13">
        <v>10000</v>
      </c>
      <c r="K136" s="13">
        <v>0</v>
      </c>
      <c r="L136" s="13">
        <v>5000</v>
      </c>
      <c r="M136" s="13">
        <v>5000</v>
      </c>
      <c r="N136" s="13">
        <v>5000</v>
      </c>
      <c r="O136" s="9">
        <v>5000</v>
      </c>
      <c r="P136" s="1"/>
      <c r="Q136" s="1"/>
      <c r="R136" s="1">
        <v>1</v>
      </c>
      <c r="S136" s="1"/>
    </row>
    <row r="137" spans="1:19" ht="11.25" customHeight="1">
      <c r="A137" s="1"/>
      <c r="B137" s="7" t="s">
        <v>95</v>
      </c>
      <c r="C137" s="7" t="s">
        <v>618</v>
      </c>
      <c r="D137" s="8"/>
      <c r="E137" s="13">
        <v>0</v>
      </c>
      <c r="F137" s="13">
        <v>0</v>
      </c>
      <c r="G137" s="13">
        <v>0</v>
      </c>
      <c r="H137" s="13">
        <v>20000</v>
      </c>
      <c r="I137" s="13">
        <v>5000</v>
      </c>
      <c r="J137" s="13">
        <v>10000</v>
      </c>
      <c r="K137" s="13">
        <v>0</v>
      </c>
      <c r="L137" s="13">
        <v>5000</v>
      </c>
      <c r="M137" s="13">
        <v>5000</v>
      </c>
      <c r="N137" s="9">
        <v>0</v>
      </c>
      <c r="O137" s="9">
        <v>0</v>
      </c>
      <c r="P137" s="1"/>
      <c r="Q137" s="1"/>
      <c r="R137" s="1">
        <v>1</v>
      </c>
      <c r="S137" s="1"/>
    </row>
    <row r="138" spans="1:19" ht="11.25" customHeight="1">
      <c r="A138" s="1"/>
      <c r="B138" s="7" t="s">
        <v>96</v>
      </c>
      <c r="C138" s="7" t="s">
        <v>237</v>
      </c>
      <c r="D138" s="10">
        <v>5000</v>
      </c>
      <c r="E138" s="13">
        <v>5000</v>
      </c>
      <c r="F138" s="13">
        <v>5000</v>
      </c>
      <c r="G138" s="13">
        <v>5000</v>
      </c>
      <c r="H138" s="13">
        <v>5000</v>
      </c>
      <c r="I138" s="13">
        <v>5000</v>
      </c>
      <c r="J138" s="13">
        <v>10000</v>
      </c>
      <c r="K138" s="13">
        <v>0</v>
      </c>
      <c r="L138" s="13">
        <v>5000</v>
      </c>
      <c r="M138" s="13">
        <v>5000</v>
      </c>
      <c r="N138" s="13">
        <v>5000</v>
      </c>
      <c r="O138" s="9">
        <v>5000</v>
      </c>
      <c r="P138" s="1"/>
      <c r="Q138" s="1"/>
      <c r="R138" s="1">
        <v>1</v>
      </c>
      <c r="S138" s="1"/>
    </row>
    <row r="139" spans="1:19" ht="11.25" customHeight="1">
      <c r="A139" s="1"/>
      <c r="B139" s="7" t="s">
        <v>97</v>
      </c>
      <c r="C139" s="7" t="s">
        <v>285</v>
      </c>
      <c r="D139" s="10">
        <v>5000</v>
      </c>
      <c r="E139" s="13">
        <v>5000</v>
      </c>
      <c r="F139" s="13">
        <v>5000</v>
      </c>
      <c r="G139" s="13">
        <v>5000</v>
      </c>
      <c r="H139" s="13">
        <v>5000</v>
      </c>
      <c r="I139" s="13">
        <v>5000</v>
      </c>
      <c r="J139" s="13">
        <v>10000</v>
      </c>
      <c r="K139" s="13">
        <v>0</v>
      </c>
      <c r="L139" s="13">
        <v>5000</v>
      </c>
      <c r="M139" s="13">
        <v>5000</v>
      </c>
      <c r="N139" s="13">
        <v>5000</v>
      </c>
      <c r="O139" s="9">
        <v>5000</v>
      </c>
      <c r="P139" s="1"/>
      <c r="Q139" s="1"/>
      <c r="R139" s="1">
        <v>1</v>
      </c>
      <c r="S139" s="1"/>
    </row>
    <row r="140" spans="1:19" ht="11.25" customHeight="1">
      <c r="A140" s="1"/>
      <c r="B140" s="7" t="s">
        <v>98</v>
      </c>
      <c r="C140" s="7" t="s">
        <v>465</v>
      </c>
      <c r="D140" s="10">
        <v>5000</v>
      </c>
      <c r="E140" s="13">
        <v>5000</v>
      </c>
      <c r="F140" s="13">
        <v>5000</v>
      </c>
      <c r="G140" s="13">
        <v>5000</v>
      </c>
      <c r="H140" s="13">
        <v>5000</v>
      </c>
      <c r="I140" s="13">
        <v>5000</v>
      </c>
      <c r="J140" s="13">
        <v>10000</v>
      </c>
      <c r="K140" s="13">
        <v>0</v>
      </c>
      <c r="L140" s="13">
        <v>5000</v>
      </c>
      <c r="M140" s="13">
        <v>5000</v>
      </c>
      <c r="N140" s="13">
        <v>5000</v>
      </c>
      <c r="O140" s="9">
        <v>5000</v>
      </c>
      <c r="P140" s="1"/>
      <c r="Q140" s="1"/>
      <c r="R140" s="1">
        <v>1</v>
      </c>
      <c r="S140" s="1"/>
    </row>
    <row r="141" spans="1:19" ht="11.25" customHeight="1">
      <c r="A141" s="1"/>
      <c r="B141" s="7" t="s">
        <v>99</v>
      </c>
      <c r="C141" s="7" t="s">
        <v>319</v>
      </c>
      <c r="D141" s="10">
        <v>5000</v>
      </c>
      <c r="E141" s="13">
        <v>5000</v>
      </c>
      <c r="F141" s="13">
        <v>5000</v>
      </c>
      <c r="G141" s="13">
        <v>5000</v>
      </c>
      <c r="H141" s="13">
        <v>5000</v>
      </c>
      <c r="I141" s="13">
        <v>5000</v>
      </c>
      <c r="J141" s="13">
        <v>5000</v>
      </c>
      <c r="K141" s="13">
        <v>5000</v>
      </c>
      <c r="L141" s="13">
        <v>5000</v>
      </c>
      <c r="M141" s="13">
        <v>5000</v>
      </c>
      <c r="N141" s="9"/>
      <c r="O141" s="9"/>
      <c r="P141" s="1"/>
      <c r="Q141" s="1"/>
      <c r="R141" s="1">
        <v>1</v>
      </c>
      <c r="S141" s="1"/>
    </row>
    <row r="142" spans="1:19" ht="11.25" customHeight="1">
      <c r="A142" s="1"/>
      <c r="B142" s="7" t="s">
        <v>100</v>
      </c>
      <c r="C142" s="7" t="s">
        <v>274</v>
      </c>
      <c r="D142" s="10">
        <v>5000</v>
      </c>
      <c r="E142" s="13">
        <v>5000</v>
      </c>
      <c r="F142" s="13">
        <v>5000</v>
      </c>
      <c r="G142" s="13">
        <v>5000</v>
      </c>
      <c r="H142" s="13">
        <v>5000</v>
      </c>
      <c r="I142" s="13">
        <v>5000</v>
      </c>
      <c r="J142" s="13">
        <v>5000</v>
      </c>
      <c r="K142" s="13">
        <v>5000</v>
      </c>
      <c r="L142" s="13">
        <v>5000</v>
      </c>
      <c r="M142" s="13">
        <v>5000</v>
      </c>
      <c r="N142" s="13">
        <v>5000</v>
      </c>
      <c r="O142" s="9">
        <v>5000</v>
      </c>
      <c r="P142" s="1"/>
      <c r="Q142" s="1"/>
      <c r="R142" s="1">
        <v>1</v>
      </c>
      <c r="S142" s="1"/>
    </row>
    <row r="143" spans="1:19" ht="11.25" customHeight="1">
      <c r="A143" s="1"/>
      <c r="B143" s="7" t="s">
        <v>101</v>
      </c>
      <c r="C143" s="7" t="s">
        <v>256</v>
      </c>
      <c r="D143" s="10"/>
      <c r="E143" s="13">
        <v>5000</v>
      </c>
      <c r="F143" s="13">
        <v>5000</v>
      </c>
      <c r="G143" s="13">
        <v>5000</v>
      </c>
      <c r="H143" s="13">
        <v>0</v>
      </c>
      <c r="I143" s="13">
        <v>10000</v>
      </c>
      <c r="J143" s="13">
        <v>10000</v>
      </c>
      <c r="K143" s="13">
        <v>0</v>
      </c>
      <c r="L143" s="13">
        <v>5000</v>
      </c>
      <c r="M143" s="13">
        <v>5000</v>
      </c>
      <c r="N143" s="13">
        <v>5000</v>
      </c>
      <c r="O143" s="9"/>
      <c r="P143" s="1"/>
      <c r="Q143" s="1"/>
      <c r="R143" s="1">
        <v>1</v>
      </c>
      <c r="S143" s="1"/>
    </row>
    <row r="144" spans="1:19" ht="11.25" customHeight="1">
      <c r="A144" s="1"/>
      <c r="B144" s="7" t="s">
        <v>102</v>
      </c>
      <c r="C144" s="7" t="s">
        <v>287</v>
      </c>
      <c r="D144" s="10">
        <v>5000</v>
      </c>
      <c r="E144" s="13">
        <v>5000</v>
      </c>
      <c r="F144" s="13">
        <v>5000</v>
      </c>
      <c r="G144" s="13">
        <v>5000</v>
      </c>
      <c r="H144" s="13">
        <v>5000</v>
      </c>
      <c r="I144" s="13">
        <v>5000</v>
      </c>
      <c r="J144" s="13">
        <v>5000</v>
      </c>
      <c r="K144" s="13">
        <v>5000</v>
      </c>
      <c r="L144" s="13">
        <v>5000</v>
      </c>
      <c r="M144" s="13">
        <v>5000</v>
      </c>
      <c r="N144" s="13">
        <v>5000</v>
      </c>
      <c r="O144" s="9">
        <v>5000</v>
      </c>
      <c r="P144" s="1"/>
      <c r="Q144" s="1"/>
      <c r="R144" s="1">
        <v>1</v>
      </c>
      <c r="S144" s="1"/>
    </row>
    <row r="145" spans="1:19" ht="11.25" customHeight="1">
      <c r="A145" s="1"/>
      <c r="B145" s="7" t="s">
        <v>103</v>
      </c>
      <c r="C145" s="7" t="s">
        <v>281</v>
      </c>
      <c r="D145" s="10">
        <v>5000</v>
      </c>
      <c r="E145" s="13">
        <v>5000</v>
      </c>
      <c r="F145" s="13">
        <v>5000</v>
      </c>
      <c r="G145" s="13">
        <v>5000</v>
      </c>
      <c r="H145" s="13">
        <v>5000</v>
      </c>
      <c r="I145" s="13">
        <v>5000</v>
      </c>
      <c r="J145" s="13">
        <v>10000</v>
      </c>
      <c r="K145" s="13">
        <v>0</v>
      </c>
      <c r="L145" s="13">
        <v>5000</v>
      </c>
      <c r="M145" s="13">
        <v>5000</v>
      </c>
      <c r="N145" s="13">
        <v>5000</v>
      </c>
      <c r="O145" s="9">
        <v>5000</v>
      </c>
      <c r="P145" s="1"/>
      <c r="Q145" s="1"/>
      <c r="R145" s="1">
        <v>1</v>
      </c>
      <c r="S145" s="1"/>
    </row>
    <row r="146" spans="1:19" ht="11.25" customHeight="1">
      <c r="A146" s="1"/>
      <c r="B146" s="7" t="s">
        <v>104</v>
      </c>
      <c r="C146" s="7" t="s">
        <v>675</v>
      </c>
      <c r="D146" s="10">
        <v>5000</v>
      </c>
      <c r="E146" s="13">
        <v>5000</v>
      </c>
      <c r="F146" s="13">
        <v>5000</v>
      </c>
      <c r="G146" s="13">
        <v>5000</v>
      </c>
      <c r="H146" s="13">
        <v>5000</v>
      </c>
      <c r="I146" s="13">
        <v>5000</v>
      </c>
      <c r="J146" s="18"/>
      <c r="K146" s="13">
        <v>5000</v>
      </c>
      <c r="L146" s="13">
        <v>5000</v>
      </c>
      <c r="M146" s="13">
        <v>5000</v>
      </c>
      <c r="N146" s="13">
        <v>5000</v>
      </c>
      <c r="O146" s="9">
        <v>5000</v>
      </c>
      <c r="P146" s="1"/>
      <c r="Q146" s="1"/>
      <c r="R146" s="1">
        <v>1</v>
      </c>
      <c r="S146" s="1"/>
    </row>
    <row r="147" spans="1:19" ht="11.25" customHeight="1">
      <c r="A147" s="1"/>
      <c r="B147" s="7" t="s">
        <v>105</v>
      </c>
      <c r="C147" s="7" t="s">
        <v>897</v>
      </c>
      <c r="D147" s="8"/>
      <c r="E147" s="8"/>
      <c r="F147" s="8"/>
      <c r="G147" s="8"/>
      <c r="H147" s="8"/>
      <c r="I147" s="9">
        <v>0</v>
      </c>
      <c r="J147" s="13">
        <v>0</v>
      </c>
      <c r="K147" s="13">
        <v>0</v>
      </c>
      <c r="L147" s="13">
        <v>20000</v>
      </c>
      <c r="M147" s="13">
        <v>0</v>
      </c>
      <c r="N147" s="9">
        <v>5000</v>
      </c>
      <c r="O147" s="9">
        <v>5000</v>
      </c>
      <c r="P147" s="1"/>
      <c r="Q147" s="1"/>
      <c r="R147" s="1">
        <v>1</v>
      </c>
      <c r="S147" s="1"/>
    </row>
    <row r="148" spans="1:19" ht="8.25" customHeight="1">
      <c r="A148" s="1"/>
      <c r="B148" s="7" t="s">
        <v>106</v>
      </c>
      <c r="D148" s="18"/>
      <c r="E148" s="18"/>
      <c r="F148" s="18"/>
      <c r="G148" s="18"/>
      <c r="H148" s="18"/>
      <c r="I148" s="19"/>
      <c r="J148" s="18"/>
      <c r="K148" s="18"/>
      <c r="L148" s="18"/>
      <c r="M148" s="18"/>
      <c r="N148" s="19"/>
      <c r="O148" s="19"/>
      <c r="P148" s="1"/>
      <c r="Q148" s="1"/>
      <c r="R148" s="1">
        <v>0</v>
      </c>
      <c r="S148" s="1"/>
    </row>
    <row r="149" spans="1:19" ht="11.25" customHeight="1">
      <c r="A149" s="1"/>
      <c r="B149" s="7" t="s">
        <v>107</v>
      </c>
      <c r="C149" s="7" t="s">
        <v>231</v>
      </c>
      <c r="D149" s="10">
        <v>5000</v>
      </c>
      <c r="E149" s="13">
        <v>5000</v>
      </c>
      <c r="F149" s="13">
        <v>5000</v>
      </c>
      <c r="G149" s="13">
        <v>5000</v>
      </c>
      <c r="H149" s="13">
        <v>5000</v>
      </c>
      <c r="I149" s="13">
        <v>5000</v>
      </c>
      <c r="J149" s="13">
        <v>10000</v>
      </c>
      <c r="K149" s="13">
        <v>0</v>
      </c>
      <c r="L149" s="13">
        <v>5000</v>
      </c>
      <c r="M149" s="13">
        <v>5000</v>
      </c>
      <c r="N149" s="9">
        <v>5000</v>
      </c>
      <c r="O149" s="9">
        <v>5000</v>
      </c>
      <c r="P149" s="1"/>
      <c r="Q149" s="1"/>
      <c r="R149" s="1">
        <v>1</v>
      </c>
      <c r="S149" s="1"/>
    </row>
    <row r="150" spans="1:19" ht="11.25" customHeight="1">
      <c r="A150" s="1"/>
      <c r="B150" s="7" t="s">
        <v>108</v>
      </c>
      <c r="C150" s="66" t="s">
        <v>966</v>
      </c>
      <c r="D150" s="10">
        <v>0</v>
      </c>
      <c r="E150" s="9">
        <v>10000</v>
      </c>
      <c r="F150" s="13">
        <v>0</v>
      </c>
      <c r="G150" s="13">
        <v>10000</v>
      </c>
      <c r="H150" s="13">
        <v>5000</v>
      </c>
      <c r="I150" s="13">
        <v>5000</v>
      </c>
      <c r="J150" s="13">
        <v>5000</v>
      </c>
      <c r="K150" s="18"/>
      <c r="L150" s="18"/>
      <c r="M150" s="18"/>
      <c r="N150" s="19"/>
      <c r="O150" s="9">
        <v>5000</v>
      </c>
      <c r="P150" s="1"/>
      <c r="Q150" s="1"/>
      <c r="R150" s="1">
        <v>0</v>
      </c>
      <c r="S150" s="1"/>
    </row>
    <row r="151" spans="1:19" ht="11.25" customHeight="1">
      <c r="A151" s="1"/>
      <c r="B151" s="7" t="s">
        <v>109</v>
      </c>
      <c r="C151" s="7" t="s">
        <v>303</v>
      </c>
      <c r="D151" s="10"/>
      <c r="E151" s="13">
        <v>5000</v>
      </c>
      <c r="F151" s="13">
        <v>0</v>
      </c>
      <c r="G151" s="13">
        <v>10000</v>
      </c>
      <c r="H151" s="13">
        <v>5000</v>
      </c>
      <c r="I151" s="13">
        <v>5000</v>
      </c>
      <c r="J151" s="13">
        <v>5000</v>
      </c>
      <c r="K151" s="13">
        <v>5000</v>
      </c>
      <c r="L151" s="13">
        <v>5000</v>
      </c>
      <c r="M151" s="13">
        <v>5000</v>
      </c>
      <c r="N151" s="9">
        <v>5000</v>
      </c>
      <c r="O151" s="9">
        <v>5000</v>
      </c>
      <c r="P151" s="1"/>
      <c r="Q151" s="1"/>
      <c r="R151" s="1">
        <v>1</v>
      </c>
      <c r="S151" s="1"/>
    </row>
    <row r="152" spans="1:19" ht="11.25" customHeight="1">
      <c r="A152" s="1"/>
      <c r="B152" s="7" t="s">
        <v>110</v>
      </c>
      <c r="C152" s="66" t="s">
        <v>967</v>
      </c>
      <c r="D152" s="10">
        <v>0</v>
      </c>
      <c r="E152" s="13">
        <v>0</v>
      </c>
      <c r="F152" s="13">
        <v>0</v>
      </c>
      <c r="G152" s="13">
        <v>0</v>
      </c>
      <c r="H152" s="13">
        <v>0</v>
      </c>
      <c r="I152" s="9">
        <v>30000</v>
      </c>
      <c r="J152" s="18"/>
      <c r="K152" s="18"/>
      <c r="L152" s="18"/>
      <c r="M152" s="18"/>
      <c r="N152" s="111"/>
      <c r="O152" s="9"/>
      <c r="P152" s="1"/>
      <c r="Q152" s="1"/>
      <c r="R152" s="1">
        <v>0</v>
      </c>
      <c r="S152" s="1"/>
    </row>
    <row r="153" spans="1:19" ht="11.25" customHeight="1">
      <c r="A153" s="1"/>
      <c r="B153" s="7" t="s">
        <v>290</v>
      </c>
      <c r="C153" s="7" t="s">
        <v>291</v>
      </c>
      <c r="D153" s="10">
        <v>5000</v>
      </c>
      <c r="E153" s="18"/>
      <c r="F153" s="13">
        <v>5000</v>
      </c>
      <c r="G153" s="13">
        <v>5000</v>
      </c>
      <c r="H153" s="13">
        <v>5000</v>
      </c>
      <c r="I153" s="13">
        <v>5000</v>
      </c>
      <c r="J153" s="62"/>
      <c r="K153" s="62"/>
      <c r="L153" s="62"/>
      <c r="M153" s="62"/>
      <c r="N153" s="63"/>
      <c r="O153" s="63"/>
      <c r="P153" s="1"/>
      <c r="Q153" s="1"/>
      <c r="R153" s="1">
        <v>1</v>
      </c>
      <c r="S153" s="1"/>
    </row>
    <row r="154" spans="1:19" ht="11.25" customHeight="1">
      <c r="A154" s="1"/>
      <c r="B154" s="7" t="s">
        <v>111</v>
      </c>
      <c r="C154" s="7" t="s">
        <v>229</v>
      </c>
      <c r="D154" s="10">
        <v>0</v>
      </c>
      <c r="E154" s="13">
        <v>10000</v>
      </c>
      <c r="F154" s="13">
        <v>5000</v>
      </c>
      <c r="G154" s="13">
        <v>5000</v>
      </c>
      <c r="H154" s="13">
        <v>5000</v>
      </c>
      <c r="I154" s="9">
        <v>0</v>
      </c>
      <c r="J154" s="13">
        <v>10000</v>
      </c>
      <c r="K154" s="13">
        <v>0</v>
      </c>
      <c r="L154" s="13">
        <v>10000</v>
      </c>
      <c r="M154" s="13">
        <v>5000</v>
      </c>
      <c r="N154" s="9">
        <v>0</v>
      </c>
      <c r="O154" s="9">
        <v>10000</v>
      </c>
      <c r="P154" s="1"/>
      <c r="Q154" s="1"/>
      <c r="R154" s="1">
        <v>1</v>
      </c>
      <c r="S154" s="1"/>
    </row>
    <row r="155" spans="1:19" ht="11.25" customHeight="1">
      <c r="A155" s="1"/>
      <c r="B155" s="7" t="s">
        <v>112</v>
      </c>
      <c r="C155" s="7" t="s">
        <v>456</v>
      </c>
      <c r="D155" s="10"/>
      <c r="E155" s="13">
        <v>5000</v>
      </c>
      <c r="F155" s="13">
        <v>5000</v>
      </c>
      <c r="G155" s="13">
        <v>5000</v>
      </c>
      <c r="H155" s="8"/>
      <c r="I155" s="14"/>
      <c r="J155" s="8"/>
      <c r="K155" s="8"/>
      <c r="L155" s="8"/>
      <c r="M155" s="8"/>
      <c r="N155" s="14"/>
      <c r="O155" s="14"/>
      <c r="P155" s="1"/>
      <c r="Q155" s="1"/>
      <c r="R155" s="1">
        <v>0</v>
      </c>
      <c r="S155" s="1"/>
    </row>
    <row r="156" spans="1:19" ht="11.25" customHeight="1">
      <c r="A156" s="1"/>
      <c r="B156" s="7" t="s">
        <v>113</v>
      </c>
      <c r="C156" s="7" t="s">
        <v>346</v>
      </c>
      <c r="D156" s="10"/>
      <c r="E156" s="13">
        <v>5000</v>
      </c>
      <c r="F156" s="13">
        <v>5000</v>
      </c>
      <c r="G156" s="13">
        <v>5000</v>
      </c>
      <c r="H156" s="13">
        <v>5000</v>
      </c>
      <c r="I156" s="13">
        <v>5000</v>
      </c>
      <c r="J156" s="13">
        <v>5000</v>
      </c>
      <c r="K156" s="13">
        <v>5000</v>
      </c>
      <c r="L156" s="13">
        <v>5000</v>
      </c>
      <c r="M156" s="13">
        <v>5000</v>
      </c>
      <c r="N156" s="9">
        <v>5000</v>
      </c>
      <c r="O156" s="9">
        <v>5000</v>
      </c>
      <c r="P156" s="1"/>
      <c r="Q156" s="1"/>
      <c r="R156" s="1">
        <v>1</v>
      </c>
      <c r="S156" s="1"/>
    </row>
    <row r="157" spans="1:19" ht="11.25" customHeight="1">
      <c r="A157" s="1"/>
      <c r="B157" s="7" t="s">
        <v>114</v>
      </c>
      <c r="C157" s="7" t="s">
        <v>344</v>
      </c>
      <c r="D157" s="10">
        <v>5000</v>
      </c>
      <c r="E157" s="13">
        <v>5000</v>
      </c>
      <c r="F157" s="13">
        <v>5000</v>
      </c>
      <c r="G157" s="13">
        <v>5000</v>
      </c>
      <c r="H157" s="13">
        <v>5000</v>
      </c>
      <c r="I157" s="13">
        <v>5000</v>
      </c>
      <c r="J157" s="13">
        <v>5000</v>
      </c>
      <c r="K157" s="13">
        <v>5000</v>
      </c>
      <c r="L157" s="13">
        <v>5000</v>
      </c>
      <c r="M157" s="13">
        <v>5000</v>
      </c>
      <c r="N157" s="9">
        <v>0</v>
      </c>
      <c r="O157" s="9">
        <v>10000</v>
      </c>
      <c r="P157" s="1"/>
      <c r="Q157" s="1"/>
      <c r="R157" s="1">
        <v>1</v>
      </c>
      <c r="S157" s="1"/>
    </row>
    <row r="158" spans="1:19" ht="11.25" customHeight="1">
      <c r="A158" s="1"/>
      <c r="B158" s="7" t="s">
        <v>115</v>
      </c>
      <c r="C158" s="7" t="s">
        <v>361</v>
      </c>
      <c r="D158" s="10"/>
      <c r="E158" s="13">
        <v>5000</v>
      </c>
      <c r="F158" s="13">
        <v>0</v>
      </c>
      <c r="G158" s="13">
        <v>10000</v>
      </c>
      <c r="H158" s="13">
        <v>5000</v>
      </c>
      <c r="I158" s="9">
        <v>0</v>
      </c>
      <c r="J158" s="13">
        <v>10000</v>
      </c>
      <c r="K158" s="13">
        <v>0</v>
      </c>
      <c r="L158" s="13">
        <v>5000</v>
      </c>
      <c r="M158" s="13">
        <v>10000</v>
      </c>
      <c r="N158" s="9">
        <v>5000</v>
      </c>
      <c r="O158" s="9"/>
      <c r="P158" s="1"/>
      <c r="Q158" s="1"/>
      <c r="R158" s="1">
        <v>1</v>
      </c>
      <c r="S158" s="1"/>
    </row>
    <row r="159" spans="1:19" ht="11.25" customHeight="1">
      <c r="A159" s="1"/>
      <c r="B159" s="1">
        <f>SUM(R132:R158)</f>
        <v>23</v>
      </c>
      <c r="C159" s="15">
        <f>SUM(D159:O159)</f>
        <v>1325000</v>
      </c>
      <c r="D159" s="15">
        <f>SUM(D132:D158)</f>
        <v>70000</v>
      </c>
      <c r="E159" s="15">
        <f aca="true" t="shared" si="5" ref="E159:O159">SUM(E132:E158)</f>
        <v>110000</v>
      </c>
      <c r="F159" s="15">
        <f t="shared" si="5"/>
        <v>95000</v>
      </c>
      <c r="G159" s="15">
        <f t="shared" si="5"/>
        <v>135000</v>
      </c>
      <c r="H159" s="15">
        <f t="shared" si="5"/>
        <v>110000</v>
      </c>
      <c r="I159" s="16">
        <f>SUM(I132:I158)</f>
        <v>135000</v>
      </c>
      <c r="J159" s="35">
        <f t="shared" si="5"/>
        <v>165000</v>
      </c>
      <c r="K159" s="35">
        <f t="shared" si="5"/>
        <v>40000</v>
      </c>
      <c r="L159" s="35">
        <f t="shared" si="5"/>
        <v>120000</v>
      </c>
      <c r="M159" s="35">
        <f>SUM(M132:M158)</f>
        <v>160000</v>
      </c>
      <c r="N159" s="47">
        <f t="shared" si="5"/>
        <v>75000</v>
      </c>
      <c r="O159" s="47">
        <f t="shared" si="5"/>
        <v>110000</v>
      </c>
      <c r="P159" s="1"/>
      <c r="Q159" s="1"/>
      <c r="R159" s="1"/>
      <c r="S159" s="1"/>
    </row>
    <row r="160" spans="1:19" ht="11.25" customHeight="1">
      <c r="A160" s="1"/>
      <c r="B160" s="1"/>
      <c r="C160" s="15"/>
      <c r="D160" s="15"/>
      <c r="E160" s="15"/>
      <c r="F160" s="15"/>
      <c r="G160" s="15"/>
      <c r="H160" s="15"/>
      <c r="I160" s="16"/>
      <c r="J160" s="35"/>
      <c r="K160" s="35"/>
      <c r="L160" s="35"/>
      <c r="M160" s="35"/>
      <c r="N160" s="47"/>
      <c r="O160" s="47"/>
      <c r="P160" s="1"/>
      <c r="Q160" s="1"/>
      <c r="R160" s="1"/>
      <c r="S160" s="1"/>
    </row>
    <row r="161" spans="1:19" ht="11.25" customHeight="1">
      <c r="A161" s="1"/>
      <c r="B161" s="1"/>
      <c r="C161" s="15"/>
      <c r="D161" s="15"/>
      <c r="E161" s="15"/>
      <c r="F161" s="15"/>
      <c r="G161" s="15"/>
      <c r="H161" s="15"/>
      <c r="I161" s="16"/>
      <c r="J161" s="35"/>
      <c r="K161" s="35"/>
      <c r="L161" s="35"/>
      <c r="M161" s="35"/>
      <c r="N161" s="47"/>
      <c r="O161" s="47"/>
      <c r="P161" s="1"/>
      <c r="Q161" s="1"/>
      <c r="R161" s="1"/>
      <c r="S161" s="1"/>
    </row>
    <row r="162" spans="1:19" ht="11.25" customHeight="1">
      <c r="A162" s="4"/>
      <c r="B162" s="5" t="s">
        <v>1</v>
      </c>
      <c r="C162" s="5" t="s">
        <v>14</v>
      </c>
      <c r="D162" s="5" t="s">
        <v>2</v>
      </c>
      <c r="E162" s="5" t="s">
        <v>3</v>
      </c>
      <c r="F162" s="5" t="s">
        <v>4</v>
      </c>
      <c r="G162" s="5" t="s">
        <v>5</v>
      </c>
      <c r="H162" s="5" t="s">
        <v>6</v>
      </c>
      <c r="I162" s="6" t="s">
        <v>7</v>
      </c>
      <c r="J162" s="34" t="s">
        <v>8</v>
      </c>
      <c r="K162" s="34" t="s">
        <v>9</v>
      </c>
      <c r="L162" s="34" t="s">
        <v>10</v>
      </c>
      <c r="M162" s="34" t="s">
        <v>11</v>
      </c>
      <c r="N162" s="46" t="s">
        <v>12</v>
      </c>
      <c r="O162" s="46" t="s">
        <v>13</v>
      </c>
      <c r="P162" s="4"/>
      <c r="Q162" s="4"/>
      <c r="R162" s="4" t="s">
        <v>0</v>
      </c>
      <c r="S162" s="4"/>
    </row>
    <row r="163" spans="1:19" ht="11.25" customHeight="1">
      <c r="A163" s="1"/>
      <c r="B163" s="7" t="s">
        <v>116</v>
      </c>
      <c r="C163" s="7" t="s">
        <v>451</v>
      </c>
      <c r="D163" s="10"/>
      <c r="E163" s="13">
        <v>5000</v>
      </c>
      <c r="F163" s="13">
        <v>5000</v>
      </c>
      <c r="G163" s="13">
        <v>5000</v>
      </c>
      <c r="H163" s="13">
        <v>5000</v>
      </c>
      <c r="I163" s="13">
        <v>5000</v>
      </c>
      <c r="J163" s="13">
        <v>0</v>
      </c>
      <c r="K163" s="13">
        <v>0</v>
      </c>
      <c r="L163" s="13">
        <v>0</v>
      </c>
      <c r="M163" s="13">
        <v>20000</v>
      </c>
      <c r="N163" s="9">
        <v>5000</v>
      </c>
      <c r="O163" s="9">
        <v>5000</v>
      </c>
      <c r="P163" s="1"/>
      <c r="Q163" s="1"/>
      <c r="R163" s="1">
        <v>1</v>
      </c>
      <c r="S163" s="1"/>
    </row>
    <row r="164" spans="1:19" ht="11.25" customHeight="1">
      <c r="A164" s="1"/>
      <c r="B164" s="7" t="s">
        <v>117</v>
      </c>
      <c r="C164" s="7" t="s">
        <v>349</v>
      </c>
      <c r="D164" s="10"/>
      <c r="E164" s="13">
        <v>5000</v>
      </c>
      <c r="F164" s="13">
        <v>5000</v>
      </c>
      <c r="G164" s="13">
        <v>5000</v>
      </c>
      <c r="H164" s="13">
        <v>5000</v>
      </c>
      <c r="I164" s="13">
        <v>5000</v>
      </c>
      <c r="J164" s="13">
        <v>10000</v>
      </c>
      <c r="K164" s="13">
        <v>0</v>
      </c>
      <c r="L164" s="13">
        <v>0</v>
      </c>
      <c r="M164" s="13">
        <v>10000</v>
      </c>
      <c r="N164" s="9">
        <v>5000</v>
      </c>
      <c r="O164" s="9">
        <v>5000</v>
      </c>
      <c r="P164" s="1"/>
      <c r="Q164" s="1"/>
      <c r="R164" s="1">
        <v>1</v>
      </c>
      <c r="S164" s="1"/>
    </row>
    <row r="165" spans="1:19" ht="11.25" customHeight="1">
      <c r="A165" s="1"/>
      <c r="B165" s="7" t="s">
        <v>118</v>
      </c>
      <c r="C165" s="7" t="s">
        <v>279</v>
      </c>
      <c r="D165" s="10">
        <v>10000</v>
      </c>
      <c r="E165" s="13">
        <v>5000</v>
      </c>
      <c r="F165" s="13">
        <v>0</v>
      </c>
      <c r="G165" s="13">
        <v>5000</v>
      </c>
      <c r="H165" s="13">
        <v>5000</v>
      </c>
      <c r="I165" s="9">
        <v>5000</v>
      </c>
      <c r="J165" s="13">
        <v>10000</v>
      </c>
      <c r="K165" s="13">
        <v>0</v>
      </c>
      <c r="L165" s="13">
        <v>0</v>
      </c>
      <c r="M165" s="13">
        <v>15000</v>
      </c>
      <c r="N165" s="9">
        <v>0</v>
      </c>
      <c r="O165" s="9">
        <v>10000</v>
      </c>
      <c r="P165" s="1"/>
      <c r="Q165" s="1"/>
      <c r="R165" s="1">
        <v>1</v>
      </c>
      <c r="S165" s="1"/>
    </row>
    <row r="166" spans="1:19" ht="11.25" customHeight="1">
      <c r="A166" s="1"/>
      <c r="B166" s="7" t="s">
        <v>119</v>
      </c>
      <c r="C166" s="67"/>
      <c r="D166" s="8"/>
      <c r="E166" s="8"/>
      <c r="F166" s="8"/>
      <c r="G166" s="8"/>
      <c r="H166" s="8"/>
      <c r="I166" s="14"/>
      <c r="J166" s="67"/>
      <c r="K166" s="8"/>
      <c r="L166" s="8"/>
      <c r="M166" s="8"/>
      <c r="N166" s="14"/>
      <c r="O166" s="14"/>
      <c r="P166" s="1"/>
      <c r="Q166" s="1"/>
      <c r="R166" s="1">
        <v>0</v>
      </c>
      <c r="S166" s="1"/>
    </row>
    <row r="167" spans="1:19" ht="11.25" customHeight="1">
      <c r="A167" s="1"/>
      <c r="B167" s="7" t="s">
        <v>120</v>
      </c>
      <c r="C167" s="67"/>
      <c r="D167" s="8"/>
      <c r="E167" s="8"/>
      <c r="F167" s="8"/>
      <c r="G167" s="8"/>
      <c r="H167" s="8"/>
      <c r="I167" s="14"/>
      <c r="J167" s="67"/>
      <c r="K167" s="8"/>
      <c r="L167" s="8"/>
      <c r="M167" s="8"/>
      <c r="N167" s="14"/>
      <c r="O167" s="14"/>
      <c r="P167" s="1"/>
      <c r="Q167" s="1"/>
      <c r="R167" s="1">
        <v>0</v>
      </c>
      <c r="S167" s="1"/>
    </row>
    <row r="168" spans="1:19" ht="11.25" customHeight="1">
      <c r="A168" s="1"/>
      <c r="B168" s="7" t="s">
        <v>121</v>
      </c>
      <c r="C168" s="7" t="s">
        <v>369</v>
      </c>
      <c r="D168" s="10" t="s">
        <v>407</v>
      </c>
      <c r="E168" s="13">
        <v>0</v>
      </c>
      <c r="F168" s="13">
        <v>10000</v>
      </c>
      <c r="G168" s="13">
        <v>10000</v>
      </c>
      <c r="H168" s="13">
        <v>0</v>
      </c>
      <c r="I168" s="9">
        <v>0</v>
      </c>
      <c r="J168" s="13">
        <v>15000</v>
      </c>
      <c r="K168" s="13">
        <v>0</v>
      </c>
      <c r="L168" s="13">
        <v>0</v>
      </c>
      <c r="M168" s="13">
        <v>10000</v>
      </c>
      <c r="N168" s="9">
        <v>0</v>
      </c>
      <c r="O168" s="9">
        <v>10000</v>
      </c>
      <c r="P168" s="1"/>
      <c r="Q168" s="1"/>
      <c r="R168" s="1">
        <v>1</v>
      </c>
      <c r="S168" s="1"/>
    </row>
    <row r="169" spans="1:19" ht="11.25" customHeight="1">
      <c r="A169" s="1"/>
      <c r="B169" s="7" t="s">
        <v>122</v>
      </c>
      <c r="C169" s="7" t="s">
        <v>241</v>
      </c>
      <c r="D169" s="10">
        <v>0</v>
      </c>
      <c r="E169" s="13">
        <v>10000</v>
      </c>
      <c r="F169" s="13">
        <v>5000</v>
      </c>
      <c r="G169" s="13">
        <v>5000</v>
      </c>
      <c r="H169" s="13">
        <v>5000</v>
      </c>
      <c r="I169" s="9">
        <v>0</v>
      </c>
      <c r="J169" s="9">
        <v>15000</v>
      </c>
      <c r="K169" s="13">
        <v>0</v>
      </c>
      <c r="L169" s="13">
        <v>5000</v>
      </c>
      <c r="M169" s="13">
        <v>5000</v>
      </c>
      <c r="N169" s="13">
        <v>5000</v>
      </c>
      <c r="O169" s="9">
        <v>5000</v>
      </c>
      <c r="P169" s="1"/>
      <c r="Q169" s="1"/>
      <c r="R169" s="1">
        <v>1</v>
      </c>
      <c r="S169" s="1"/>
    </row>
    <row r="170" spans="1:19" ht="11.25" customHeight="1">
      <c r="A170" s="1"/>
      <c r="B170" s="7" t="s">
        <v>123</v>
      </c>
      <c r="C170" s="7"/>
      <c r="D170" s="18"/>
      <c r="E170" s="18"/>
      <c r="F170" s="18"/>
      <c r="G170" s="18"/>
      <c r="H170" s="18"/>
      <c r="I170" s="19"/>
      <c r="J170" s="112"/>
      <c r="K170" s="18"/>
      <c r="L170" s="18"/>
      <c r="M170" s="18"/>
      <c r="N170" s="19"/>
      <c r="O170" s="19"/>
      <c r="P170" s="1"/>
      <c r="Q170" s="1"/>
      <c r="R170" s="1">
        <v>0</v>
      </c>
      <c r="S170" s="1"/>
    </row>
    <row r="171" spans="1:19" ht="11.25" customHeight="1">
      <c r="A171" s="1"/>
      <c r="B171" s="7" t="s">
        <v>124</v>
      </c>
      <c r="C171" s="7" t="s">
        <v>316</v>
      </c>
      <c r="D171" s="10" t="s">
        <v>407</v>
      </c>
      <c r="E171" s="13">
        <v>5000</v>
      </c>
      <c r="F171" s="13">
        <v>5000</v>
      </c>
      <c r="G171" s="13">
        <v>5000</v>
      </c>
      <c r="H171" s="13">
        <v>5000</v>
      </c>
      <c r="I171" s="9">
        <v>5000</v>
      </c>
      <c r="J171" s="13">
        <v>10000</v>
      </c>
      <c r="K171" s="13">
        <v>0</v>
      </c>
      <c r="L171" s="13">
        <v>5000</v>
      </c>
      <c r="M171" s="13">
        <v>5000</v>
      </c>
      <c r="N171" s="9">
        <v>5000</v>
      </c>
      <c r="O171" s="9">
        <v>5000</v>
      </c>
      <c r="P171" s="1"/>
      <c r="Q171" s="1"/>
      <c r="R171" s="1">
        <v>1</v>
      </c>
      <c r="S171" s="1"/>
    </row>
    <row r="172" spans="1:19" ht="11.25" customHeight="1">
      <c r="A172" s="1"/>
      <c r="B172" s="7" t="s">
        <v>125</v>
      </c>
      <c r="C172" s="7" t="s">
        <v>294</v>
      </c>
      <c r="D172" s="10" t="s">
        <v>407</v>
      </c>
      <c r="E172" s="13">
        <v>5000</v>
      </c>
      <c r="F172" s="13">
        <v>5000</v>
      </c>
      <c r="G172" s="13">
        <v>5000</v>
      </c>
      <c r="H172" s="13">
        <v>5000</v>
      </c>
      <c r="I172" s="9">
        <v>0</v>
      </c>
      <c r="J172" s="13">
        <v>15000</v>
      </c>
      <c r="K172" s="13">
        <v>0</v>
      </c>
      <c r="L172" s="13">
        <v>5000</v>
      </c>
      <c r="M172" s="13">
        <v>5000</v>
      </c>
      <c r="N172" s="9">
        <v>0</v>
      </c>
      <c r="O172" s="9">
        <v>10000</v>
      </c>
      <c r="P172" s="1"/>
      <c r="Q172" s="1"/>
      <c r="R172" s="1">
        <v>1</v>
      </c>
      <c r="S172" s="1"/>
    </row>
    <row r="173" spans="1:19" ht="11.25" customHeight="1">
      <c r="A173" s="1"/>
      <c r="B173" s="7" t="s">
        <v>126</v>
      </c>
      <c r="C173" s="7" t="s">
        <v>250</v>
      </c>
      <c r="D173" s="10">
        <v>5000</v>
      </c>
      <c r="E173" s="13">
        <v>5000</v>
      </c>
      <c r="F173" s="13">
        <v>5000</v>
      </c>
      <c r="G173" s="13">
        <v>5000</v>
      </c>
      <c r="H173" s="13">
        <v>5000</v>
      </c>
      <c r="I173" s="9">
        <v>0</v>
      </c>
      <c r="J173" s="13">
        <v>15000</v>
      </c>
      <c r="K173" s="13">
        <v>0</v>
      </c>
      <c r="L173" s="13">
        <v>5000</v>
      </c>
      <c r="M173" s="13">
        <v>5000</v>
      </c>
      <c r="N173" s="9">
        <v>5000</v>
      </c>
      <c r="O173" s="9">
        <v>5000</v>
      </c>
      <c r="P173" s="1"/>
      <c r="Q173" s="1"/>
      <c r="R173" s="1">
        <v>1</v>
      </c>
      <c r="S173" s="1"/>
    </row>
    <row r="174" spans="1:19" ht="11.25" customHeight="1">
      <c r="A174" s="1"/>
      <c r="B174" s="7" t="s">
        <v>127</v>
      </c>
      <c r="C174" s="7" t="s">
        <v>307</v>
      </c>
      <c r="D174" s="10">
        <v>5000</v>
      </c>
      <c r="E174" s="13">
        <v>5000</v>
      </c>
      <c r="F174" s="13">
        <v>5000</v>
      </c>
      <c r="G174" s="13">
        <v>5000</v>
      </c>
      <c r="H174" s="13">
        <v>10000</v>
      </c>
      <c r="I174" s="9">
        <v>0</v>
      </c>
      <c r="J174" s="13">
        <v>10000</v>
      </c>
      <c r="K174" s="13">
        <v>0</v>
      </c>
      <c r="L174" s="13">
        <v>5000</v>
      </c>
      <c r="M174" s="13">
        <v>5000</v>
      </c>
      <c r="N174" s="9">
        <v>5000</v>
      </c>
      <c r="O174" s="9">
        <v>5000</v>
      </c>
      <c r="P174" s="1"/>
      <c r="Q174" s="1"/>
      <c r="R174" s="1">
        <v>1</v>
      </c>
      <c r="S174" s="1"/>
    </row>
    <row r="175" spans="1:19" ht="11.25" customHeight="1">
      <c r="A175" s="1"/>
      <c r="B175" s="7" t="s">
        <v>128</v>
      </c>
      <c r="C175" s="7" t="s">
        <v>292</v>
      </c>
      <c r="D175" s="10">
        <v>5000</v>
      </c>
      <c r="E175" s="10">
        <v>5000</v>
      </c>
      <c r="F175" s="13">
        <v>5000</v>
      </c>
      <c r="G175" s="13">
        <v>5000</v>
      </c>
      <c r="H175" s="13">
        <v>5000</v>
      </c>
      <c r="I175" s="13">
        <v>5000</v>
      </c>
      <c r="J175" s="13">
        <v>0</v>
      </c>
      <c r="K175" s="13">
        <v>0</v>
      </c>
      <c r="L175" s="13">
        <v>15000</v>
      </c>
      <c r="M175" s="13">
        <v>5000</v>
      </c>
      <c r="N175" s="9">
        <v>5000</v>
      </c>
      <c r="O175" s="9">
        <v>5000</v>
      </c>
      <c r="P175" s="1"/>
      <c r="Q175" s="1"/>
      <c r="R175" s="1">
        <v>1</v>
      </c>
      <c r="S175" s="1"/>
    </row>
    <row r="176" spans="1:19" ht="11.25" customHeight="1">
      <c r="A176" s="1"/>
      <c r="B176" s="7" t="s">
        <v>129</v>
      </c>
      <c r="C176" s="7" t="s">
        <v>908</v>
      </c>
      <c r="D176" s="8"/>
      <c r="E176" s="8"/>
      <c r="F176" s="8"/>
      <c r="G176" s="8"/>
      <c r="H176" s="8"/>
      <c r="I176" s="14"/>
      <c r="J176" s="67"/>
      <c r="K176" s="8"/>
      <c r="L176" s="8"/>
      <c r="M176" s="8"/>
      <c r="N176" s="9">
        <v>5000</v>
      </c>
      <c r="O176" s="9">
        <v>5000</v>
      </c>
      <c r="P176" s="1"/>
      <c r="Q176" s="1"/>
      <c r="R176" s="1">
        <v>1</v>
      </c>
      <c r="S176" s="1"/>
    </row>
    <row r="177" spans="1:19" ht="11.25" customHeight="1">
      <c r="A177" s="1"/>
      <c r="B177" s="7" t="s">
        <v>130</v>
      </c>
      <c r="C177" s="7" t="s">
        <v>873</v>
      </c>
      <c r="D177" s="10">
        <v>0</v>
      </c>
      <c r="E177" s="9">
        <v>0</v>
      </c>
      <c r="F177" s="13">
        <v>0</v>
      </c>
      <c r="G177" s="13">
        <v>0</v>
      </c>
      <c r="H177" s="13">
        <v>0</v>
      </c>
      <c r="I177" s="9">
        <v>30000</v>
      </c>
      <c r="J177" s="8"/>
      <c r="K177" s="8"/>
      <c r="L177" s="13">
        <v>5000</v>
      </c>
      <c r="M177" s="13">
        <v>5000</v>
      </c>
      <c r="N177" s="9">
        <v>5000</v>
      </c>
      <c r="O177" s="9">
        <v>5000</v>
      </c>
      <c r="P177" s="1"/>
      <c r="Q177" s="1"/>
      <c r="R177" s="1">
        <v>1</v>
      </c>
      <c r="S177" s="1"/>
    </row>
    <row r="178" spans="1:19" ht="11.25" customHeight="1">
      <c r="A178" s="1"/>
      <c r="B178" s="7" t="s">
        <v>131</v>
      </c>
      <c r="C178" s="7" t="s">
        <v>276</v>
      </c>
      <c r="D178" s="10"/>
      <c r="E178" s="13">
        <v>5000</v>
      </c>
      <c r="F178" s="13">
        <v>5000</v>
      </c>
      <c r="G178" s="13">
        <v>5000</v>
      </c>
      <c r="H178" s="13">
        <v>5000</v>
      </c>
      <c r="I178" s="13">
        <v>5000</v>
      </c>
      <c r="J178" s="13">
        <v>10000</v>
      </c>
      <c r="K178" s="13">
        <v>0</v>
      </c>
      <c r="L178" s="13">
        <v>5000</v>
      </c>
      <c r="M178" s="13">
        <v>5000</v>
      </c>
      <c r="N178" s="9">
        <v>5000</v>
      </c>
      <c r="O178" s="9">
        <v>5000</v>
      </c>
      <c r="P178" s="1"/>
      <c r="Q178" s="1"/>
      <c r="R178" s="1">
        <v>1</v>
      </c>
      <c r="S178" s="1"/>
    </row>
    <row r="179" spans="1:19" ht="11.25" customHeight="1">
      <c r="A179" s="1"/>
      <c r="B179" s="7" t="s">
        <v>132</v>
      </c>
      <c r="C179" s="7" t="s">
        <v>502</v>
      </c>
      <c r="D179" s="10">
        <v>0</v>
      </c>
      <c r="E179" s="13">
        <v>0</v>
      </c>
      <c r="F179" s="13">
        <v>20000</v>
      </c>
      <c r="G179" s="13">
        <v>5000</v>
      </c>
      <c r="H179" s="13">
        <v>5000</v>
      </c>
      <c r="I179" s="9">
        <v>0</v>
      </c>
      <c r="J179" s="13">
        <v>15000</v>
      </c>
      <c r="K179" s="13">
        <v>0</v>
      </c>
      <c r="L179" s="13">
        <v>0</v>
      </c>
      <c r="M179" s="13">
        <v>10000</v>
      </c>
      <c r="N179" s="9">
        <v>5000</v>
      </c>
      <c r="O179" s="9">
        <v>5000</v>
      </c>
      <c r="P179" s="1"/>
      <c r="Q179" s="1"/>
      <c r="R179" s="1">
        <v>1</v>
      </c>
      <c r="S179" s="1"/>
    </row>
    <row r="180" spans="1:19" ht="11.25" customHeight="1">
      <c r="A180" s="1"/>
      <c r="B180" s="7" t="s">
        <v>133</v>
      </c>
      <c r="C180" s="7" t="s">
        <v>510</v>
      </c>
      <c r="D180" s="10"/>
      <c r="E180" s="13">
        <v>5000</v>
      </c>
      <c r="F180" s="13">
        <v>5000</v>
      </c>
      <c r="G180" s="13">
        <v>5000</v>
      </c>
      <c r="H180" s="13">
        <v>5000</v>
      </c>
      <c r="I180" s="13">
        <v>5000</v>
      </c>
      <c r="J180" s="13">
        <v>10000</v>
      </c>
      <c r="K180" s="13">
        <v>0</v>
      </c>
      <c r="L180" s="13">
        <v>0</v>
      </c>
      <c r="M180" s="13">
        <v>10000</v>
      </c>
      <c r="N180" s="9">
        <v>5000</v>
      </c>
      <c r="O180" s="9">
        <v>5000</v>
      </c>
      <c r="P180" s="1"/>
      <c r="Q180" s="1"/>
      <c r="R180" s="1">
        <v>1</v>
      </c>
      <c r="S180" s="1"/>
    </row>
    <row r="181" spans="1:19" ht="11.25" customHeight="1">
      <c r="A181" s="1"/>
      <c r="B181" s="7" t="s">
        <v>134</v>
      </c>
      <c r="C181" s="7"/>
      <c r="D181" s="18"/>
      <c r="E181" s="18"/>
      <c r="F181" s="18"/>
      <c r="G181" s="18"/>
      <c r="H181" s="18"/>
      <c r="I181" s="19"/>
      <c r="J181" s="18"/>
      <c r="K181" s="18"/>
      <c r="L181" s="18"/>
      <c r="M181" s="18"/>
      <c r="N181" s="19"/>
      <c r="O181" s="19"/>
      <c r="P181" s="1"/>
      <c r="Q181" s="1"/>
      <c r="R181" s="1">
        <v>0</v>
      </c>
      <c r="S181" s="1"/>
    </row>
    <row r="182" spans="1:19" ht="11.25" customHeight="1">
      <c r="A182" s="1"/>
      <c r="B182" s="7" t="s">
        <v>135</v>
      </c>
      <c r="C182" s="7"/>
      <c r="D182" s="18"/>
      <c r="E182" s="18"/>
      <c r="F182" s="18"/>
      <c r="G182" s="18"/>
      <c r="H182" s="18"/>
      <c r="I182" s="19"/>
      <c r="J182" s="18"/>
      <c r="K182" s="18"/>
      <c r="L182" s="18"/>
      <c r="M182" s="18"/>
      <c r="N182" s="19"/>
      <c r="O182" s="19"/>
      <c r="P182" s="1"/>
      <c r="Q182" s="1"/>
      <c r="R182" s="1">
        <v>0</v>
      </c>
      <c r="S182" s="1"/>
    </row>
    <row r="183" spans="1:19" ht="11.25" customHeight="1">
      <c r="A183" s="1"/>
      <c r="B183" s="7" t="s">
        <v>139</v>
      </c>
      <c r="C183" s="7" t="s">
        <v>323</v>
      </c>
      <c r="D183" s="10"/>
      <c r="E183" s="13">
        <v>5000</v>
      </c>
      <c r="F183" s="13">
        <v>5000</v>
      </c>
      <c r="G183" s="13">
        <v>5000</v>
      </c>
      <c r="H183" s="13">
        <v>5000</v>
      </c>
      <c r="I183" s="9">
        <v>0</v>
      </c>
      <c r="J183" s="13">
        <v>15000</v>
      </c>
      <c r="K183" s="13">
        <v>0</v>
      </c>
      <c r="L183" s="13">
        <v>0</v>
      </c>
      <c r="M183" s="13">
        <v>10000</v>
      </c>
      <c r="N183" s="9">
        <v>5000</v>
      </c>
      <c r="O183" s="9">
        <v>5000</v>
      </c>
      <c r="P183" s="1"/>
      <c r="Q183" s="1"/>
      <c r="R183" s="1">
        <v>1</v>
      </c>
      <c r="S183" s="1"/>
    </row>
    <row r="184" spans="1:19" ht="11.25" customHeight="1">
      <c r="A184" s="1"/>
      <c r="B184" s="7" t="s">
        <v>136</v>
      </c>
      <c r="C184" s="7" t="s">
        <v>347</v>
      </c>
      <c r="D184" s="10"/>
      <c r="E184" s="13">
        <v>5000</v>
      </c>
      <c r="F184" s="13">
        <v>5000</v>
      </c>
      <c r="G184" s="13">
        <v>5000</v>
      </c>
      <c r="H184" s="13">
        <v>5000</v>
      </c>
      <c r="I184" s="9">
        <v>5000</v>
      </c>
      <c r="J184" s="13">
        <v>0</v>
      </c>
      <c r="K184" s="13">
        <v>10000</v>
      </c>
      <c r="L184" s="13">
        <v>0</v>
      </c>
      <c r="M184" s="13">
        <v>10000</v>
      </c>
      <c r="N184" s="9">
        <v>0</v>
      </c>
      <c r="O184" s="9">
        <v>10000</v>
      </c>
      <c r="P184" s="1"/>
      <c r="Q184" s="1"/>
      <c r="R184" s="1">
        <v>1</v>
      </c>
      <c r="S184" s="1"/>
    </row>
    <row r="185" spans="1:19" ht="11.25" customHeight="1">
      <c r="A185" s="1"/>
      <c r="B185" s="7" t="s">
        <v>251</v>
      </c>
      <c r="C185" s="7" t="s">
        <v>252</v>
      </c>
      <c r="D185" s="10"/>
      <c r="E185" s="13">
        <v>5000</v>
      </c>
      <c r="F185" s="13">
        <v>5000</v>
      </c>
      <c r="G185" s="13">
        <v>5000</v>
      </c>
      <c r="H185" s="13">
        <v>0</v>
      </c>
      <c r="I185" s="9">
        <v>0</v>
      </c>
      <c r="J185" s="13">
        <v>20000</v>
      </c>
      <c r="K185" s="13">
        <v>0</v>
      </c>
      <c r="L185" s="13">
        <v>0</v>
      </c>
      <c r="M185" s="13">
        <v>10000</v>
      </c>
      <c r="N185" s="9">
        <v>0</v>
      </c>
      <c r="O185" s="9">
        <v>0</v>
      </c>
      <c r="P185" s="1"/>
      <c r="Q185" s="1"/>
      <c r="R185" s="1">
        <v>1</v>
      </c>
      <c r="S185" s="1"/>
    </row>
    <row r="186" spans="1:19" ht="11.25" customHeight="1">
      <c r="A186" s="1"/>
      <c r="B186" s="7" t="s">
        <v>137</v>
      </c>
      <c r="C186" s="7" t="s">
        <v>314</v>
      </c>
      <c r="D186" s="10">
        <v>5000</v>
      </c>
      <c r="E186" s="13">
        <v>5000</v>
      </c>
      <c r="F186" s="13">
        <v>5000</v>
      </c>
      <c r="G186" s="13">
        <v>5000</v>
      </c>
      <c r="H186" s="13">
        <v>5000</v>
      </c>
      <c r="I186" s="9">
        <v>5000</v>
      </c>
      <c r="J186" s="13">
        <v>10000</v>
      </c>
      <c r="K186" s="13">
        <v>0</v>
      </c>
      <c r="L186" s="13">
        <v>0</v>
      </c>
      <c r="M186" s="13">
        <v>10000</v>
      </c>
      <c r="N186" s="9">
        <v>5000</v>
      </c>
      <c r="O186" s="9">
        <v>5000</v>
      </c>
      <c r="P186" s="1"/>
      <c r="Q186" s="1"/>
      <c r="R186" s="1">
        <v>1</v>
      </c>
      <c r="S186" s="1"/>
    </row>
    <row r="187" spans="1:19" ht="11.25" customHeight="1">
      <c r="A187" s="1"/>
      <c r="B187" s="7" t="s">
        <v>138</v>
      </c>
      <c r="C187" s="7" t="s">
        <v>886</v>
      </c>
      <c r="D187" s="18"/>
      <c r="E187" s="13">
        <v>5000</v>
      </c>
      <c r="F187" s="13">
        <v>5000</v>
      </c>
      <c r="G187" s="13">
        <v>5000</v>
      </c>
      <c r="H187" s="13">
        <v>5000</v>
      </c>
      <c r="I187" s="9">
        <v>5000</v>
      </c>
      <c r="J187" s="112"/>
      <c r="K187" s="18"/>
      <c r="L187" s="18"/>
      <c r="M187" s="13">
        <v>5000</v>
      </c>
      <c r="N187" s="9">
        <v>5000</v>
      </c>
      <c r="O187" s="9">
        <v>5000</v>
      </c>
      <c r="P187" s="1"/>
      <c r="Q187" s="1"/>
      <c r="R187" s="1">
        <v>1</v>
      </c>
      <c r="S187" s="1"/>
    </row>
    <row r="188" spans="1:19" ht="11.25" customHeight="1">
      <c r="A188" s="1"/>
      <c r="B188" s="7" t="s">
        <v>259</v>
      </c>
      <c r="C188" s="7" t="s">
        <v>399</v>
      </c>
      <c r="D188" s="13">
        <v>0</v>
      </c>
      <c r="E188" s="13">
        <v>0</v>
      </c>
      <c r="F188" s="13">
        <v>0</v>
      </c>
      <c r="G188" s="13">
        <v>0</v>
      </c>
      <c r="H188" s="13">
        <v>0</v>
      </c>
      <c r="I188" s="9">
        <v>0</v>
      </c>
      <c r="J188" s="13">
        <v>0</v>
      </c>
      <c r="K188" s="13">
        <v>0</v>
      </c>
      <c r="L188" s="13">
        <v>0</v>
      </c>
      <c r="M188" s="13">
        <v>50000</v>
      </c>
      <c r="N188" s="9">
        <v>5000</v>
      </c>
      <c r="O188" s="9">
        <v>5000</v>
      </c>
      <c r="P188" s="52"/>
      <c r="Q188" s="53"/>
      <c r="R188" s="1">
        <v>1</v>
      </c>
      <c r="S188" s="1"/>
    </row>
    <row r="189" spans="1:19" ht="11.25" customHeight="1">
      <c r="A189" s="1"/>
      <c r="B189" s="7" t="s">
        <v>260</v>
      </c>
      <c r="C189" s="7" t="s">
        <v>321</v>
      </c>
      <c r="D189" s="10"/>
      <c r="E189" s="13">
        <v>5000</v>
      </c>
      <c r="F189" s="13">
        <v>5000</v>
      </c>
      <c r="G189" s="13">
        <v>5000</v>
      </c>
      <c r="H189" s="13">
        <v>5000</v>
      </c>
      <c r="I189" s="9">
        <v>0</v>
      </c>
      <c r="J189" s="13">
        <v>15000</v>
      </c>
      <c r="K189" s="13">
        <v>0</v>
      </c>
      <c r="L189" s="13">
        <v>10000</v>
      </c>
      <c r="M189" s="13">
        <v>0</v>
      </c>
      <c r="N189" s="9">
        <v>5000</v>
      </c>
      <c r="O189" s="9">
        <v>5000</v>
      </c>
      <c r="P189" s="1"/>
      <c r="Q189" s="1"/>
      <c r="R189" s="1">
        <v>1</v>
      </c>
      <c r="S189" s="1"/>
    </row>
    <row r="190" spans="1:19" ht="11.25" customHeight="1">
      <c r="A190" s="1"/>
      <c r="B190" s="7" t="s">
        <v>261</v>
      </c>
      <c r="C190" s="7" t="s">
        <v>262</v>
      </c>
      <c r="D190" s="62"/>
      <c r="E190" s="62"/>
      <c r="F190" s="13">
        <v>5000</v>
      </c>
      <c r="G190" s="13">
        <v>5000</v>
      </c>
      <c r="H190" s="13">
        <v>5000</v>
      </c>
      <c r="I190" s="9">
        <v>5000</v>
      </c>
      <c r="J190" s="13">
        <v>5000</v>
      </c>
      <c r="K190" s="13">
        <v>0</v>
      </c>
      <c r="L190" s="13">
        <v>10000</v>
      </c>
      <c r="M190" s="13">
        <v>5000</v>
      </c>
      <c r="N190" s="9">
        <v>5000</v>
      </c>
      <c r="O190" s="9">
        <v>5000</v>
      </c>
      <c r="P190" s="1"/>
      <c r="Q190" s="1"/>
      <c r="R190" s="1">
        <v>1</v>
      </c>
      <c r="S190" s="1"/>
    </row>
    <row r="191" spans="1:19" ht="11.25" customHeight="1">
      <c r="A191" s="1"/>
      <c r="B191" s="1">
        <f>SUM(R163:R190)</f>
        <v>23</v>
      </c>
      <c r="C191" s="15">
        <f>SUM(D191:O191)</f>
        <v>1235000</v>
      </c>
      <c r="D191" s="15">
        <f>SUM(D163:D190)</f>
        <v>30000</v>
      </c>
      <c r="E191" s="15">
        <f aca="true" t="shared" si="6" ref="E191:O191">SUM(E163:E190)</f>
        <v>90000</v>
      </c>
      <c r="F191" s="15">
        <f t="shared" si="6"/>
        <v>115000</v>
      </c>
      <c r="G191" s="15">
        <f t="shared" si="6"/>
        <v>105000</v>
      </c>
      <c r="H191" s="15">
        <f t="shared" si="6"/>
        <v>95000</v>
      </c>
      <c r="I191" s="16">
        <f>SUM(I163:I190)</f>
        <v>85000</v>
      </c>
      <c r="J191" s="35">
        <f>SUM(J163:J190)</f>
        <v>200000</v>
      </c>
      <c r="K191" s="35">
        <f t="shared" si="6"/>
        <v>10000</v>
      </c>
      <c r="L191" s="35">
        <f t="shared" si="6"/>
        <v>70000</v>
      </c>
      <c r="M191" s="35">
        <f t="shared" si="6"/>
        <v>215000</v>
      </c>
      <c r="N191" s="47">
        <f t="shared" si="6"/>
        <v>90000</v>
      </c>
      <c r="O191" s="47">
        <f t="shared" si="6"/>
        <v>130000</v>
      </c>
      <c r="P191" s="1"/>
      <c r="Q191" s="1"/>
      <c r="R191" s="1"/>
      <c r="S191" s="1"/>
    </row>
    <row r="192" spans="1:19" ht="11.25" customHeight="1">
      <c r="A192" s="1"/>
      <c r="B192" s="1"/>
      <c r="C192" s="15"/>
      <c r="D192" s="15"/>
      <c r="E192" s="15"/>
      <c r="F192" s="15"/>
      <c r="G192" s="15"/>
      <c r="H192" s="15"/>
      <c r="I192" s="16"/>
      <c r="J192" s="35"/>
      <c r="K192" s="35"/>
      <c r="L192" s="35"/>
      <c r="M192" s="35"/>
      <c r="N192" s="47"/>
      <c r="O192" s="47"/>
      <c r="P192" s="1"/>
      <c r="Q192" s="1"/>
      <c r="R192" s="1"/>
      <c r="S192" s="1"/>
    </row>
    <row r="193" spans="1:19" ht="11.25" customHeight="1">
      <c r="A193" s="1"/>
      <c r="B193" s="1"/>
      <c r="C193" s="15"/>
      <c r="D193" s="15"/>
      <c r="E193" s="15"/>
      <c r="F193" s="15"/>
      <c r="G193" s="15"/>
      <c r="H193" s="15"/>
      <c r="I193" s="16"/>
      <c r="J193" s="16"/>
      <c r="K193" s="16"/>
      <c r="L193" s="16"/>
      <c r="M193" s="16"/>
      <c r="N193" s="16"/>
      <c r="O193" s="16"/>
      <c r="P193" s="16"/>
      <c r="Q193" s="1"/>
      <c r="R193" s="15"/>
      <c r="S193" s="1"/>
    </row>
    <row r="194" spans="1:19" ht="11.25" customHeight="1">
      <c r="A194" s="4"/>
      <c r="B194" s="5" t="s">
        <v>1</v>
      </c>
      <c r="C194" s="5" t="s">
        <v>14</v>
      </c>
      <c r="D194" s="5" t="s">
        <v>2</v>
      </c>
      <c r="E194" s="5" t="s">
        <v>3</v>
      </c>
      <c r="F194" s="5" t="s">
        <v>4</v>
      </c>
      <c r="G194" s="5" t="s">
        <v>5</v>
      </c>
      <c r="H194" s="5" t="s">
        <v>6</v>
      </c>
      <c r="I194" s="6" t="s">
        <v>7</v>
      </c>
      <c r="J194" s="34" t="s">
        <v>8</v>
      </c>
      <c r="K194" s="34" t="s">
        <v>9</v>
      </c>
      <c r="L194" s="34" t="s">
        <v>10</v>
      </c>
      <c r="M194" s="34" t="s">
        <v>11</v>
      </c>
      <c r="N194" s="46" t="s">
        <v>12</v>
      </c>
      <c r="O194" s="46" t="s">
        <v>13</v>
      </c>
      <c r="P194" s="4"/>
      <c r="Q194" s="4"/>
      <c r="R194" s="4" t="s">
        <v>0</v>
      </c>
      <c r="S194" s="4"/>
    </row>
    <row r="195" spans="1:19" ht="11.25" customHeight="1">
      <c r="A195" s="1"/>
      <c r="B195" s="7" t="s">
        <v>140</v>
      </c>
      <c r="C195" s="7" t="s">
        <v>355</v>
      </c>
      <c r="D195" s="10">
        <v>5000</v>
      </c>
      <c r="E195" s="13">
        <v>5000</v>
      </c>
      <c r="F195" s="13">
        <v>5000</v>
      </c>
      <c r="G195" s="13">
        <v>5000</v>
      </c>
      <c r="H195" s="13">
        <v>5000</v>
      </c>
      <c r="I195" s="9">
        <v>5000</v>
      </c>
      <c r="J195" s="13">
        <v>5000</v>
      </c>
      <c r="K195" s="13">
        <v>5000</v>
      </c>
      <c r="L195" s="13">
        <v>5000</v>
      </c>
      <c r="M195" s="13">
        <v>5000</v>
      </c>
      <c r="N195" s="13">
        <v>5000</v>
      </c>
      <c r="O195" s="9">
        <v>5000</v>
      </c>
      <c r="P195" s="1"/>
      <c r="Q195" s="1"/>
      <c r="R195" s="1">
        <v>1</v>
      </c>
      <c r="S195" s="1"/>
    </row>
    <row r="196" spans="1:19" ht="11.25" customHeight="1">
      <c r="A196" s="1"/>
      <c r="B196" s="7" t="s">
        <v>141</v>
      </c>
      <c r="C196" s="7" t="s">
        <v>310</v>
      </c>
      <c r="D196" s="10">
        <v>5000</v>
      </c>
      <c r="E196" s="13">
        <v>5000</v>
      </c>
      <c r="F196" s="13">
        <v>5000</v>
      </c>
      <c r="G196" s="13">
        <v>5000</v>
      </c>
      <c r="H196" s="13">
        <v>5000</v>
      </c>
      <c r="I196" s="9">
        <v>10000</v>
      </c>
      <c r="J196" s="13">
        <v>0</v>
      </c>
      <c r="K196" s="13">
        <v>5000</v>
      </c>
      <c r="L196" s="13">
        <v>5000</v>
      </c>
      <c r="M196" s="13">
        <v>5000</v>
      </c>
      <c r="N196" s="13">
        <v>5000</v>
      </c>
      <c r="O196" s="9">
        <v>5000</v>
      </c>
      <c r="P196" s="1"/>
      <c r="Q196" s="1"/>
      <c r="R196" s="1">
        <v>1</v>
      </c>
      <c r="S196" s="1"/>
    </row>
    <row r="197" spans="1:19" ht="11.25" customHeight="1">
      <c r="A197" s="1"/>
      <c r="B197" s="7" t="s">
        <v>142</v>
      </c>
      <c r="C197" s="7" t="s">
        <v>646</v>
      </c>
      <c r="D197" s="10">
        <v>0</v>
      </c>
      <c r="E197" s="13">
        <v>10000</v>
      </c>
      <c r="F197" s="13">
        <v>0</v>
      </c>
      <c r="G197" s="13">
        <v>10000</v>
      </c>
      <c r="H197" s="13">
        <v>5000</v>
      </c>
      <c r="I197" s="9">
        <v>5000</v>
      </c>
      <c r="J197" s="9">
        <v>0</v>
      </c>
      <c r="K197" s="13">
        <v>10000</v>
      </c>
      <c r="L197" s="13">
        <v>5000</v>
      </c>
      <c r="M197" s="13">
        <v>5000</v>
      </c>
      <c r="N197" s="13">
        <v>5000</v>
      </c>
      <c r="O197" s="9">
        <v>5000</v>
      </c>
      <c r="P197" s="1"/>
      <c r="Q197" s="1"/>
      <c r="R197" s="1">
        <v>1</v>
      </c>
      <c r="S197" s="1"/>
    </row>
    <row r="198" spans="1:19" ht="11.25" customHeight="1">
      <c r="A198" s="1"/>
      <c r="B198" s="7" t="s">
        <v>143</v>
      </c>
      <c r="C198" s="7" t="s">
        <v>581</v>
      </c>
      <c r="D198" s="8"/>
      <c r="E198" s="8"/>
      <c r="F198" s="13">
        <v>5000</v>
      </c>
      <c r="G198" s="13">
        <v>5000</v>
      </c>
      <c r="H198" s="8"/>
      <c r="I198" s="14"/>
      <c r="J198" s="8"/>
      <c r="K198" s="8"/>
      <c r="L198" s="8"/>
      <c r="M198" s="8"/>
      <c r="N198" s="14"/>
      <c r="O198" s="14"/>
      <c r="P198" s="1"/>
      <c r="Q198" s="1"/>
      <c r="R198" s="1">
        <v>0</v>
      </c>
      <c r="S198" s="1"/>
    </row>
    <row r="199" spans="1:19" ht="11.25" customHeight="1">
      <c r="A199" s="1"/>
      <c r="B199" s="7" t="s">
        <v>144</v>
      </c>
      <c r="C199" s="7" t="s">
        <v>299</v>
      </c>
      <c r="D199" s="10">
        <v>0</v>
      </c>
      <c r="E199" s="13">
        <v>10000</v>
      </c>
      <c r="F199" s="13">
        <v>0</v>
      </c>
      <c r="G199" s="13">
        <v>0</v>
      </c>
      <c r="H199" s="13">
        <v>15000</v>
      </c>
      <c r="I199" s="9">
        <v>5000</v>
      </c>
      <c r="J199" s="13">
        <v>0</v>
      </c>
      <c r="K199" s="13">
        <v>10000</v>
      </c>
      <c r="L199" s="13">
        <v>10000</v>
      </c>
      <c r="M199" s="13">
        <v>0</v>
      </c>
      <c r="N199" s="13">
        <v>5000</v>
      </c>
      <c r="O199" s="9">
        <v>5000</v>
      </c>
      <c r="P199" s="1"/>
      <c r="Q199" s="1"/>
      <c r="R199" s="1">
        <v>1</v>
      </c>
      <c r="S199" s="1"/>
    </row>
    <row r="200" spans="1:19" ht="11.25" customHeight="1">
      <c r="A200" s="1"/>
      <c r="B200" s="7" t="s">
        <v>145</v>
      </c>
      <c r="C200" s="7" t="s">
        <v>263</v>
      </c>
      <c r="D200" s="10">
        <v>5000</v>
      </c>
      <c r="E200" s="13">
        <v>5000</v>
      </c>
      <c r="F200" s="13">
        <v>5000</v>
      </c>
      <c r="G200" s="13">
        <v>5000</v>
      </c>
      <c r="H200" s="13">
        <v>5000</v>
      </c>
      <c r="I200" s="9">
        <v>5000</v>
      </c>
      <c r="J200" s="13">
        <v>10000</v>
      </c>
      <c r="K200" s="13">
        <v>0</v>
      </c>
      <c r="L200" s="13">
        <v>5000</v>
      </c>
      <c r="M200" s="13">
        <v>5000</v>
      </c>
      <c r="N200" s="13">
        <v>5000</v>
      </c>
      <c r="O200" s="9">
        <v>5000</v>
      </c>
      <c r="P200" s="1"/>
      <c r="Q200" s="1"/>
      <c r="R200" s="1">
        <v>1</v>
      </c>
      <c r="S200" s="1"/>
    </row>
    <row r="201" spans="1:19" ht="11.25" customHeight="1">
      <c r="A201" s="1"/>
      <c r="B201" s="7" t="s">
        <v>146</v>
      </c>
      <c r="C201" s="7" t="s">
        <v>286</v>
      </c>
      <c r="D201" s="10">
        <v>0</v>
      </c>
      <c r="E201" s="13">
        <v>10000</v>
      </c>
      <c r="F201" s="13">
        <v>5000</v>
      </c>
      <c r="G201" s="13">
        <v>0</v>
      </c>
      <c r="H201" s="13">
        <v>10000</v>
      </c>
      <c r="I201" s="9">
        <v>5000</v>
      </c>
      <c r="J201" s="13">
        <v>5000</v>
      </c>
      <c r="K201" s="13">
        <v>5000</v>
      </c>
      <c r="L201" s="13">
        <v>0</v>
      </c>
      <c r="M201" s="13">
        <v>10000</v>
      </c>
      <c r="N201" s="13">
        <v>5000</v>
      </c>
      <c r="O201" s="9">
        <v>5000</v>
      </c>
      <c r="P201" s="1"/>
      <c r="Q201" s="1"/>
      <c r="R201" s="1">
        <v>1</v>
      </c>
      <c r="S201" s="1"/>
    </row>
    <row r="202" spans="1:19" ht="11.25" customHeight="1">
      <c r="A202" s="1"/>
      <c r="B202" s="7" t="s">
        <v>147</v>
      </c>
      <c r="C202" s="7" t="s">
        <v>305</v>
      </c>
      <c r="D202" s="10">
        <v>5000</v>
      </c>
      <c r="E202" s="8" t="s">
        <v>407</v>
      </c>
      <c r="F202" s="8"/>
      <c r="G202" s="8"/>
      <c r="H202" s="8"/>
      <c r="I202" s="14"/>
      <c r="J202" s="8"/>
      <c r="K202" s="8"/>
      <c r="L202" s="8"/>
      <c r="M202" s="8"/>
      <c r="N202" s="14"/>
      <c r="O202" s="14"/>
      <c r="P202" s="1"/>
      <c r="Q202" s="1"/>
      <c r="R202" s="1">
        <v>0</v>
      </c>
      <c r="S202" s="1"/>
    </row>
    <row r="203" spans="1:19" ht="11.25" customHeight="1">
      <c r="A203" s="1"/>
      <c r="B203" s="7" t="s">
        <v>148</v>
      </c>
      <c r="C203" s="7" t="s">
        <v>271</v>
      </c>
      <c r="D203" s="10">
        <v>5000</v>
      </c>
      <c r="E203" s="13">
        <v>5000</v>
      </c>
      <c r="F203" s="13">
        <v>5000</v>
      </c>
      <c r="G203" s="13">
        <v>5000</v>
      </c>
      <c r="H203" s="13">
        <v>5000</v>
      </c>
      <c r="I203" s="9">
        <v>5000</v>
      </c>
      <c r="J203" s="13">
        <v>0</v>
      </c>
      <c r="K203" s="13">
        <v>10000</v>
      </c>
      <c r="L203" s="13">
        <v>5000</v>
      </c>
      <c r="M203" s="13">
        <v>5000</v>
      </c>
      <c r="N203" s="13">
        <v>5000</v>
      </c>
      <c r="O203" s="9">
        <v>5000</v>
      </c>
      <c r="P203" s="1"/>
      <c r="Q203" s="1"/>
      <c r="R203" s="1">
        <v>1</v>
      </c>
      <c r="S203" s="1"/>
    </row>
    <row r="204" spans="1:19" ht="11.25" customHeight="1">
      <c r="A204" s="1"/>
      <c r="B204" s="7" t="s">
        <v>149</v>
      </c>
      <c r="C204" s="7" t="s">
        <v>550</v>
      </c>
      <c r="D204" s="10">
        <v>5000</v>
      </c>
      <c r="E204" s="13">
        <v>5000</v>
      </c>
      <c r="F204" s="13">
        <v>5000</v>
      </c>
      <c r="G204" s="13">
        <v>5000</v>
      </c>
      <c r="H204" s="13">
        <v>5000</v>
      </c>
      <c r="I204" s="9">
        <v>5000</v>
      </c>
      <c r="J204" s="13">
        <v>5000</v>
      </c>
      <c r="K204" s="13">
        <v>5000</v>
      </c>
      <c r="L204" s="13">
        <v>5000</v>
      </c>
      <c r="M204" s="13">
        <v>5000</v>
      </c>
      <c r="N204" s="13">
        <v>5000</v>
      </c>
      <c r="O204" s="9">
        <v>5000</v>
      </c>
      <c r="P204" s="1"/>
      <c r="Q204" s="1"/>
      <c r="R204" s="1">
        <v>1</v>
      </c>
      <c r="S204" s="1"/>
    </row>
    <row r="205" spans="1:19" ht="11.25" customHeight="1">
      <c r="A205" s="1"/>
      <c r="B205" s="7" t="s">
        <v>150</v>
      </c>
      <c r="C205" s="7" t="s">
        <v>301</v>
      </c>
      <c r="D205" s="10">
        <v>5000</v>
      </c>
      <c r="E205" s="13">
        <v>5000</v>
      </c>
      <c r="F205" s="13">
        <v>0</v>
      </c>
      <c r="G205" s="13">
        <v>10000</v>
      </c>
      <c r="H205" s="13">
        <v>5000</v>
      </c>
      <c r="I205" s="9">
        <v>5000</v>
      </c>
      <c r="J205" s="13">
        <v>5000</v>
      </c>
      <c r="K205" s="13">
        <v>5000</v>
      </c>
      <c r="L205" s="13">
        <v>5000</v>
      </c>
      <c r="M205" s="13">
        <v>5000</v>
      </c>
      <c r="N205" s="13">
        <v>5000</v>
      </c>
      <c r="O205" s="9">
        <v>5000</v>
      </c>
      <c r="P205" s="1"/>
      <c r="Q205" s="1"/>
      <c r="R205" s="1">
        <v>1</v>
      </c>
      <c r="S205" s="1"/>
    </row>
    <row r="206" spans="1:19" ht="11.25" customHeight="1">
      <c r="A206" s="1"/>
      <c r="B206" s="7" t="s">
        <v>151</v>
      </c>
      <c r="C206" s="7" t="s">
        <v>306</v>
      </c>
      <c r="D206" s="10">
        <v>5000</v>
      </c>
      <c r="E206" s="13">
        <v>5000</v>
      </c>
      <c r="F206" s="13">
        <v>5000</v>
      </c>
      <c r="G206" s="13">
        <v>5000</v>
      </c>
      <c r="H206" s="13">
        <v>5000</v>
      </c>
      <c r="I206" s="9">
        <v>5000</v>
      </c>
      <c r="J206" s="13">
        <v>5000</v>
      </c>
      <c r="K206" s="13">
        <v>5000</v>
      </c>
      <c r="L206" s="13">
        <v>5000</v>
      </c>
      <c r="M206" s="13">
        <v>5000</v>
      </c>
      <c r="N206" s="13">
        <v>5000</v>
      </c>
      <c r="O206" s="9">
        <v>5000</v>
      </c>
      <c r="P206" s="1"/>
      <c r="Q206" s="1"/>
      <c r="R206" s="1">
        <v>1</v>
      </c>
      <c r="S206" s="1"/>
    </row>
    <row r="207" spans="1:19" ht="11.25" customHeight="1">
      <c r="A207" s="1"/>
      <c r="B207" s="7" t="s">
        <v>152</v>
      </c>
      <c r="C207" s="7" t="s">
        <v>258</v>
      </c>
      <c r="D207" s="10">
        <v>5000</v>
      </c>
      <c r="E207" s="13">
        <v>5000</v>
      </c>
      <c r="F207" s="13">
        <v>5000</v>
      </c>
      <c r="G207" s="13">
        <v>5000</v>
      </c>
      <c r="H207" s="13">
        <v>5000</v>
      </c>
      <c r="I207" s="9">
        <v>5000</v>
      </c>
      <c r="J207" s="13">
        <v>10000</v>
      </c>
      <c r="K207" s="13">
        <v>0</v>
      </c>
      <c r="L207" s="13">
        <v>5000</v>
      </c>
      <c r="M207" s="13">
        <v>5000</v>
      </c>
      <c r="N207" s="13">
        <v>5000</v>
      </c>
      <c r="O207" s="9">
        <v>5000</v>
      </c>
      <c r="P207" s="1"/>
      <c r="Q207" s="1"/>
      <c r="R207" s="1">
        <v>1</v>
      </c>
      <c r="S207" s="1"/>
    </row>
    <row r="208" spans="1:19" ht="11.25" customHeight="1">
      <c r="A208" s="1"/>
      <c r="B208" s="1">
        <f>SUM(R195:R207)</f>
        <v>11</v>
      </c>
      <c r="C208" s="15">
        <f>SUM(D208:O208)</f>
        <v>675000</v>
      </c>
      <c r="D208" s="15">
        <f>SUM(D195:D207)</f>
        <v>45000</v>
      </c>
      <c r="E208" s="15">
        <f aca="true" t="shared" si="7" ref="E208:O208">SUM(E195:E207)</f>
        <v>70000</v>
      </c>
      <c r="F208" s="15">
        <f t="shared" si="7"/>
        <v>45000</v>
      </c>
      <c r="G208" s="15">
        <f t="shared" si="7"/>
        <v>60000</v>
      </c>
      <c r="H208" s="15">
        <f t="shared" si="7"/>
        <v>70000</v>
      </c>
      <c r="I208" s="16">
        <f>SUM(I195:I207)</f>
        <v>60000</v>
      </c>
      <c r="J208" s="35">
        <f>SUM(J195:J207)</f>
        <v>45000</v>
      </c>
      <c r="K208" s="35">
        <f t="shared" si="7"/>
        <v>60000</v>
      </c>
      <c r="L208" s="35">
        <f t="shared" si="7"/>
        <v>55000</v>
      </c>
      <c r="M208" s="35">
        <f t="shared" si="7"/>
        <v>55000</v>
      </c>
      <c r="N208" s="47">
        <f t="shared" si="7"/>
        <v>55000</v>
      </c>
      <c r="O208" s="47">
        <f t="shared" si="7"/>
        <v>55000</v>
      </c>
      <c r="P208" s="1"/>
      <c r="Q208" s="1"/>
      <c r="R208" s="1"/>
      <c r="S208" s="1"/>
    </row>
    <row r="209" spans="1:19" ht="11.25" customHeight="1">
      <c r="A209" s="1"/>
      <c r="B209" s="1"/>
      <c r="C209" s="15"/>
      <c r="D209" s="15"/>
      <c r="E209" s="15"/>
      <c r="F209" s="15"/>
      <c r="G209" s="15"/>
      <c r="H209" s="15"/>
      <c r="I209" s="16"/>
      <c r="J209" s="35"/>
      <c r="K209" s="35"/>
      <c r="L209" s="35"/>
      <c r="M209" s="35"/>
      <c r="N209" s="47"/>
      <c r="O209" s="47"/>
      <c r="P209" s="1"/>
      <c r="Q209" s="1"/>
      <c r="R209" s="1"/>
      <c r="S209" s="1"/>
    </row>
    <row r="210" spans="1:19" ht="11.25" customHeight="1">
      <c r="A210" s="1"/>
      <c r="B210" s="1"/>
      <c r="C210" s="15"/>
      <c r="D210" s="15"/>
      <c r="E210" s="15"/>
      <c r="F210" s="15"/>
      <c r="G210" s="15"/>
      <c r="H210" s="15"/>
      <c r="I210" s="16"/>
      <c r="J210" s="35"/>
      <c r="K210" s="35"/>
      <c r="L210" s="35"/>
      <c r="M210" s="35"/>
      <c r="N210" s="47"/>
      <c r="O210" s="47"/>
      <c r="P210" s="1"/>
      <c r="Q210" s="1"/>
      <c r="R210" s="1"/>
      <c r="S210" s="1"/>
    </row>
    <row r="211" spans="1:19" ht="11.25" customHeight="1">
      <c r="A211" s="1"/>
      <c r="B211" s="1"/>
      <c r="C211" s="15"/>
      <c r="D211" s="15"/>
      <c r="E211" s="15"/>
      <c r="F211" s="15"/>
      <c r="G211" s="15"/>
      <c r="H211" s="15"/>
      <c r="I211" s="16"/>
      <c r="J211" s="35"/>
      <c r="K211" s="35"/>
      <c r="L211" s="35"/>
      <c r="M211" s="35"/>
      <c r="N211" s="47"/>
      <c r="O211" s="47"/>
      <c r="P211" s="1"/>
      <c r="Q211" s="1"/>
      <c r="R211" s="1"/>
      <c r="S211" s="1"/>
    </row>
    <row r="212" spans="1:19" ht="11.25" customHeight="1">
      <c r="A212" s="1"/>
      <c r="B212" s="1"/>
      <c r="C212" s="15"/>
      <c r="D212" s="15"/>
      <c r="E212" s="15"/>
      <c r="F212" s="15"/>
      <c r="G212" s="15"/>
      <c r="H212" s="15"/>
      <c r="I212" s="16"/>
      <c r="J212" s="35"/>
      <c r="K212" s="35"/>
      <c r="L212" s="35"/>
      <c r="M212" s="35"/>
      <c r="N212" s="47"/>
      <c r="O212" s="47"/>
      <c r="P212" s="1"/>
      <c r="Q212" s="1"/>
      <c r="R212" s="1"/>
      <c r="S212" s="1"/>
    </row>
    <row r="213" spans="1:19" ht="11.25" customHeight="1">
      <c r="A213" s="4"/>
      <c r="B213" s="5" t="s">
        <v>1</v>
      </c>
      <c r="C213" s="5" t="s">
        <v>14</v>
      </c>
      <c r="D213" s="5" t="s">
        <v>2</v>
      </c>
      <c r="E213" s="5" t="s">
        <v>3</v>
      </c>
      <c r="F213" s="5" t="s">
        <v>4</v>
      </c>
      <c r="G213" s="5" t="s">
        <v>5</v>
      </c>
      <c r="H213" s="5" t="s">
        <v>6</v>
      </c>
      <c r="I213" s="6" t="s">
        <v>7</v>
      </c>
      <c r="J213" s="6" t="s">
        <v>8</v>
      </c>
      <c r="K213" s="34" t="s">
        <v>9</v>
      </c>
      <c r="L213" s="34" t="s">
        <v>10</v>
      </c>
      <c r="M213" s="34" t="s">
        <v>11</v>
      </c>
      <c r="N213" s="46" t="s">
        <v>12</v>
      </c>
      <c r="O213" s="46" t="s">
        <v>13</v>
      </c>
      <c r="P213" s="4"/>
      <c r="Q213" s="4"/>
      <c r="R213" s="4" t="s">
        <v>0</v>
      </c>
      <c r="S213" s="4"/>
    </row>
    <row r="214" spans="1:19" ht="11.25" customHeight="1">
      <c r="A214" s="1"/>
      <c r="B214" s="7" t="s">
        <v>153</v>
      </c>
      <c r="C214" s="7" t="s">
        <v>398</v>
      </c>
      <c r="D214" s="10"/>
      <c r="E214" s="13">
        <v>5000</v>
      </c>
      <c r="F214" s="13">
        <v>5000</v>
      </c>
      <c r="G214" s="13">
        <v>0</v>
      </c>
      <c r="H214" s="13">
        <v>10000</v>
      </c>
      <c r="I214" s="14"/>
      <c r="J214" s="8"/>
      <c r="K214" s="8"/>
      <c r="L214" s="8"/>
      <c r="M214" s="8"/>
      <c r="N214" s="69"/>
      <c r="O214" s="14"/>
      <c r="P214" s="1"/>
      <c r="Q214" s="1"/>
      <c r="R214" s="1">
        <v>0</v>
      </c>
      <c r="S214" s="1"/>
    </row>
    <row r="215" spans="1:19" ht="11.25" customHeight="1">
      <c r="A215" s="1"/>
      <c r="B215" s="7" t="s">
        <v>154</v>
      </c>
      <c r="C215" s="7" t="s">
        <v>230</v>
      </c>
      <c r="D215" s="10">
        <v>5000</v>
      </c>
      <c r="E215" s="13">
        <v>5000</v>
      </c>
      <c r="F215" s="13">
        <v>5000</v>
      </c>
      <c r="G215" s="13">
        <v>5000</v>
      </c>
      <c r="H215" s="13">
        <v>5000</v>
      </c>
      <c r="I215" s="9">
        <v>5000</v>
      </c>
      <c r="J215" s="13">
        <v>10000</v>
      </c>
      <c r="K215" s="13">
        <v>0</v>
      </c>
      <c r="L215" s="13">
        <v>5000</v>
      </c>
      <c r="M215" s="13">
        <v>5000</v>
      </c>
      <c r="N215" s="9">
        <v>5000</v>
      </c>
      <c r="O215" s="9">
        <v>5000</v>
      </c>
      <c r="P215" s="1"/>
      <c r="Q215" s="1"/>
      <c r="R215" s="1">
        <v>1</v>
      </c>
      <c r="S215" s="1"/>
    </row>
    <row r="216" spans="1:19" ht="11.25" customHeight="1">
      <c r="A216" s="1"/>
      <c r="B216" s="7" t="s">
        <v>155</v>
      </c>
      <c r="C216" s="7" t="s">
        <v>246</v>
      </c>
      <c r="D216" s="10"/>
      <c r="E216" s="13">
        <v>5000</v>
      </c>
      <c r="F216" s="13">
        <v>5000</v>
      </c>
      <c r="G216" s="13">
        <v>5000</v>
      </c>
      <c r="H216" s="13">
        <v>5000</v>
      </c>
      <c r="I216" s="9">
        <v>5000</v>
      </c>
      <c r="J216" s="13">
        <v>0</v>
      </c>
      <c r="K216" s="13">
        <v>0</v>
      </c>
      <c r="L216" s="13">
        <v>15000</v>
      </c>
      <c r="M216" s="13">
        <v>5000</v>
      </c>
      <c r="N216" s="9">
        <v>5000</v>
      </c>
      <c r="O216" s="9">
        <v>5000</v>
      </c>
      <c r="P216" s="1"/>
      <c r="Q216" s="1"/>
      <c r="R216" s="1">
        <v>1</v>
      </c>
      <c r="S216" s="1"/>
    </row>
    <row r="217" spans="1:19" ht="11.25" customHeight="1">
      <c r="A217" s="1"/>
      <c r="B217" s="7" t="s">
        <v>156</v>
      </c>
      <c r="C217" s="7" t="s">
        <v>309</v>
      </c>
      <c r="D217" s="10">
        <v>5000</v>
      </c>
      <c r="E217" s="13">
        <v>5000</v>
      </c>
      <c r="F217" s="13">
        <v>5000</v>
      </c>
      <c r="G217" s="13">
        <v>5000</v>
      </c>
      <c r="H217" s="13">
        <v>5000</v>
      </c>
      <c r="I217" s="9">
        <v>5000</v>
      </c>
      <c r="J217" s="13">
        <v>10000</v>
      </c>
      <c r="K217" s="13">
        <v>0</v>
      </c>
      <c r="L217" s="13">
        <v>5000</v>
      </c>
      <c r="M217" s="13">
        <v>5000</v>
      </c>
      <c r="N217" s="9">
        <v>5000</v>
      </c>
      <c r="O217" s="9">
        <v>5000</v>
      </c>
      <c r="P217" s="1"/>
      <c r="Q217" s="1"/>
      <c r="R217" s="1">
        <v>1</v>
      </c>
      <c r="S217" s="1"/>
    </row>
    <row r="218" spans="1:19" ht="11.25" customHeight="1">
      <c r="A218" s="1"/>
      <c r="B218" s="7" t="s">
        <v>157</v>
      </c>
      <c r="C218" s="67"/>
      <c r="D218" s="8"/>
      <c r="E218" s="8"/>
      <c r="F218" s="8"/>
      <c r="G218" s="8"/>
      <c r="H218" s="8"/>
      <c r="I218" s="14"/>
      <c r="J218" s="67"/>
      <c r="K218" s="8"/>
      <c r="L218" s="8"/>
      <c r="M218" s="8"/>
      <c r="N218" s="69"/>
      <c r="O218" s="14"/>
      <c r="P218" s="1"/>
      <c r="Q218" s="1"/>
      <c r="R218" s="1">
        <v>0</v>
      </c>
      <c r="S218" s="1"/>
    </row>
    <row r="219" spans="1:19" ht="11.25" customHeight="1">
      <c r="A219" s="1"/>
      <c r="B219" s="7" t="s">
        <v>158</v>
      </c>
      <c r="C219" s="7" t="s">
        <v>270</v>
      </c>
      <c r="D219" s="10">
        <v>5000</v>
      </c>
      <c r="E219" s="13">
        <v>5000</v>
      </c>
      <c r="F219" s="13">
        <v>5000</v>
      </c>
      <c r="G219" s="13">
        <v>5000</v>
      </c>
      <c r="H219" s="13">
        <v>0</v>
      </c>
      <c r="I219" s="9">
        <v>10000</v>
      </c>
      <c r="J219" s="13">
        <v>10000</v>
      </c>
      <c r="K219" s="13">
        <v>0</v>
      </c>
      <c r="L219" s="13">
        <v>5000</v>
      </c>
      <c r="M219" s="13">
        <v>5000</v>
      </c>
      <c r="N219" s="9">
        <v>5000</v>
      </c>
      <c r="O219" s="9">
        <v>5000</v>
      </c>
      <c r="P219" s="1"/>
      <c r="Q219" s="1"/>
      <c r="R219" s="1">
        <v>1</v>
      </c>
      <c r="S219" s="1"/>
    </row>
    <row r="220" spans="1:19" ht="11.25" customHeight="1">
      <c r="A220" s="1"/>
      <c r="B220" s="7" t="s">
        <v>159</v>
      </c>
      <c r="C220" s="7" t="s">
        <v>317</v>
      </c>
      <c r="D220" s="10" t="s">
        <v>407</v>
      </c>
      <c r="E220" s="13">
        <v>10000</v>
      </c>
      <c r="F220" s="13">
        <v>0</v>
      </c>
      <c r="G220" s="13">
        <v>5000</v>
      </c>
      <c r="H220" s="13">
        <v>0</v>
      </c>
      <c r="I220" s="9">
        <v>10000</v>
      </c>
      <c r="J220" s="62" t="s">
        <v>407</v>
      </c>
      <c r="K220" s="62" t="s">
        <v>407</v>
      </c>
      <c r="L220" s="62" t="s">
        <v>407</v>
      </c>
      <c r="M220" s="62" t="s">
        <v>407</v>
      </c>
      <c r="N220" s="9">
        <v>0</v>
      </c>
      <c r="O220" s="9">
        <v>10000</v>
      </c>
      <c r="P220" s="1"/>
      <c r="Q220" s="1"/>
      <c r="R220" s="1">
        <v>1</v>
      </c>
      <c r="S220" s="1"/>
    </row>
    <row r="221" spans="1:19" ht="11.25" customHeight="1">
      <c r="A221" s="1"/>
      <c r="B221" s="7" t="s">
        <v>160</v>
      </c>
      <c r="C221" s="7" t="s">
        <v>350</v>
      </c>
      <c r="D221" s="10">
        <v>5000</v>
      </c>
      <c r="E221" s="13">
        <v>20000</v>
      </c>
      <c r="F221" s="13">
        <v>0</v>
      </c>
      <c r="G221" s="13">
        <v>0</v>
      </c>
      <c r="H221" s="13">
        <v>0</v>
      </c>
      <c r="I221" s="9">
        <v>10000</v>
      </c>
      <c r="J221" s="13">
        <v>0</v>
      </c>
      <c r="K221" s="13">
        <v>5000</v>
      </c>
      <c r="L221" s="13">
        <v>10000</v>
      </c>
      <c r="M221" s="13">
        <v>0</v>
      </c>
      <c r="N221" s="9">
        <v>5000</v>
      </c>
      <c r="O221" s="9">
        <v>5000</v>
      </c>
      <c r="P221" s="1"/>
      <c r="Q221" s="1"/>
      <c r="R221" s="1">
        <v>1</v>
      </c>
      <c r="S221" s="1"/>
    </row>
    <row r="222" spans="1:19" ht="11.25" customHeight="1">
      <c r="A222" s="1"/>
      <c r="B222" s="7" t="s">
        <v>161</v>
      </c>
      <c r="C222" s="7" t="s">
        <v>275</v>
      </c>
      <c r="D222" s="10">
        <v>5000</v>
      </c>
      <c r="E222" s="13">
        <v>5000</v>
      </c>
      <c r="F222" s="13">
        <v>5000</v>
      </c>
      <c r="G222" s="13">
        <v>5000</v>
      </c>
      <c r="H222" s="13">
        <v>5000</v>
      </c>
      <c r="I222" s="9">
        <v>5000</v>
      </c>
      <c r="J222" s="13">
        <v>10000</v>
      </c>
      <c r="K222" s="13">
        <v>0</v>
      </c>
      <c r="L222" s="13">
        <v>5000</v>
      </c>
      <c r="M222" s="13">
        <v>5000</v>
      </c>
      <c r="N222" s="9">
        <v>5000</v>
      </c>
      <c r="O222" s="9">
        <v>5000</v>
      </c>
      <c r="P222" s="1"/>
      <c r="Q222" s="1"/>
      <c r="R222" s="1">
        <v>1</v>
      </c>
      <c r="S222" s="1"/>
    </row>
    <row r="223" spans="1:19" ht="11.25" customHeight="1">
      <c r="A223" s="1"/>
      <c r="B223" s="7" t="s">
        <v>162</v>
      </c>
      <c r="C223" s="7" t="s">
        <v>243</v>
      </c>
      <c r="D223" s="10">
        <v>5000</v>
      </c>
      <c r="E223" s="13">
        <v>5000</v>
      </c>
      <c r="F223" s="13">
        <v>5000</v>
      </c>
      <c r="G223" s="13">
        <v>5000</v>
      </c>
      <c r="H223" s="13">
        <v>5000</v>
      </c>
      <c r="I223" s="9">
        <v>5000</v>
      </c>
      <c r="J223" s="13">
        <v>10000</v>
      </c>
      <c r="K223" s="13">
        <v>0</v>
      </c>
      <c r="L223" s="13">
        <v>5000</v>
      </c>
      <c r="M223" s="13">
        <v>5000</v>
      </c>
      <c r="N223" s="9">
        <v>5000</v>
      </c>
      <c r="O223" s="9">
        <v>5000</v>
      </c>
      <c r="P223" s="1"/>
      <c r="Q223" s="1"/>
      <c r="R223" s="1">
        <v>1</v>
      </c>
      <c r="S223" s="1"/>
    </row>
    <row r="224" spans="1:19" ht="11.25" customHeight="1">
      <c r="A224" s="1"/>
      <c r="B224" s="7" t="s">
        <v>163</v>
      </c>
      <c r="C224" s="7" t="s">
        <v>332</v>
      </c>
      <c r="D224" s="10">
        <v>0</v>
      </c>
      <c r="E224" s="13">
        <v>0</v>
      </c>
      <c r="F224" s="13">
        <v>20000</v>
      </c>
      <c r="G224" s="13">
        <v>0</v>
      </c>
      <c r="H224" s="13">
        <v>0</v>
      </c>
      <c r="I224" s="9">
        <v>0</v>
      </c>
      <c r="J224" s="13">
        <v>0</v>
      </c>
      <c r="K224" s="13">
        <v>0</v>
      </c>
      <c r="L224" s="13">
        <v>25000</v>
      </c>
      <c r="M224" s="13">
        <v>5000</v>
      </c>
      <c r="N224" s="9">
        <v>5000</v>
      </c>
      <c r="O224" s="9">
        <v>5000</v>
      </c>
      <c r="P224" s="1"/>
      <c r="Q224" s="1"/>
      <c r="R224" s="1">
        <v>1</v>
      </c>
      <c r="S224" s="1"/>
    </row>
    <row r="225" spans="1:19" ht="11.25" customHeight="1">
      <c r="A225" s="1"/>
      <c r="B225" s="7" t="s">
        <v>164</v>
      </c>
      <c r="C225" s="7" t="s">
        <v>268</v>
      </c>
      <c r="D225" s="10">
        <v>0</v>
      </c>
      <c r="E225" s="13">
        <v>20000</v>
      </c>
      <c r="F225" s="13">
        <v>0</v>
      </c>
      <c r="G225" s="13">
        <v>0</v>
      </c>
      <c r="H225" s="13">
        <v>15000</v>
      </c>
      <c r="I225" s="9">
        <v>0</v>
      </c>
      <c r="J225" s="13">
        <v>0</v>
      </c>
      <c r="K225" s="9">
        <v>10000</v>
      </c>
      <c r="L225" s="13">
        <v>0</v>
      </c>
      <c r="M225" s="13">
        <v>5000</v>
      </c>
      <c r="N225" s="9">
        <v>5000</v>
      </c>
      <c r="O225" s="9">
        <v>5000</v>
      </c>
      <c r="P225" s="1"/>
      <c r="Q225" s="1"/>
      <c r="R225" s="1">
        <v>1</v>
      </c>
      <c r="S225" s="1"/>
    </row>
    <row r="226" spans="1:19" ht="11.25" customHeight="1">
      <c r="A226" s="1"/>
      <c r="B226" s="7" t="s">
        <v>165</v>
      </c>
      <c r="C226" s="7" t="s">
        <v>300</v>
      </c>
      <c r="D226" s="10" t="s">
        <v>407</v>
      </c>
      <c r="E226" s="13">
        <v>5000</v>
      </c>
      <c r="F226" s="13">
        <v>5000</v>
      </c>
      <c r="G226" s="13">
        <v>5000</v>
      </c>
      <c r="H226" s="13">
        <v>5000</v>
      </c>
      <c r="I226" s="9">
        <v>5000</v>
      </c>
      <c r="J226" s="13">
        <v>10000</v>
      </c>
      <c r="K226" s="13">
        <v>0</v>
      </c>
      <c r="L226" s="13">
        <v>5000</v>
      </c>
      <c r="M226" s="13">
        <v>5000</v>
      </c>
      <c r="N226" s="9">
        <v>5000</v>
      </c>
      <c r="O226" s="9">
        <v>5000</v>
      </c>
      <c r="P226" s="1"/>
      <c r="Q226" s="1"/>
      <c r="R226" s="1">
        <v>1</v>
      </c>
      <c r="S226" s="1"/>
    </row>
    <row r="227" spans="1:19" ht="11.25" customHeight="1">
      <c r="A227" s="1"/>
      <c r="B227" s="21" t="s">
        <v>166</v>
      </c>
      <c r="C227" s="7" t="s">
        <v>257</v>
      </c>
      <c r="D227" s="10" t="s">
        <v>407</v>
      </c>
      <c r="E227" s="13">
        <v>0</v>
      </c>
      <c r="F227" s="13">
        <v>10000</v>
      </c>
      <c r="G227" s="13">
        <v>0</v>
      </c>
      <c r="H227" s="13">
        <v>0</v>
      </c>
      <c r="I227" s="9">
        <v>15000</v>
      </c>
      <c r="J227" s="13">
        <v>0</v>
      </c>
      <c r="K227" s="13">
        <v>10000</v>
      </c>
      <c r="L227" s="13">
        <v>0</v>
      </c>
      <c r="M227" s="13">
        <v>10000</v>
      </c>
      <c r="N227" s="9">
        <v>5000</v>
      </c>
      <c r="O227" s="9">
        <v>0</v>
      </c>
      <c r="P227" s="1"/>
      <c r="Q227" s="1"/>
      <c r="R227" s="1">
        <v>1</v>
      </c>
      <c r="S227" s="1"/>
    </row>
    <row r="228" spans="1:19" ht="11.25" customHeight="1">
      <c r="A228" s="1"/>
      <c r="B228" s="7" t="s">
        <v>167</v>
      </c>
      <c r="C228" s="7" t="s">
        <v>298</v>
      </c>
      <c r="D228" s="10">
        <v>0</v>
      </c>
      <c r="E228" s="13">
        <v>5000</v>
      </c>
      <c r="F228" s="13">
        <v>5000</v>
      </c>
      <c r="G228" s="13">
        <v>10000</v>
      </c>
      <c r="H228" s="13">
        <v>0</v>
      </c>
      <c r="I228" s="9">
        <v>5000</v>
      </c>
      <c r="J228" s="13">
        <v>15000</v>
      </c>
      <c r="K228" s="13">
        <v>0</v>
      </c>
      <c r="L228" s="13">
        <v>5000</v>
      </c>
      <c r="M228" s="13">
        <v>5000</v>
      </c>
      <c r="N228" s="9">
        <v>5000</v>
      </c>
      <c r="O228" s="9"/>
      <c r="P228" s="1"/>
      <c r="Q228" s="1"/>
      <c r="R228" s="1">
        <v>1</v>
      </c>
      <c r="S228" s="1"/>
    </row>
    <row r="229" spans="1:19" ht="11.25" customHeight="1">
      <c r="A229" s="1"/>
      <c r="B229" s="7" t="s">
        <v>168</v>
      </c>
      <c r="C229" s="7" t="s">
        <v>239</v>
      </c>
      <c r="D229" s="10" t="s">
        <v>407</v>
      </c>
      <c r="E229" s="13">
        <v>5000</v>
      </c>
      <c r="F229" s="13">
        <v>5000</v>
      </c>
      <c r="G229" s="13">
        <v>0</v>
      </c>
      <c r="H229" s="13">
        <v>10000</v>
      </c>
      <c r="I229" s="9">
        <v>5000</v>
      </c>
      <c r="J229" s="13">
        <v>10000</v>
      </c>
      <c r="K229" s="13">
        <v>0</v>
      </c>
      <c r="L229" s="13">
        <v>0</v>
      </c>
      <c r="M229" s="13">
        <v>10000</v>
      </c>
      <c r="N229" s="9">
        <v>5000</v>
      </c>
      <c r="O229" s="9">
        <v>5000</v>
      </c>
      <c r="P229" s="1"/>
      <c r="Q229" s="1"/>
      <c r="R229" s="1">
        <v>1</v>
      </c>
      <c r="S229" s="1"/>
    </row>
    <row r="230" spans="1:19" ht="11.25" customHeight="1">
      <c r="A230" s="1"/>
      <c r="B230" s="7" t="s">
        <v>169</v>
      </c>
      <c r="C230" s="7" t="s">
        <v>551</v>
      </c>
      <c r="D230" s="10" t="s">
        <v>407</v>
      </c>
      <c r="E230" s="13">
        <v>0</v>
      </c>
      <c r="F230" s="13">
        <v>10000</v>
      </c>
      <c r="G230" s="13">
        <v>5000</v>
      </c>
      <c r="H230" s="13">
        <v>0</v>
      </c>
      <c r="I230" s="9">
        <v>10000</v>
      </c>
      <c r="J230" s="13">
        <v>0</v>
      </c>
      <c r="K230" s="13">
        <v>10000</v>
      </c>
      <c r="L230" s="13">
        <v>0</v>
      </c>
      <c r="M230" s="13">
        <v>10000</v>
      </c>
      <c r="N230" s="19"/>
      <c r="O230" s="19"/>
      <c r="P230" s="1"/>
      <c r="Q230" s="1"/>
      <c r="R230" s="1">
        <v>0</v>
      </c>
      <c r="S230" s="1"/>
    </row>
    <row r="231" spans="1:19" ht="11.25" customHeight="1">
      <c r="A231" s="1"/>
      <c r="B231" s="7" t="s">
        <v>170</v>
      </c>
      <c r="C231" s="7" t="s">
        <v>278</v>
      </c>
      <c r="D231" s="10">
        <v>0</v>
      </c>
      <c r="E231" s="13">
        <v>0</v>
      </c>
      <c r="F231" s="13">
        <v>15000</v>
      </c>
      <c r="G231" s="13">
        <v>10000</v>
      </c>
      <c r="H231" s="13">
        <v>0</v>
      </c>
      <c r="I231" s="9">
        <v>0</v>
      </c>
      <c r="J231" s="9">
        <v>15000</v>
      </c>
      <c r="K231" s="13">
        <v>0</v>
      </c>
      <c r="L231" s="13">
        <v>10000</v>
      </c>
      <c r="M231" s="13">
        <v>0</v>
      </c>
      <c r="N231" s="9">
        <v>5000</v>
      </c>
      <c r="O231" s="9">
        <v>5000</v>
      </c>
      <c r="P231" s="1"/>
      <c r="Q231" s="1"/>
      <c r="R231" s="1">
        <v>1</v>
      </c>
      <c r="S231" s="1"/>
    </row>
    <row r="232" spans="1:19" ht="11.25" customHeight="1">
      <c r="A232" s="1"/>
      <c r="B232" s="7" t="s">
        <v>171</v>
      </c>
      <c r="C232" s="7" t="s">
        <v>264</v>
      </c>
      <c r="D232" s="10">
        <v>0</v>
      </c>
      <c r="E232" s="13">
        <v>0</v>
      </c>
      <c r="F232" s="13">
        <v>15000</v>
      </c>
      <c r="G232" s="13">
        <v>0</v>
      </c>
      <c r="H232" s="13">
        <v>0</v>
      </c>
      <c r="I232" s="9">
        <v>15000</v>
      </c>
      <c r="J232" s="9">
        <v>10000</v>
      </c>
      <c r="K232" s="13">
        <v>0</v>
      </c>
      <c r="L232" s="13">
        <v>0</v>
      </c>
      <c r="M232" s="13">
        <v>10000</v>
      </c>
      <c r="N232" s="9">
        <v>5000</v>
      </c>
      <c r="O232" s="9">
        <v>5000</v>
      </c>
      <c r="P232" s="1"/>
      <c r="Q232" s="1"/>
      <c r="R232" s="1">
        <v>1</v>
      </c>
      <c r="S232" s="1"/>
    </row>
    <row r="233" spans="1:19" ht="11.25" customHeight="1">
      <c r="A233" s="1"/>
      <c r="B233" s="1">
        <f>SUM(R214:R232)</f>
        <v>16</v>
      </c>
      <c r="C233" s="15">
        <f>SUM(D233:O233)</f>
        <v>970000</v>
      </c>
      <c r="D233" s="35">
        <f>SUM(D214:D232)</f>
        <v>30000</v>
      </c>
      <c r="E233" s="35">
        <f aca="true" t="shared" si="8" ref="E233:O233">SUM(E214:E232)</f>
        <v>100000</v>
      </c>
      <c r="F233" s="35">
        <f t="shared" si="8"/>
        <v>120000</v>
      </c>
      <c r="G233" s="35">
        <f t="shared" si="8"/>
        <v>65000</v>
      </c>
      <c r="H233" s="35">
        <f t="shared" si="8"/>
        <v>65000</v>
      </c>
      <c r="I233" s="35">
        <f t="shared" si="8"/>
        <v>110000</v>
      </c>
      <c r="J233" s="35">
        <f t="shared" si="8"/>
        <v>110000</v>
      </c>
      <c r="K233" s="35">
        <f t="shared" si="8"/>
        <v>35000</v>
      </c>
      <c r="L233" s="35">
        <f t="shared" si="8"/>
        <v>95000</v>
      </c>
      <c r="M233" s="35">
        <f t="shared" si="8"/>
        <v>90000</v>
      </c>
      <c r="N233" s="35">
        <f t="shared" si="8"/>
        <v>75000</v>
      </c>
      <c r="O233" s="16">
        <f t="shared" si="8"/>
        <v>75000</v>
      </c>
      <c r="P233" s="1"/>
      <c r="Q233" s="1"/>
      <c r="R233" s="1"/>
      <c r="S233" s="1"/>
    </row>
    <row r="234" spans="1:19" ht="11.25" customHeight="1">
      <c r="A234" s="1"/>
      <c r="B234" s="1"/>
      <c r="C234" s="1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16"/>
      <c r="P234" s="1"/>
      <c r="Q234" s="1"/>
      <c r="R234" s="1"/>
      <c r="S234" s="1"/>
    </row>
    <row r="235" spans="1:19" ht="11.25" customHeight="1">
      <c r="A235" s="4"/>
      <c r="B235" s="5" t="s">
        <v>1</v>
      </c>
      <c r="C235" s="5" t="s">
        <v>14</v>
      </c>
      <c r="D235" s="5" t="s">
        <v>2</v>
      </c>
      <c r="E235" s="5" t="s">
        <v>3</v>
      </c>
      <c r="F235" s="5" t="s">
        <v>4</v>
      </c>
      <c r="G235" s="5" t="s">
        <v>5</v>
      </c>
      <c r="H235" s="5" t="s">
        <v>6</v>
      </c>
      <c r="I235" s="6" t="s">
        <v>7</v>
      </c>
      <c r="J235" s="6" t="s">
        <v>8</v>
      </c>
      <c r="K235" s="34" t="s">
        <v>9</v>
      </c>
      <c r="L235" s="34" t="s">
        <v>10</v>
      </c>
      <c r="M235" s="34" t="s">
        <v>11</v>
      </c>
      <c r="N235" s="46" t="s">
        <v>12</v>
      </c>
      <c r="O235" s="46" t="s">
        <v>13</v>
      </c>
      <c r="P235" s="4"/>
      <c r="Q235" s="4"/>
      <c r="R235" s="4" t="s">
        <v>0</v>
      </c>
      <c r="S235" s="4"/>
    </row>
    <row r="236" spans="1:19" ht="11.25" customHeight="1">
      <c r="A236" s="1"/>
      <c r="B236" s="7" t="s">
        <v>172</v>
      </c>
      <c r="C236" s="7" t="s">
        <v>551</v>
      </c>
      <c r="D236" s="10">
        <v>5000</v>
      </c>
      <c r="E236" s="13">
        <v>5000</v>
      </c>
      <c r="F236" s="13"/>
      <c r="G236" s="13">
        <v>10000</v>
      </c>
      <c r="H236" s="13">
        <v>5000</v>
      </c>
      <c r="I236" s="9">
        <v>5000</v>
      </c>
      <c r="J236" s="13">
        <v>5000</v>
      </c>
      <c r="K236" s="8"/>
      <c r="L236" s="8"/>
      <c r="M236" s="8"/>
      <c r="N236" s="9">
        <v>5000</v>
      </c>
      <c r="O236" s="9">
        <v>5000</v>
      </c>
      <c r="P236" s="1"/>
      <c r="Q236" s="1"/>
      <c r="R236" s="1">
        <v>1</v>
      </c>
      <c r="S236" s="1"/>
    </row>
    <row r="237" spans="1:19" ht="11.25" customHeight="1">
      <c r="A237" s="1"/>
      <c r="B237" s="7" t="s">
        <v>173</v>
      </c>
      <c r="C237" s="7" t="s">
        <v>374</v>
      </c>
      <c r="D237" s="10">
        <v>0</v>
      </c>
      <c r="E237" s="13">
        <v>10000</v>
      </c>
      <c r="F237" s="13">
        <v>5000</v>
      </c>
      <c r="G237" s="13">
        <v>5000</v>
      </c>
      <c r="H237" s="13">
        <v>0</v>
      </c>
      <c r="I237" s="9">
        <v>0</v>
      </c>
      <c r="J237" s="13">
        <v>20000</v>
      </c>
      <c r="K237" s="13">
        <v>0</v>
      </c>
      <c r="L237" s="13">
        <v>5000</v>
      </c>
      <c r="M237" s="13">
        <v>5000</v>
      </c>
      <c r="N237" s="9">
        <v>5000</v>
      </c>
      <c r="O237" s="9">
        <v>5000</v>
      </c>
      <c r="P237" s="1"/>
      <c r="Q237" s="1"/>
      <c r="R237" s="1">
        <v>1</v>
      </c>
      <c r="S237" s="1"/>
    </row>
    <row r="238" spans="1:19" ht="11.25" customHeight="1">
      <c r="A238" s="1"/>
      <c r="B238" s="7" t="s">
        <v>174</v>
      </c>
      <c r="C238" s="7" t="s">
        <v>382</v>
      </c>
      <c r="D238" s="10">
        <v>0</v>
      </c>
      <c r="E238" s="13">
        <v>10000</v>
      </c>
      <c r="F238" s="13">
        <v>5000</v>
      </c>
      <c r="G238" s="13">
        <v>5000</v>
      </c>
      <c r="H238" s="13">
        <v>0</v>
      </c>
      <c r="I238" s="9">
        <v>0</v>
      </c>
      <c r="J238" s="13">
        <v>20000</v>
      </c>
      <c r="K238" s="13">
        <v>0</v>
      </c>
      <c r="L238" s="13">
        <v>5000</v>
      </c>
      <c r="M238" s="13">
        <v>5000</v>
      </c>
      <c r="N238" s="9">
        <v>5000</v>
      </c>
      <c r="O238" s="9">
        <v>5000</v>
      </c>
      <c r="P238" s="1"/>
      <c r="Q238" s="1"/>
      <c r="R238" s="1">
        <v>1</v>
      </c>
      <c r="S238" s="1"/>
    </row>
    <row r="239" spans="1:19" ht="11.25" customHeight="1">
      <c r="A239" s="1"/>
      <c r="B239" s="7" t="s">
        <v>175</v>
      </c>
      <c r="C239" s="7" t="s">
        <v>376</v>
      </c>
      <c r="D239" s="10">
        <v>5000</v>
      </c>
      <c r="E239" s="13">
        <v>5000</v>
      </c>
      <c r="F239" s="13">
        <v>0</v>
      </c>
      <c r="G239" s="13">
        <v>10000</v>
      </c>
      <c r="H239" s="13">
        <v>0</v>
      </c>
      <c r="I239" s="9">
        <v>10000</v>
      </c>
      <c r="J239" s="13">
        <v>0</v>
      </c>
      <c r="K239" s="13">
        <v>0</v>
      </c>
      <c r="L239" s="13">
        <v>15000</v>
      </c>
      <c r="M239" s="13">
        <v>0</v>
      </c>
      <c r="N239" s="9">
        <v>10000</v>
      </c>
      <c r="O239" s="9">
        <v>0</v>
      </c>
      <c r="P239" s="1"/>
      <c r="Q239" s="1"/>
      <c r="R239" s="1">
        <v>1</v>
      </c>
      <c r="S239" s="1"/>
    </row>
    <row r="240" spans="1:19" ht="11.25" customHeight="1">
      <c r="A240" s="1"/>
      <c r="B240" s="7" t="s">
        <v>176</v>
      </c>
      <c r="C240" s="7" t="s">
        <v>381</v>
      </c>
      <c r="D240" s="10">
        <v>0</v>
      </c>
      <c r="E240" s="9">
        <v>0</v>
      </c>
      <c r="F240" s="13">
        <v>30000</v>
      </c>
      <c r="G240" s="13">
        <v>0</v>
      </c>
      <c r="H240" s="13">
        <v>0</v>
      </c>
      <c r="I240" s="9">
        <v>0</v>
      </c>
      <c r="J240" s="20">
        <v>0</v>
      </c>
      <c r="K240" s="13">
        <v>0</v>
      </c>
      <c r="L240" s="13">
        <v>20000</v>
      </c>
      <c r="M240" s="13">
        <v>0</v>
      </c>
      <c r="N240" s="9">
        <v>5000</v>
      </c>
      <c r="O240" s="9">
        <v>5000</v>
      </c>
      <c r="P240" s="1"/>
      <c r="Q240" s="1"/>
      <c r="R240" s="1">
        <v>1</v>
      </c>
      <c r="S240" s="1"/>
    </row>
    <row r="241" spans="1:19" ht="11.25" customHeight="1">
      <c r="A241" s="1"/>
      <c r="B241" s="7" t="s">
        <v>177</v>
      </c>
      <c r="C241" s="7" t="s">
        <v>373</v>
      </c>
      <c r="D241" s="10">
        <v>0</v>
      </c>
      <c r="E241" s="13">
        <v>10000</v>
      </c>
      <c r="F241" s="13">
        <v>0</v>
      </c>
      <c r="G241" s="13">
        <v>10000</v>
      </c>
      <c r="H241" s="9">
        <v>0</v>
      </c>
      <c r="I241" s="9">
        <v>0</v>
      </c>
      <c r="J241" s="9">
        <v>0</v>
      </c>
      <c r="K241" s="9">
        <v>0</v>
      </c>
      <c r="L241" s="9">
        <v>0</v>
      </c>
      <c r="M241" s="9">
        <v>0</v>
      </c>
      <c r="N241" s="9">
        <v>35000</v>
      </c>
      <c r="O241" s="9">
        <v>0</v>
      </c>
      <c r="P241" s="1"/>
      <c r="Q241" s="1"/>
      <c r="R241" s="1">
        <v>1</v>
      </c>
      <c r="S241" s="1"/>
    </row>
    <row r="242" spans="1:19" ht="11.25" customHeight="1">
      <c r="A242" s="1"/>
      <c r="B242" s="7" t="s">
        <v>178</v>
      </c>
      <c r="C242" s="7" t="s">
        <v>375</v>
      </c>
      <c r="D242" s="10">
        <v>0</v>
      </c>
      <c r="E242" s="13">
        <v>10000</v>
      </c>
      <c r="F242" s="13">
        <v>5000</v>
      </c>
      <c r="G242" s="13">
        <v>5000</v>
      </c>
      <c r="H242" s="13">
        <v>0</v>
      </c>
      <c r="I242" s="9">
        <v>0</v>
      </c>
      <c r="J242" s="13">
        <v>20000</v>
      </c>
      <c r="K242" s="13">
        <v>0</v>
      </c>
      <c r="L242" s="13">
        <v>5000</v>
      </c>
      <c r="M242" s="13">
        <v>5000</v>
      </c>
      <c r="N242" s="9">
        <v>5000</v>
      </c>
      <c r="O242" s="9">
        <v>5000</v>
      </c>
      <c r="P242" s="1"/>
      <c r="Q242" s="1"/>
      <c r="R242" s="1">
        <v>1</v>
      </c>
      <c r="S242" s="1"/>
    </row>
    <row r="243" spans="1:19" ht="11.25" customHeight="1">
      <c r="A243" s="1"/>
      <c r="B243" s="7" t="s">
        <v>379</v>
      </c>
      <c r="C243" s="7" t="s">
        <v>378</v>
      </c>
      <c r="D243" s="10">
        <v>0</v>
      </c>
      <c r="E243" s="13">
        <v>10000</v>
      </c>
      <c r="F243" s="13">
        <v>0</v>
      </c>
      <c r="G243" s="13">
        <v>10000</v>
      </c>
      <c r="H243" s="13">
        <v>0</v>
      </c>
      <c r="I243" s="9">
        <v>0</v>
      </c>
      <c r="J243" s="13">
        <v>20000</v>
      </c>
      <c r="K243" s="13">
        <v>0</v>
      </c>
      <c r="L243" s="13">
        <v>0</v>
      </c>
      <c r="M243" s="13">
        <v>10000</v>
      </c>
      <c r="N243" s="9">
        <v>5000</v>
      </c>
      <c r="O243" s="9">
        <v>5000</v>
      </c>
      <c r="P243" s="1"/>
      <c r="Q243" s="1"/>
      <c r="R243" s="1">
        <v>1</v>
      </c>
      <c r="S243" s="1"/>
    </row>
    <row r="244" spans="1:19" ht="11.25" customHeight="1">
      <c r="A244" s="1"/>
      <c r="B244" s="7" t="s">
        <v>179</v>
      </c>
      <c r="C244" s="7" t="s">
        <v>380</v>
      </c>
      <c r="D244" s="10">
        <v>0</v>
      </c>
      <c r="E244" s="13">
        <v>10000</v>
      </c>
      <c r="F244" s="13">
        <v>0</v>
      </c>
      <c r="G244" s="13">
        <v>0</v>
      </c>
      <c r="H244" s="13">
        <v>0</v>
      </c>
      <c r="I244" s="9">
        <v>0</v>
      </c>
      <c r="J244" s="13">
        <v>30000</v>
      </c>
      <c r="K244" s="13">
        <v>0</v>
      </c>
      <c r="L244" s="13">
        <v>0</v>
      </c>
      <c r="M244" s="13">
        <v>10000</v>
      </c>
      <c r="N244" s="9">
        <v>0</v>
      </c>
      <c r="O244" s="9">
        <v>10000</v>
      </c>
      <c r="P244" s="1"/>
      <c r="Q244" s="1"/>
      <c r="R244" s="1">
        <v>1</v>
      </c>
      <c r="S244" s="1"/>
    </row>
    <row r="245" spans="1:19" ht="11.25" customHeight="1">
      <c r="A245" s="1"/>
      <c r="B245" s="7" t="s">
        <v>180</v>
      </c>
      <c r="C245" s="7" t="s">
        <v>275</v>
      </c>
      <c r="D245" s="8"/>
      <c r="E245" s="8"/>
      <c r="F245" s="8"/>
      <c r="G245" s="8"/>
      <c r="H245" s="8"/>
      <c r="I245" s="14"/>
      <c r="J245" s="8"/>
      <c r="K245" s="8"/>
      <c r="L245" s="13">
        <v>5000</v>
      </c>
      <c r="M245" s="13">
        <v>5000</v>
      </c>
      <c r="N245" s="9">
        <v>5000</v>
      </c>
      <c r="O245" s="9">
        <v>0</v>
      </c>
      <c r="P245" s="1"/>
      <c r="Q245" s="1"/>
      <c r="R245" s="1">
        <v>1</v>
      </c>
      <c r="S245" s="1"/>
    </row>
    <row r="246" spans="1:19" ht="11.25" customHeight="1">
      <c r="A246" s="1"/>
      <c r="B246" s="7" t="s">
        <v>181</v>
      </c>
      <c r="C246" s="7" t="s">
        <v>377</v>
      </c>
      <c r="D246" s="10">
        <v>0</v>
      </c>
      <c r="E246" s="13">
        <v>0</v>
      </c>
      <c r="F246" s="13">
        <v>0</v>
      </c>
      <c r="G246" s="13">
        <v>0</v>
      </c>
      <c r="H246" s="13">
        <v>0</v>
      </c>
      <c r="I246" s="9">
        <v>0</v>
      </c>
      <c r="J246" s="13">
        <v>0</v>
      </c>
      <c r="K246" s="13">
        <v>0</v>
      </c>
      <c r="L246" s="13">
        <v>0</v>
      </c>
      <c r="M246" s="13">
        <v>60000</v>
      </c>
      <c r="N246" s="9">
        <v>0</v>
      </c>
      <c r="O246" s="9">
        <v>0</v>
      </c>
      <c r="P246" s="1"/>
      <c r="Q246" s="1"/>
      <c r="R246" s="1">
        <v>1</v>
      </c>
      <c r="S246" s="1"/>
    </row>
    <row r="247" spans="1:19" ht="11.25" customHeight="1">
      <c r="A247" s="1"/>
      <c r="B247" s="7" t="s">
        <v>182</v>
      </c>
      <c r="C247" s="7" t="s">
        <v>383</v>
      </c>
      <c r="D247" s="10">
        <v>0</v>
      </c>
      <c r="E247" s="13">
        <v>10000</v>
      </c>
      <c r="F247" s="13">
        <v>5000</v>
      </c>
      <c r="G247" s="13">
        <v>5000</v>
      </c>
      <c r="H247" s="13">
        <v>0</v>
      </c>
      <c r="I247" s="9">
        <v>10000</v>
      </c>
      <c r="J247" s="13">
        <v>0</v>
      </c>
      <c r="K247" s="13">
        <v>0</v>
      </c>
      <c r="L247" s="13">
        <v>20000</v>
      </c>
      <c r="M247" s="13">
        <v>0</v>
      </c>
      <c r="N247" s="9">
        <v>5000</v>
      </c>
      <c r="O247" s="9">
        <v>5000</v>
      </c>
      <c r="P247" s="1"/>
      <c r="Q247" s="1"/>
      <c r="R247" s="1">
        <v>1</v>
      </c>
      <c r="S247" s="1"/>
    </row>
    <row r="248" spans="1:19" ht="11.25" customHeight="1">
      <c r="A248" s="1"/>
      <c r="B248" s="1">
        <f>SUM(R236:R247)</f>
        <v>12</v>
      </c>
      <c r="C248" s="15">
        <f>SUM(D248:O248)</f>
        <v>650000</v>
      </c>
      <c r="D248" s="15">
        <f>SUM(D236:D247)</f>
        <v>10000</v>
      </c>
      <c r="E248" s="15">
        <f aca="true" t="shared" si="9" ref="E248:O248">SUM(E236:E247)</f>
        <v>80000</v>
      </c>
      <c r="F248" s="15">
        <f t="shared" si="9"/>
        <v>50000</v>
      </c>
      <c r="G248" s="15">
        <f t="shared" si="9"/>
        <v>60000</v>
      </c>
      <c r="H248" s="15">
        <f>SUM(H236:H247)</f>
        <v>5000</v>
      </c>
      <c r="I248" s="16">
        <f>SUM(I236:I247)</f>
        <v>25000</v>
      </c>
      <c r="J248" s="35">
        <f>SUM(J236:J247)</f>
        <v>115000</v>
      </c>
      <c r="K248" s="35">
        <f t="shared" si="9"/>
        <v>0</v>
      </c>
      <c r="L248" s="35">
        <f t="shared" si="9"/>
        <v>75000</v>
      </c>
      <c r="M248" s="35">
        <f t="shared" si="9"/>
        <v>100000</v>
      </c>
      <c r="N248" s="47">
        <f t="shared" si="9"/>
        <v>85000</v>
      </c>
      <c r="O248" s="47">
        <f t="shared" si="9"/>
        <v>45000</v>
      </c>
      <c r="P248" s="1"/>
      <c r="Q248" s="1"/>
      <c r="R248" s="1"/>
      <c r="S248" s="1"/>
    </row>
    <row r="249" spans="1:19" ht="11.25" customHeight="1">
      <c r="A249" s="1"/>
      <c r="B249" s="1"/>
      <c r="C249" s="15"/>
      <c r="D249" s="15"/>
      <c r="E249" s="15"/>
      <c r="F249" s="15"/>
      <c r="G249" s="15"/>
      <c r="H249" s="15"/>
      <c r="I249" s="16"/>
      <c r="J249" s="35"/>
      <c r="K249" s="35"/>
      <c r="L249" s="35"/>
      <c r="M249" s="35"/>
      <c r="N249" s="47"/>
      <c r="O249" s="47"/>
      <c r="P249" s="1"/>
      <c r="Q249" s="1"/>
      <c r="R249" s="1"/>
      <c r="S249" s="1"/>
    </row>
    <row r="250" spans="1:19" ht="11.25" customHeight="1">
      <c r="A250" s="4"/>
      <c r="B250" s="5" t="s">
        <v>1</v>
      </c>
      <c r="C250" s="5" t="s">
        <v>14</v>
      </c>
      <c r="D250" s="5" t="s">
        <v>2</v>
      </c>
      <c r="E250" s="5" t="s">
        <v>3</v>
      </c>
      <c r="F250" s="5" t="s">
        <v>4</v>
      </c>
      <c r="G250" s="5" t="s">
        <v>5</v>
      </c>
      <c r="H250" s="5" t="s">
        <v>6</v>
      </c>
      <c r="I250" s="6" t="s">
        <v>7</v>
      </c>
      <c r="J250" s="34" t="s">
        <v>8</v>
      </c>
      <c r="K250" s="34" t="s">
        <v>9</v>
      </c>
      <c r="L250" s="34" t="s">
        <v>10</v>
      </c>
      <c r="M250" s="34" t="s">
        <v>11</v>
      </c>
      <c r="N250" s="46" t="s">
        <v>12</v>
      </c>
      <c r="O250" s="46" t="s">
        <v>13</v>
      </c>
      <c r="P250" s="4"/>
      <c r="Q250" s="4"/>
      <c r="R250" s="4" t="s">
        <v>0</v>
      </c>
      <c r="S250" s="4"/>
    </row>
    <row r="251" spans="1:19" ht="11.25" customHeight="1">
      <c r="A251" s="1"/>
      <c r="B251" s="7" t="s">
        <v>183</v>
      </c>
      <c r="C251" s="7" t="s">
        <v>470</v>
      </c>
      <c r="D251" s="10"/>
      <c r="E251" s="13">
        <v>0</v>
      </c>
      <c r="F251" s="13">
        <v>0</v>
      </c>
      <c r="G251" s="13">
        <v>0</v>
      </c>
      <c r="H251" s="13">
        <v>0</v>
      </c>
      <c r="I251" s="9">
        <v>25000</v>
      </c>
      <c r="J251" s="13">
        <v>0</v>
      </c>
      <c r="K251" s="13">
        <v>0</v>
      </c>
      <c r="L251" s="13">
        <v>0</v>
      </c>
      <c r="M251" s="13">
        <v>20000</v>
      </c>
      <c r="N251" s="9">
        <v>5000</v>
      </c>
      <c r="O251" s="9">
        <v>5000</v>
      </c>
      <c r="P251" s="1"/>
      <c r="Q251" s="1"/>
      <c r="R251" s="1">
        <v>1</v>
      </c>
      <c r="S251" s="1"/>
    </row>
    <row r="252" spans="1:19" ht="11.25" customHeight="1">
      <c r="A252" s="1"/>
      <c r="B252" s="7" t="s">
        <v>184</v>
      </c>
      <c r="C252" s="7" t="s">
        <v>904</v>
      </c>
      <c r="D252" s="10">
        <v>0</v>
      </c>
      <c r="E252" s="13">
        <v>10000</v>
      </c>
      <c r="F252" s="13">
        <v>5000</v>
      </c>
      <c r="G252" s="13">
        <v>5000</v>
      </c>
      <c r="H252" s="13">
        <v>0</v>
      </c>
      <c r="I252" s="9">
        <v>10000</v>
      </c>
      <c r="J252" s="13">
        <v>5000</v>
      </c>
      <c r="K252" s="13">
        <v>0</v>
      </c>
      <c r="L252" s="13">
        <v>0</v>
      </c>
      <c r="M252" s="13">
        <v>15000</v>
      </c>
      <c r="N252" s="9">
        <v>5000</v>
      </c>
      <c r="O252" s="9">
        <v>5000</v>
      </c>
      <c r="P252" s="1"/>
      <c r="Q252" s="1"/>
      <c r="R252" s="1">
        <v>1</v>
      </c>
      <c r="S252" s="1"/>
    </row>
    <row r="253" spans="1:19" ht="11.25" customHeight="1">
      <c r="A253" s="1"/>
      <c r="B253" s="7" t="s">
        <v>185</v>
      </c>
      <c r="C253" s="7" t="s">
        <v>248</v>
      </c>
      <c r="D253" s="10">
        <v>0</v>
      </c>
      <c r="E253" s="13">
        <v>10000</v>
      </c>
      <c r="F253" s="13">
        <v>0</v>
      </c>
      <c r="G253" s="13">
        <v>10000</v>
      </c>
      <c r="H253" s="13">
        <v>0</v>
      </c>
      <c r="I253" s="9">
        <v>10000</v>
      </c>
      <c r="J253" s="13">
        <v>5000</v>
      </c>
      <c r="K253" s="13">
        <v>0</v>
      </c>
      <c r="L253" s="13">
        <v>0</v>
      </c>
      <c r="M253" s="13">
        <v>15000</v>
      </c>
      <c r="N253" s="9">
        <v>5000</v>
      </c>
      <c r="O253" s="9">
        <v>5000</v>
      </c>
      <c r="P253" s="1"/>
      <c r="Q253" s="1"/>
      <c r="R253" s="1">
        <v>1</v>
      </c>
      <c r="S253" s="1"/>
    </row>
    <row r="254" spans="1:19" ht="11.25" customHeight="1">
      <c r="A254" s="1"/>
      <c r="B254" s="7" t="s">
        <v>186</v>
      </c>
      <c r="C254" s="7" t="s">
        <v>356</v>
      </c>
      <c r="D254" s="10">
        <v>0</v>
      </c>
      <c r="E254" s="13">
        <v>10000</v>
      </c>
      <c r="F254" s="13">
        <v>0</v>
      </c>
      <c r="G254" s="13">
        <v>10000</v>
      </c>
      <c r="H254" s="13">
        <v>5000</v>
      </c>
      <c r="I254" s="9">
        <v>5000</v>
      </c>
      <c r="J254" s="13">
        <v>0</v>
      </c>
      <c r="K254" s="13">
        <v>15000</v>
      </c>
      <c r="L254" s="13">
        <v>0</v>
      </c>
      <c r="M254" s="13">
        <v>5000</v>
      </c>
      <c r="N254" s="9">
        <v>5000</v>
      </c>
      <c r="O254" s="9">
        <v>5000</v>
      </c>
      <c r="P254" s="1"/>
      <c r="Q254" s="1"/>
      <c r="R254" s="1">
        <v>1</v>
      </c>
      <c r="S254" s="1"/>
    </row>
    <row r="255" spans="1:19" ht="11.25" customHeight="1">
      <c r="A255" s="1"/>
      <c r="B255" s="7" t="s">
        <v>187</v>
      </c>
      <c r="C255" s="7" t="s">
        <v>387</v>
      </c>
      <c r="D255" s="10">
        <v>5000</v>
      </c>
      <c r="E255" s="13">
        <v>5000</v>
      </c>
      <c r="F255" s="62" t="s">
        <v>407</v>
      </c>
      <c r="G255" s="13">
        <v>5000</v>
      </c>
      <c r="H255" s="13">
        <v>0</v>
      </c>
      <c r="I255" s="9">
        <v>5000</v>
      </c>
      <c r="J255" s="13">
        <v>10000</v>
      </c>
      <c r="K255" s="13">
        <v>5000</v>
      </c>
      <c r="L255" s="13">
        <v>5000</v>
      </c>
      <c r="M255" s="13">
        <v>5000</v>
      </c>
      <c r="N255" s="9">
        <v>5000</v>
      </c>
      <c r="O255" s="9">
        <v>5000</v>
      </c>
      <c r="P255" s="1"/>
      <c r="Q255" s="1"/>
      <c r="R255" s="1">
        <v>1</v>
      </c>
      <c r="S255" s="1"/>
    </row>
    <row r="256" spans="1:19" ht="11.25" customHeight="1">
      <c r="A256" s="1"/>
      <c r="B256" s="7" t="s">
        <v>188</v>
      </c>
      <c r="C256" s="7" t="s">
        <v>385</v>
      </c>
      <c r="D256" s="10">
        <v>0</v>
      </c>
      <c r="E256" s="13">
        <v>15000</v>
      </c>
      <c r="F256" s="13">
        <v>0</v>
      </c>
      <c r="G256" s="13">
        <v>5000</v>
      </c>
      <c r="H256" s="13">
        <v>5000</v>
      </c>
      <c r="I256" s="9">
        <v>5000</v>
      </c>
      <c r="J256" s="13">
        <v>10000</v>
      </c>
      <c r="K256" s="13">
        <v>0</v>
      </c>
      <c r="L256" s="13">
        <v>0</v>
      </c>
      <c r="M256" s="13">
        <v>10000</v>
      </c>
      <c r="N256" s="9">
        <v>5000</v>
      </c>
      <c r="O256" s="9">
        <v>5000</v>
      </c>
      <c r="P256" s="1"/>
      <c r="Q256" s="1"/>
      <c r="R256" s="1">
        <v>1</v>
      </c>
      <c r="S256" s="1"/>
    </row>
    <row r="257" spans="1:19" ht="11.25" customHeight="1">
      <c r="A257" s="1"/>
      <c r="B257" s="7" t="s">
        <v>189</v>
      </c>
      <c r="C257" s="7" t="s">
        <v>386</v>
      </c>
      <c r="D257" s="10">
        <v>5000</v>
      </c>
      <c r="E257" s="13">
        <v>5000</v>
      </c>
      <c r="F257" s="13">
        <v>0</v>
      </c>
      <c r="G257" s="13">
        <v>0</v>
      </c>
      <c r="H257" s="13">
        <v>15000</v>
      </c>
      <c r="I257" s="9">
        <v>5000</v>
      </c>
      <c r="J257" s="13">
        <v>5000</v>
      </c>
      <c r="K257" s="13">
        <v>0</v>
      </c>
      <c r="L257" s="13">
        <v>10000</v>
      </c>
      <c r="M257" s="13">
        <v>5000</v>
      </c>
      <c r="N257" s="9"/>
      <c r="O257" s="9"/>
      <c r="P257" s="1"/>
      <c r="Q257" s="1"/>
      <c r="R257" s="1">
        <v>1</v>
      </c>
      <c r="S257" s="1"/>
    </row>
    <row r="258" spans="1:19" ht="11.25" customHeight="1">
      <c r="A258" s="1"/>
      <c r="B258" s="7" t="s">
        <v>190</v>
      </c>
      <c r="C258" s="7" t="s">
        <v>388</v>
      </c>
      <c r="D258" s="10">
        <v>5000</v>
      </c>
      <c r="E258" s="13">
        <v>0</v>
      </c>
      <c r="F258" s="13">
        <v>10000</v>
      </c>
      <c r="G258" s="13">
        <v>0</v>
      </c>
      <c r="H258" s="13">
        <v>10000</v>
      </c>
      <c r="I258" s="9">
        <v>5000</v>
      </c>
      <c r="J258" s="13">
        <v>0</v>
      </c>
      <c r="K258" s="13">
        <v>10000</v>
      </c>
      <c r="L258" s="13">
        <v>0</v>
      </c>
      <c r="M258" s="13">
        <v>10000</v>
      </c>
      <c r="N258" s="9">
        <v>0</v>
      </c>
      <c r="O258" s="9">
        <v>10000</v>
      </c>
      <c r="P258" s="1"/>
      <c r="Q258" s="1"/>
      <c r="R258" s="1">
        <v>1</v>
      </c>
      <c r="S258" s="1"/>
    </row>
    <row r="259" spans="1:19" ht="11.25" customHeight="1">
      <c r="A259" s="1"/>
      <c r="B259" s="7" t="s">
        <v>191</v>
      </c>
      <c r="C259" s="7" t="s">
        <v>409</v>
      </c>
      <c r="D259" s="10"/>
      <c r="E259" s="13"/>
      <c r="F259" s="13"/>
      <c r="G259" s="13"/>
      <c r="H259" s="13"/>
      <c r="I259" s="9"/>
      <c r="J259" s="13"/>
      <c r="K259" s="13"/>
      <c r="L259" s="13">
        <v>0</v>
      </c>
      <c r="M259" s="13">
        <v>0</v>
      </c>
      <c r="N259" s="9">
        <v>0</v>
      </c>
      <c r="O259" s="9">
        <v>0</v>
      </c>
      <c r="P259" s="1"/>
      <c r="Q259" s="1"/>
      <c r="R259" s="1">
        <v>1</v>
      </c>
      <c r="S259" s="1"/>
    </row>
    <row r="260" spans="1:19" ht="11.25" customHeight="1">
      <c r="A260" s="1"/>
      <c r="B260" s="7" t="s">
        <v>192</v>
      </c>
      <c r="C260" s="7" t="s">
        <v>240</v>
      </c>
      <c r="D260" s="10">
        <v>5000</v>
      </c>
      <c r="E260" s="13">
        <v>5000</v>
      </c>
      <c r="F260" s="13">
        <v>0</v>
      </c>
      <c r="G260" s="13">
        <v>0</v>
      </c>
      <c r="H260" s="13">
        <v>15000</v>
      </c>
      <c r="I260" s="9">
        <v>10000</v>
      </c>
      <c r="J260" s="13">
        <v>0</v>
      </c>
      <c r="K260" s="13">
        <v>0</v>
      </c>
      <c r="L260" s="13">
        <v>10000</v>
      </c>
      <c r="M260" s="13">
        <v>5000</v>
      </c>
      <c r="N260" s="9">
        <v>5000</v>
      </c>
      <c r="O260" s="9">
        <v>5000</v>
      </c>
      <c r="P260" s="1"/>
      <c r="Q260" s="1"/>
      <c r="R260" s="1">
        <v>1</v>
      </c>
      <c r="S260" s="1"/>
    </row>
    <row r="261" spans="1:19" ht="11.25" customHeight="1">
      <c r="A261" s="1"/>
      <c r="B261" s="7" t="s">
        <v>193</v>
      </c>
      <c r="C261" s="7" t="s">
        <v>288</v>
      </c>
      <c r="D261" s="10">
        <v>5000</v>
      </c>
      <c r="E261" s="13">
        <v>0</v>
      </c>
      <c r="F261" s="13">
        <v>10000</v>
      </c>
      <c r="G261" s="13">
        <v>5000</v>
      </c>
      <c r="H261" s="13">
        <v>0</v>
      </c>
      <c r="I261" s="9">
        <v>10000</v>
      </c>
      <c r="J261" s="13">
        <v>5000</v>
      </c>
      <c r="K261" s="13">
        <v>0</v>
      </c>
      <c r="L261" s="13">
        <v>10000</v>
      </c>
      <c r="M261" s="9">
        <v>5000</v>
      </c>
      <c r="N261" s="9">
        <v>0</v>
      </c>
      <c r="O261" s="9">
        <v>10000</v>
      </c>
      <c r="P261" s="1"/>
      <c r="Q261" s="1"/>
      <c r="R261" s="1">
        <v>1</v>
      </c>
      <c r="S261" s="1"/>
    </row>
    <row r="262" spans="1:19" ht="11.25" customHeight="1">
      <c r="A262" s="1"/>
      <c r="B262" s="7" t="s">
        <v>194</v>
      </c>
      <c r="C262" s="7" t="s">
        <v>244</v>
      </c>
      <c r="D262" s="10">
        <v>5000</v>
      </c>
      <c r="E262" s="13">
        <v>5000</v>
      </c>
      <c r="F262" s="13">
        <v>5000</v>
      </c>
      <c r="G262" s="13">
        <v>5000</v>
      </c>
      <c r="H262" s="13">
        <v>0</v>
      </c>
      <c r="I262" s="9">
        <v>10000</v>
      </c>
      <c r="J262" s="13">
        <v>10000</v>
      </c>
      <c r="K262" s="13">
        <v>0</v>
      </c>
      <c r="L262" s="13">
        <v>5000</v>
      </c>
      <c r="M262" s="13">
        <v>5000</v>
      </c>
      <c r="N262" s="9">
        <v>5000</v>
      </c>
      <c r="O262" s="9">
        <v>5000</v>
      </c>
      <c r="P262" s="1"/>
      <c r="Q262" s="1"/>
      <c r="R262" s="1">
        <v>1</v>
      </c>
      <c r="S262" s="1"/>
    </row>
    <row r="263" spans="1:19" ht="11.25" customHeight="1">
      <c r="A263" s="1"/>
      <c r="B263" s="7" t="s">
        <v>195</v>
      </c>
      <c r="C263" s="67"/>
      <c r="D263" s="8"/>
      <c r="E263" s="8"/>
      <c r="F263" s="8"/>
      <c r="G263" s="8"/>
      <c r="H263" s="8"/>
      <c r="I263" s="14"/>
      <c r="J263" s="8"/>
      <c r="K263" s="8"/>
      <c r="L263" s="8"/>
      <c r="M263" s="8"/>
      <c r="N263" s="14"/>
      <c r="O263" s="9"/>
      <c r="P263" s="1"/>
      <c r="Q263" s="1"/>
      <c r="R263" s="1">
        <v>0</v>
      </c>
      <c r="S263" s="1"/>
    </row>
    <row r="264" spans="1:19" ht="11.25" customHeight="1">
      <c r="A264" s="1"/>
      <c r="B264" s="1">
        <f>SUM(R251:R263)</f>
        <v>12</v>
      </c>
      <c r="C264" s="15">
        <f>SUM(D264:O264)</f>
        <v>640000</v>
      </c>
      <c r="D264" s="15">
        <f>SUM(D251:D263)</f>
        <v>30000</v>
      </c>
      <c r="E264" s="15">
        <f aca="true" t="shared" si="10" ref="E264:O264">SUM(E251:E263)</f>
        <v>65000</v>
      </c>
      <c r="F264" s="15">
        <f t="shared" si="10"/>
        <v>30000</v>
      </c>
      <c r="G264" s="15">
        <f t="shared" si="10"/>
        <v>45000</v>
      </c>
      <c r="H264" s="15">
        <f>SUM(H251:H263)</f>
        <v>50000</v>
      </c>
      <c r="I264" s="16">
        <f>SUM(I251:I263)</f>
        <v>100000</v>
      </c>
      <c r="J264" s="35">
        <f>SUM(J251:J263)</f>
        <v>50000</v>
      </c>
      <c r="K264" s="35">
        <f t="shared" si="10"/>
        <v>30000</v>
      </c>
      <c r="L264" s="35">
        <f t="shared" si="10"/>
        <v>40000</v>
      </c>
      <c r="M264" s="35">
        <f t="shared" si="10"/>
        <v>100000</v>
      </c>
      <c r="N264" s="47">
        <f t="shared" si="10"/>
        <v>40000</v>
      </c>
      <c r="O264" s="47">
        <f t="shared" si="10"/>
        <v>60000</v>
      </c>
      <c r="P264" s="1"/>
      <c r="Q264" s="1"/>
      <c r="R264" s="1"/>
      <c r="S264" s="1"/>
    </row>
    <row r="265" spans="1:19" ht="11.25" customHeight="1">
      <c r="A265" s="1"/>
      <c r="B265" s="1"/>
      <c r="C265" s="15"/>
      <c r="D265" s="15"/>
      <c r="E265" s="15"/>
      <c r="F265" s="15"/>
      <c r="G265" s="15"/>
      <c r="H265" s="15"/>
      <c r="I265" s="16"/>
      <c r="J265" s="35"/>
      <c r="K265" s="35"/>
      <c r="L265" s="35"/>
      <c r="M265" s="35"/>
      <c r="N265" s="47"/>
      <c r="O265" s="47"/>
      <c r="P265" s="1"/>
      <c r="Q265" s="1"/>
      <c r="R265" s="1"/>
      <c r="S265" s="1"/>
    </row>
    <row r="266" spans="1:19" ht="11.25" customHeight="1">
      <c r="A266" s="4"/>
      <c r="B266" s="5" t="s">
        <v>1</v>
      </c>
      <c r="C266" s="5" t="s">
        <v>14</v>
      </c>
      <c r="D266" s="5" t="s">
        <v>2</v>
      </c>
      <c r="E266" s="5" t="s">
        <v>3</v>
      </c>
      <c r="F266" s="5" t="s">
        <v>4</v>
      </c>
      <c r="G266" s="5" t="s">
        <v>5</v>
      </c>
      <c r="H266" s="5" t="s">
        <v>6</v>
      </c>
      <c r="I266" s="6" t="s">
        <v>7</v>
      </c>
      <c r="J266" s="34" t="s">
        <v>8</v>
      </c>
      <c r="K266" s="34" t="s">
        <v>9</v>
      </c>
      <c r="L266" s="34" t="s">
        <v>10</v>
      </c>
      <c r="M266" s="34" t="s">
        <v>11</v>
      </c>
      <c r="N266" s="46" t="s">
        <v>12</v>
      </c>
      <c r="O266" s="46" t="s">
        <v>13</v>
      </c>
      <c r="P266" s="4"/>
      <c r="Q266" s="4"/>
      <c r="R266" s="4" t="s">
        <v>0</v>
      </c>
      <c r="S266" s="4"/>
    </row>
    <row r="267" spans="1:19" ht="11.25" customHeight="1">
      <c r="A267" s="1"/>
      <c r="B267" s="7" t="s">
        <v>196</v>
      </c>
      <c r="C267" s="7" t="s">
        <v>249</v>
      </c>
      <c r="D267" s="10">
        <v>5000</v>
      </c>
      <c r="E267" s="13">
        <v>5000</v>
      </c>
      <c r="F267" s="13">
        <v>10000</v>
      </c>
      <c r="G267" s="13">
        <v>0</v>
      </c>
      <c r="H267" s="13">
        <v>5000</v>
      </c>
      <c r="I267" s="9">
        <v>5000</v>
      </c>
      <c r="J267" s="13">
        <v>10000</v>
      </c>
      <c r="K267" s="9">
        <v>0</v>
      </c>
      <c r="L267" s="13">
        <v>5000</v>
      </c>
      <c r="M267" s="13">
        <v>5000</v>
      </c>
      <c r="N267" s="9">
        <v>5000</v>
      </c>
      <c r="O267" s="146">
        <v>5000</v>
      </c>
      <c r="P267" s="54"/>
      <c r="Q267" s="1"/>
      <c r="R267" s="1">
        <v>1</v>
      </c>
      <c r="S267" s="1"/>
    </row>
    <row r="268" spans="1:19" ht="11.25" customHeight="1">
      <c r="A268" s="1"/>
      <c r="B268" s="7" t="s">
        <v>197</v>
      </c>
      <c r="C268" s="7" t="s">
        <v>296</v>
      </c>
      <c r="D268" s="10">
        <v>0</v>
      </c>
      <c r="E268" s="13">
        <v>0</v>
      </c>
      <c r="F268" s="13">
        <v>0</v>
      </c>
      <c r="G268" s="13">
        <v>20000</v>
      </c>
      <c r="H268" s="13">
        <v>0</v>
      </c>
      <c r="I268" s="9">
        <v>10000</v>
      </c>
      <c r="J268" s="13">
        <v>0</v>
      </c>
      <c r="K268" s="13">
        <v>10000</v>
      </c>
      <c r="L268" s="13">
        <v>5000</v>
      </c>
      <c r="M268" s="13">
        <v>5000</v>
      </c>
      <c r="N268" s="9">
        <v>5000</v>
      </c>
      <c r="O268" s="9">
        <v>5000</v>
      </c>
      <c r="P268" s="1"/>
      <c r="Q268" s="1"/>
      <c r="R268" s="1">
        <v>1</v>
      </c>
      <c r="S268" s="1"/>
    </row>
    <row r="269" spans="1:19" ht="11.25" customHeight="1">
      <c r="A269" s="1"/>
      <c r="B269" s="7" t="s">
        <v>198</v>
      </c>
      <c r="C269" s="7" t="s">
        <v>280</v>
      </c>
      <c r="D269" s="10">
        <v>5000</v>
      </c>
      <c r="E269" s="13">
        <v>5000</v>
      </c>
      <c r="F269" s="13">
        <v>5000</v>
      </c>
      <c r="G269" s="13">
        <v>5000</v>
      </c>
      <c r="H269" s="13">
        <v>5000</v>
      </c>
      <c r="I269" s="13">
        <v>5000</v>
      </c>
      <c r="J269" s="13">
        <v>10000</v>
      </c>
      <c r="K269" s="13">
        <v>0</v>
      </c>
      <c r="L269" s="13">
        <v>5000</v>
      </c>
      <c r="M269" s="13">
        <v>5000</v>
      </c>
      <c r="N269" s="13">
        <v>5000</v>
      </c>
      <c r="O269" s="9">
        <v>5000</v>
      </c>
      <c r="P269" s="1"/>
      <c r="Q269" s="1"/>
      <c r="R269" s="1">
        <v>1</v>
      </c>
      <c r="S269" s="1"/>
    </row>
    <row r="270" spans="1:19" ht="11.25" customHeight="1">
      <c r="A270" s="1"/>
      <c r="B270" s="7" t="s">
        <v>199</v>
      </c>
      <c r="C270" s="7" t="s">
        <v>885</v>
      </c>
      <c r="D270" s="10">
        <v>0</v>
      </c>
      <c r="E270" s="13">
        <v>0</v>
      </c>
      <c r="F270" s="13">
        <v>45000</v>
      </c>
      <c r="G270" s="13">
        <v>0</v>
      </c>
      <c r="H270" s="13">
        <v>0</v>
      </c>
      <c r="I270" s="9">
        <v>0</v>
      </c>
      <c r="J270" s="13">
        <v>0</v>
      </c>
      <c r="K270" s="13">
        <v>0</v>
      </c>
      <c r="L270" s="13">
        <v>0</v>
      </c>
      <c r="M270" s="120">
        <v>5000</v>
      </c>
      <c r="N270" s="9">
        <v>5000</v>
      </c>
      <c r="O270" s="9">
        <v>5000</v>
      </c>
      <c r="P270" s="15"/>
      <c r="Q270" s="15"/>
      <c r="R270" s="1">
        <v>1</v>
      </c>
      <c r="S270" s="1"/>
    </row>
    <row r="271" spans="1:19" ht="11.25" customHeight="1">
      <c r="A271" s="1"/>
      <c r="B271" s="7" t="s">
        <v>200</v>
      </c>
      <c r="C271" s="7" t="s">
        <v>384</v>
      </c>
      <c r="D271" s="18"/>
      <c r="E271" s="18"/>
      <c r="F271" s="18"/>
      <c r="G271" s="18"/>
      <c r="H271" s="13">
        <v>5000</v>
      </c>
      <c r="I271" s="19"/>
      <c r="J271" s="18"/>
      <c r="K271" s="13">
        <v>0</v>
      </c>
      <c r="L271" s="13">
        <v>10000</v>
      </c>
      <c r="M271" s="13">
        <v>10000</v>
      </c>
      <c r="N271" s="9">
        <v>0</v>
      </c>
      <c r="O271" s="9">
        <v>5000</v>
      </c>
      <c r="P271" s="1"/>
      <c r="Q271" s="1"/>
      <c r="R271" s="1">
        <v>1</v>
      </c>
      <c r="S271" s="1"/>
    </row>
    <row r="272" spans="1:19" ht="11.25" customHeight="1">
      <c r="A272" s="1"/>
      <c r="B272" s="7" t="s">
        <v>201</v>
      </c>
      <c r="C272" s="7" t="s">
        <v>277</v>
      </c>
      <c r="D272" s="10"/>
      <c r="E272" s="13">
        <v>0</v>
      </c>
      <c r="F272" s="13">
        <v>10000</v>
      </c>
      <c r="G272" s="13">
        <v>5000</v>
      </c>
      <c r="H272" s="13">
        <v>0</v>
      </c>
      <c r="I272" s="9">
        <v>10000</v>
      </c>
      <c r="J272" s="13">
        <v>0</v>
      </c>
      <c r="K272" s="13">
        <v>10000</v>
      </c>
      <c r="L272" s="13">
        <v>5000</v>
      </c>
      <c r="M272" s="13">
        <v>5000</v>
      </c>
      <c r="N272" s="9">
        <v>5000</v>
      </c>
      <c r="O272" s="9">
        <v>5000</v>
      </c>
      <c r="P272" s="1"/>
      <c r="Q272" s="1"/>
      <c r="R272" s="1">
        <v>1</v>
      </c>
      <c r="S272" s="1"/>
    </row>
    <row r="273" spans="1:19" ht="11.25" customHeight="1">
      <c r="A273" s="1"/>
      <c r="B273" s="7" t="s">
        <v>312</v>
      </c>
      <c r="C273" s="7" t="s">
        <v>313</v>
      </c>
      <c r="D273" s="10">
        <v>5000</v>
      </c>
      <c r="E273" s="13">
        <v>0</v>
      </c>
      <c r="F273" s="13">
        <v>10000</v>
      </c>
      <c r="G273" s="13">
        <v>0</v>
      </c>
      <c r="H273" s="13">
        <v>20000</v>
      </c>
      <c r="I273" s="9">
        <v>0</v>
      </c>
      <c r="J273" s="13">
        <v>0</v>
      </c>
      <c r="K273" s="13">
        <v>0</v>
      </c>
      <c r="L273" s="13">
        <v>15000</v>
      </c>
      <c r="M273" s="13">
        <v>0</v>
      </c>
      <c r="N273" s="9">
        <v>5000</v>
      </c>
      <c r="O273" s="9">
        <v>5000</v>
      </c>
      <c r="P273" s="1"/>
      <c r="Q273" s="1"/>
      <c r="R273" s="1">
        <v>1</v>
      </c>
      <c r="S273" s="1"/>
    </row>
    <row r="274" spans="1:19" ht="11.25" customHeight="1">
      <c r="A274" s="1"/>
      <c r="B274" s="7" t="s">
        <v>202</v>
      </c>
      <c r="C274" s="7"/>
      <c r="D274" s="18"/>
      <c r="E274" s="18"/>
      <c r="F274" s="18"/>
      <c r="G274" s="18"/>
      <c r="H274" s="18"/>
      <c r="I274" s="19"/>
      <c r="J274" s="18"/>
      <c r="K274" s="18"/>
      <c r="L274" s="18"/>
      <c r="M274" s="18"/>
      <c r="N274" s="19"/>
      <c r="O274" s="19"/>
      <c r="P274" s="1"/>
      <c r="Q274" s="1"/>
      <c r="R274" s="1">
        <v>0</v>
      </c>
      <c r="S274" s="1"/>
    </row>
    <row r="275" spans="1:19" ht="11.25" customHeight="1">
      <c r="A275" s="1"/>
      <c r="B275" s="7" t="s">
        <v>203</v>
      </c>
      <c r="C275" s="7" t="s">
        <v>232</v>
      </c>
      <c r="D275" s="10">
        <v>5000</v>
      </c>
      <c r="E275" s="13">
        <v>0</v>
      </c>
      <c r="F275" s="13">
        <v>10000</v>
      </c>
      <c r="G275" s="13">
        <v>0</v>
      </c>
      <c r="H275" s="13">
        <v>0</v>
      </c>
      <c r="I275" s="9">
        <v>15000</v>
      </c>
      <c r="J275" s="13">
        <v>0</v>
      </c>
      <c r="K275" s="13">
        <v>0</v>
      </c>
      <c r="L275" s="13">
        <v>0</v>
      </c>
      <c r="M275" s="13">
        <v>20000</v>
      </c>
      <c r="N275" s="9">
        <v>5000</v>
      </c>
      <c r="O275" s="9"/>
      <c r="P275" s="1"/>
      <c r="Q275" s="1"/>
      <c r="R275" s="1">
        <v>1</v>
      </c>
      <c r="S275" s="1"/>
    </row>
    <row r="276" spans="1:19" ht="11.25" customHeight="1">
      <c r="A276" s="1"/>
      <c r="B276" s="7" t="s">
        <v>204</v>
      </c>
      <c r="C276" s="22" t="s">
        <v>295</v>
      </c>
      <c r="D276" s="18"/>
      <c r="E276" s="19"/>
      <c r="F276" s="18"/>
      <c r="G276" s="18"/>
      <c r="H276" s="18"/>
      <c r="I276" s="9">
        <v>5000</v>
      </c>
      <c r="J276" s="13">
        <v>5000</v>
      </c>
      <c r="K276" s="13">
        <v>5000</v>
      </c>
      <c r="L276" s="13">
        <v>0</v>
      </c>
      <c r="M276" s="13">
        <v>10000</v>
      </c>
      <c r="N276" s="9">
        <v>5000</v>
      </c>
      <c r="O276" s="9"/>
      <c r="P276" s="1"/>
      <c r="Q276" s="1"/>
      <c r="R276" s="1">
        <v>1</v>
      </c>
      <c r="S276" s="1"/>
    </row>
    <row r="277" spans="1:19" ht="11.25" customHeight="1">
      <c r="A277" s="1"/>
      <c r="B277" s="7" t="s">
        <v>205</v>
      </c>
      <c r="C277" s="7" t="s">
        <v>267</v>
      </c>
      <c r="D277" s="10">
        <v>0</v>
      </c>
      <c r="E277" s="9">
        <v>10000</v>
      </c>
      <c r="F277" s="13">
        <v>0</v>
      </c>
      <c r="G277" s="13">
        <v>10000</v>
      </c>
      <c r="H277" s="13">
        <v>0</v>
      </c>
      <c r="I277" s="9">
        <v>10000</v>
      </c>
      <c r="J277" s="13">
        <v>0</v>
      </c>
      <c r="K277" s="13">
        <v>10000</v>
      </c>
      <c r="L277" s="13">
        <v>0</v>
      </c>
      <c r="M277" s="13">
        <v>10000</v>
      </c>
      <c r="N277" s="9">
        <v>0</v>
      </c>
      <c r="O277" s="9">
        <v>10000</v>
      </c>
      <c r="P277" s="1"/>
      <c r="Q277" s="1"/>
      <c r="R277" s="1">
        <v>1</v>
      </c>
      <c r="S277" s="1"/>
    </row>
    <row r="278" spans="1:19" ht="11.25" customHeight="1">
      <c r="A278" s="1"/>
      <c r="B278" s="7" t="s">
        <v>206</v>
      </c>
      <c r="C278" s="7" t="s">
        <v>471</v>
      </c>
      <c r="D278" s="10">
        <v>0</v>
      </c>
      <c r="E278" s="13">
        <v>0</v>
      </c>
      <c r="F278" s="13">
        <v>0</v>
      </c>
      <c r="G278" s="13">
        <v>0</v>
      </c>
      <c r="H278" s="13">
        <v>30000</v>
      </c>
      <c r="I278" s="9">
        <v>0</v>
      </c>
      <c r="J278" s="13">
        <v>0</v>
      </c>
      <c r="K278" s="13">
        <v>0</v>
      </c>
      <c r="L278" s="13">
        <v>25000</v>
      </c>
      <c r="M278" s="13">
        <v>0</v>
      </c>
      <c r="N278" s="9">
        <v>5000</v>
      </c>
      <c r="O278" s="9">
        <v>5000</v>
      </c>
      <c r="P278" s="1"/>
      <c r="Q278" s="1"/>
      <c r="R278" s="1">
        <v>1</v>
      </c>
      <c r="S278" s="1"/>
    </row>
    <row r="279" spans="1:19" ht="11.25" customHeight="1">
      <c r="A279" s="1"/>
      <c r="B279" s="1">
        <f>SUM(R267:R278)</f>
        <v>11</v>
      </c>
      <c r="C279" s="15">
        <f>SUM(D279:O279)</f>
        <v>595000</v>
      </c>
      <c r="D279" s="15">
        <f>SUM(D267:D278)</f>
        <v>20000</v>
      </c>
      <c r="E279" s="15">
        <f aca="true" t="shared" si="11" ref="E279:O279">SUM(E267:E278)</f>
        <v>20000</v>
      </c>
      <c r="F279" s="15">
        <f t="shared" si="11"/>
        <v>90000</v>
      </c>
      <c r="G279" s="15">
        <f t="shared" si="11"/>
        <v>40000</v>
      </c>
      <c r="H279" s="15">
        <f t="shared" si="11"/>
        <v>65000</v>
      </c>
      <c r="I279" s="16">
        <f>SUM(I267:I278)</f>
        <v>60000</v>
      </c>
      <c r="J279" s="35">
        <f>SUM(J267:J278)</f>
        <v>25000</v>
      </c>
      <c r="K279" s="35">
        <f t="shared" si="11"/>
        <v>35000</v>
      </c>
      <c r="L279" s="35">
        <f t="shared" si="11"/>
        <v>70000</v>
      </c>
      <c r="M279" s="35">
        <f t="shared" si="11"/>
        <v>75000</v>
      </c>
      <c r="N279" s="47">
        <f t="shared" si="11"/>
        <v>45000</v>
      </c>
      <c r="O279" s="47">
        <f t="shared" si="11"/>
        <v>50000</v>
      </c>
      <c r="P279" s="1"/>
      <c r="Q279" s="1"/>
      <c r="R279" s="1"/>
      <c r="S279" s="1"/>
    </row>
    <row r="280" spans="1:19" ht="11.25" customHeight="1">
      <c r="A280" s="1"/>
      <c r="B280" s="1"/>
      <c r="C280" s="15"/>
      <c r="D280" s="15"/>
      <c r="E280" s="15"/>
      <c r="F280" s="15"/>
      <c r="G280" s="15"/>
      <c r="H280" s="15"/>
      <c r="I280" s="16"/>
      <c r="J280" s="35"/>
      <c r="K280" s="35"/>
      <c r="L280" s="35"/>
      <c r="M280" s="35"/>
      <c r="N280" s="47"/>
      <c r="O280" s="47"/>
      <c r="P280" s="1"/>
      <c r="Q280" s="1"/>
      <c r="R280" s="1"/>
      <c r="S280" s="1"/>
    </row>
    <row r="281" spans="1:19" ht="11.25" customHeight="1">
      <c r="A281" s="4"/>
      <c r="B281" s="5" t="s">
        <v>1</v>
      </c>
      <c r="C281" s="5" t="s">
        <v>14</v>
      </c>
      <c r="D281" s="5" t="s">
        <v>2</v>
      </c>
      <c r="E281" s="5" t="s">
        <v>3</v>
      </c>
      <c r="F281" s="5" t="s">
        <v>4</v>
      </c>
      <c r="G281" s="5" t="s">
        <v>5</v>
      </c>
      <c r="H281" s="5" t="s">
        <v>6</v>
      </c>
      <c r="I281" s="6" t="s">
        <v>7</v>
      </c>
      <c r="J281" s="34" t="s">
        <v>8</v>
      </c>
      <c r="K281" s="34" t="s">
        <v>9</v>
      </c>
      <c r="L281" s="34" t="s">
        <v>10</v>
      </c>
      <c r="M281" s="34" t="s">
        <v>11</v>
      </c>
      <c r="N281" s="46" t="s">
        <v>12</v>
      </c>
      <c r="O281" s="46" t="s">
        <v>13</v>
      </c>
      <c r="P281" s="4"/>
      <c r="Q281" s="4"/>
      <c r="R281" s="4" t="s">
        <v>0</v>
      </c>
      <c r="S281" s="4"/>
    </row>
    <row r="282" spans="1:19" ht="11.25" customHeight="1">
      <c r="A282" s="1"/>
      <c r="B282" s="7" t="s">
        <v>207</v>
      </c>
      <c r="C282" s="7" t="s">
        <v>362</v>
      </c>
      <c r="D282" s="10">
        <v>5000</v>
      </c>
      <c r="E282" s="13">
        <v>5000</v>
      </c>
      <c r="F282" s="13">
        <v>0</v>
      </c>
      <c r="G282" s="13">
        <v>10000</v>
      </c>
      <c r="H282" s="13">
        <v>5000</v>
      </c>
      <c r="I282" s="9">
        <v>5000</v>
      </c>
      <c r="J282" s="13">
        <v>0</v>
      </c>
      <c r="K282" s="13">
        <v>10000</v>
      </c>
      <c r="L282" s="13">
        <v>5000</v>
      </c>
      <c r="M282" s="13">
        <v>5000</v>
      </c>
      <c r="N282" s="9">
        <v>5000</v>
      </c>
      <c r="O282" s="9">
        <v>5000</v>
      </c>
      <c r="P282" s="1"/>
      <c r="Q282" s="1"/>
      <c r="R282" s="1">
        <v>1</v>
      </c>
      <c r="S282" s="1"/>
    </row>
    <row r="283" spans="1:19" ht="11.25" customHeight="1">
      <c r="A283" s="1"/>
      <c r="B283" s="7" t="s">
        <v>208</v>
      </c>
      <c r="C283" s="7" t="s">
        <v>351</v>
      </c>
      <c r="D283" s="10">
        <v>5000</v>
      </c>
      <c r="E283" s="13">
        <v>5000</v>
      </c>
      <c r="F283" s="13">
        <v>5000</v>
      </c>
      <c r="G283" s="13">
        <v>5000</v>
      </c>
      <c r="H283" s="13">
        <v>0</v>
      </c>
      <c r="I283" s="9">
        <v>10000</v>
      </c>
      <c r="J283" s="13">
        <v>0</v>
      </c>
      <c r="K283" s="13">
        <v>10000</v>
      </c>
      <c r="L283" s="13">
        <v>5000</v>
      </c>
      <c r="M283" s="13">
        <v>5000</v>
      </c>
      <c r="N283" s="9">
        <v>0</v>
      </c>
      <c r="O283" s="9">
        <v>10000</v>
      </c>
      <c r="P283" s="1"/>
      <c r="Q283" s="1"/>
      <c r="R283" s="1">
        <v>1</v>
      </c>
      <c r="S283" s="1"/>
    </row>
    <row r="284" spans="1:19" ht="11.25" customHeight="1">
      <c r="A284" s="1"/>
      <c r="B284" s="7" t="s">
        <v>209</v>
      </c>
      <c r="C284" s="7" t="s">
        <v>493</v>
      </c>
      <c r="D284" s="10">
        <v>5000</v>
      </c>
      <c r="E284" s="13">
        <v>10000</v>
      </c>
      <c r="F284" s="13">
        <v>0</v>
      </c>
      <c r="G284" s="13">
        <v>10000</v>
      </c>
      <c r="H284" s="13">
        <v>0</v>
      </c>
      <c r="I284" s="9">
        <v>10000</v>
      </c>
      <c r="J284" s="13">
        <v>0</v>
      </c>
      <c r="K284" s="13">
        <v>10000</v>
      </c>
      <c r="L284" s="13">
        <v>0</v>
      </c>
      <c r="M284" s="13">
        <v>5000</v>
      </c>
      <c r="N284" s="9">
        <v>5000</v>
      </c>
      <c r="O284" s="9">
        <v>5000</v>
      </c>
      <c r="P284" s="1"/>
      <c r="Q284" s="1"/>
      <c r="R284" s="1">
        <v>1</v>
      </c>
      <c r="S284" s="1"/>
    </row>
    <row r="285" spans="1:19" ht="11.25" customHeight="1">
      <c r="A285" s="1"/>
      <c r="B285" s="7" t="s">
        <v>272</v>
      </c>
      <c r="C285" s="7" t="s">
        <v>273</v>
      </c>
      <c r="D285" s="10" t="s">
        <v>407</v>
      </c>
      <c r="E285" s="13">
        <v>10000</v>
      </c>
      <c r="F285" s="13">
        <v>0</v>
      </c>
      <c r="G285" s="13">
        <v>10000</v>
      </c>
      <c r="H285" s="13">
        <v>0</v>
      </c>
      <c r="I285" s="9">
        <v>10000</v>
      </c>
      <c r="J285" s="13">
        <v>0</v>
      </c>
      <c r="K285" s="13">
        <v>0</v>
      </c>
      <c r="L285" s="13">
        <v>0</v>
      </c>
      <c r="M285" s="13">
        <v>15000</v>
      </c>
      <c r="N285" s="9">
        <v>5000</v>
      </c>
      <c r="O285" s="9">
        <v>5000</v>
      </c>
      <c r="P285" s="1"/>
      <c r="Q285" s="1"/>
      <c r="R285" s="1">
        <v>1</v>
      </c>
      <c r="S285" s="1"/>
    </row>
    <row r="286" spans="1:19" ht="11.25" customHeight="1">
      <c r="A286" s="1"/>
      <c r="B286" s="7" t="s">
        <v>210</v>
      </c>
      <c r="C286" s="7" t="s">
        <v>247</v>
      </c>
      <c r="D286" s="10">
        <v>0</v>
      </c>
      <c r="E286" s="13">
        <v>10000</v>
      </c>
      <c r="F286" s="13">
        <v>0</v>
      </c>
      <c r="G286" s="13">
        <v>10000</v>
      </c>
      <c r="H286" s="13">
        <v>5000</v>
      </c>
      <c r="I286" s="9">
        <v>10000</v>
      </c>
      <c r="J286" s="13">
        <v>0</v>
      </c>
      <c r="K286" s="13">
        <v>5000</v>
      </c>
      <c r="L286" s="13">
        <v>0</v>
      </c>
      <c r="M286" s="13">
        <v>10000</v>
      </c>
      <c r="N286" s="9">
        <v>5000</v>
      </c>
      <c r="O286" s="9">
        <v>5000</v>
      </c>
      <c r="P286" s="1"/>
      <c r="Q286" s="1"/>
      <c r="R286" s="1">
        <v>1</v>
      </c>
      <c r="S286" s="1"/>
    </row>
    <row r="287" spans="1:19" ht="11.25" customHeight="1">
      <c r="A287" s="1"/>
      <c r="B287" s="7" t="s">
        <v>211</v>
      </c>
      <c r="C287" s="7" t="s">
        <v>357</v>
      </c>
      <c r="D287" s="10">
        <v>0</v>
      </c>
      <c r="E287" s="13">
        <v>10000</v>
      </c>
      <c r="F287" s="13">
        <v>0</v>
      </c>
      <c r="G287" s="13">
        <v>10000</v>
      </c>
      <c r="H287" s="13">
        <v>5000</v>
      </c>
      <c r="I287" s="9">
        <v>0</v>
      </c>
      <c r="J287" s="13">
        <v>15000</v>
      </c>
      <c r="K287" s="13">
        <v>0</v>
      </c>
      <c r="L287" s="13">
        <v>5000</v>
      </c>
      <c r="M287" s="13">
        <v>5000</v>
      </c>
      <c r="N287" s="9">
        <v>5000</v>
      </c>
      <c r="O287" s="9"/>
      <c r="P287" s="1"/>
      <c r="Q287" s="1"/>
      <c r="R287" s="1">
        <v>1</v>
      </c>
      <c r="S287" s="1"/>
    </row>
    <row r="288" spans="1:19" ht="11.25" customHeight="1">
      <c r="A288" s="1"/>
      <c r="B288" s="7" t="s">
        <v>212</v>
      </c>
      <c r="C288" s="7" t="s">
        <v>906</v>
      </c>
      <c r="D288" s="8"/>
      <c r="E288" s="8"/>
      <c r="F288" s="8"/>
      <c r="G288" s="8"/>
      <c r="H288" s="8"/>
      <c r="I288" s="14"/>
      <c r="J288" s="8"/>
      <c r="K288" s="8"/>
      <c r="L288" s="8"/>
      <c r="M288" s="8"/>
      <c r="N288" s="9">
        <v>5000</v>
      </c>
      <c r="O288" s="9">
        <v>5000</v>
      </c>
      <c r="P288" s="1"/>
      <c r="Q288" s="1"/>
      <c r="R288" s="1">
        <v>1</v>
      </c>
      <c r="S288" s="1"/>
    </row>
    <row r="289" spans="1:19" ht="11.25" customHeight="1">
      <c r="A289" s="1"/>
      <c r="B289" s="7" t="s">
        <v>213</v>
      </c>
      <c r="C289" s="7" t="s">
        <v>588</v>
      </c>
      <c r="D289" s="8"/>
      <c r="E289" s="8"/>
      <c r="F289" s="13">
        <v>0</v>
      </c>
      <c r="G289" s="13">
        <v>10000</v>
      </c>
      <c r="H289" s="13">
        <v>5000</v>
      </c>
      <c r="I289" s="9">
        <v>0</v>
      </c>
      <c r="J289" s="9">
        <v>10000</v>
      </c>
      <c r="K289" s="13">
        <v>5000</v>
      </c>
      <c r="L289" s="13">
        <v>5000</v>
      </c>
      <c r="M289" s="13">
        <v>5000</v>
      </c>
      <c r="N289" s="14"/>
      <c r="O289" s="14"/>
      <c r="P289" s="1"/>
      <c r="Q289" s="1"/>
      <c r="R289" s="1">
        <v>1</v>
      </c>
      <c r="S289" s="1"/>
    </row>
    <row r="290" spans="1:19" ht="11.25" customHeight="1">
      <c r="A290" s="1"/>
      <c r="B290" s="7" t="s">
        <v>214</v>
      </c>
      <c r="C290" s="7" t="s">
        <v>256</v>
      </c>
      <c r="D290" s="10">
        <v>5000</v>
      </c>
      <c r="E290" s="13">
        <v>15000</v>
      </c>
      <c r="F290" s="13">
        <v>0</v>
      </c>
      <c r="G290" s="13">
        <v>0</v>
      </c>
      <c r="H290" s="13">
        <v>10000</v>
      </c>
      <c r="I290" s="9">
        <v>0</v>
      </c>
      <c r="J290" s="13">
        <v>10000</v>
      </c>
      <c r="K290" s="13">
        <v>0</v>
      </c>
      <c r="L290" s="13">
        <v>0</v>
      </c>
      <c r="M290" s="13">
        <v>10000</v>
      </c>
      <c r="N290" s="9">
        <v>5000</v>
      </c>
      <c r="O290" s="9">
        <v>5000</v>
      </c>
      <c r="P290" s="1"/>
      <c r="Q290" s="1"/>
      <c r="R290" s="1">
        <v>1</v>
      </c>
      <c r="S290" s="1"/>
    </row>
    <row r="291" spans="1:19" ht="11.25" customHeight="1">
      <c r="A291" s="1"/>
      <c r="B291" s="7" t="s">
        <v>215</v>
      </c>
      <c r="C291" s="7" t="s">
        <v>326</v>
      </c>
      <c r="D291" s="10">
        <v>0</v>
      </c>
      <c r="E291" s="13">
        <v>10000</v>
      </c>
      <c r="F291" s="13">
        <v>0</v>
      </c>
      <c r="G291" s="13">
        <v>10000</v>
      </c>
      <c r="H291" s="13">
        <v>0</v>
      </c>
      <c r="I291" s="9">
        <v>0</v>
      </c>
      <c r="J291" s="9">
        <v>0</v>
      </c>
      <c r="K291" s="13">
        <v>0</v>
      </c>
      <c r="L291" s="13">
        <v>0</v>
      </c>
      <c r="M291" s="13">
        <v>30000</v>
      </c>
      <c r="N291" s="9">
        <v>5000</v>
      </c>
      <c r="O291" s="9"/>
      <c r="P291" s="1"/>
      <c r="Q291" s="1"/>
      <c r="R291" s="1">
        <v>1</v>
      </c>
      <c r="S291" s="1"/>
    </row>
    <row r="292" spans="1:19" ht="11.25" customHeight="1">
      <c r="A292" s="1"/>
      <c r="B292" s="7" t="s">
        <v>216</v>
      </c>
      <c r="C292" s="7" t="s">
        <v>289</v>
      </c>
      <c r="D292" s="10">
        <v>0</v>
      </c>
      <c r="E292" s="13">
        <v>10000</v>
      </c>
      <c r="F292" s="13">
        <v>5000</v>
      </c>
      <c r="G292" s="13">
        <v>5000</v>
      </c>
      <c r="H292" s="13">
        <v>5000</v>
      </c>
      <c r="I292" s="9">
        <v>15000</v>
      </c>
      <c r="J292" s="13">
        <v>0</v>
      </c>
      <c r="K292" s="13">
        <v>0</v>
      </c>
      <c r="L292" s="13">
        <v>0</v>
      </c>
      <c r="M292" s="13">
        <v>10000</v>
      </c>
      <c r="N292" s="9">
        <v>5000</v>
      </c>
      <c r="O292" s="9">
        <v>5000</v>
      </c>
      <c r="P292" s="1"/>
      <c r="Q292" s="1"/>
      <c r="R292" s="1">
        <v>1</v>
      </c>
      <c r="S292" s="1"/>
    </row>
    <row r="293" spans="1:19" ht="11.25" customHeight="1">
      <c r="A293" s="1"/>
      <c r="B293" s="7" t="s">
        <v>217</v>
      </c>
      <c r="C293" s="7" t="s">
        <v>315</v>
      </c>
      <c r="D293" s="10">
        <v>5000</v>
      </c>
      <c r="E293" s="13">
        <v>5000</v>
      </c>
      <c r="F293" s="13">
        <v>5000</v>
      </c>
      <c r="G293" s="13">
        <v>5000</v>
      </c>
      <c r="H293" s="13">
        <v>5000</v>
      </c>
      <c r="I293" s="9">
        <v>5000</v>
      </c>
      <c r="J293" s="13">
        <v>5000</v>
      </c>
      <c r="K293" s="13">
        <v>0</v>
      </c>
      <c r="L293" s="13">
        <v>10000</v>
      </c>
      <c r="M293" s="13">
        <v>5000</v>
      </c>
      <c r="N293" s="9">
        <v>5000</v>
      </c>
      <c r="O293" s="9">
        <v>5000</v>
      </c>
      <c r="P293" s="1"/>
      <c r="Q293" s="1"/>
      <c r="R293" s="1">
        <v>1</v>
      </c>
      <c r="S293" s="1"/>
    </row>
    <row r="294" spans="1:19" ht="11.25" customHeight="1">
      <c r="A294" s="1"/>
      <c r="B294" s="7" t="s">
        <v>218</v>
      </c>
      <c r="C294" s="67"/>
      <c r="D294" s="8"/>
      <c r="E294" s="67"/>
      <c r="F294" s="67"/>
      <c r="G294" s="67"/>
      <c r="H294" s="67"/>
      <c r="I294" s="130"/>
      <c r="J294" s="67"/>
      <c r="K294" s="67"/>
      <c r="L294" s="67"/>
      <c r="M294" s="8"/>
      <c r="N294" s="14"/>
      <c r="O294" s="14"/>
      <c r="P294" s="1"/>
      <c r="Q294" s="1"/>
      <c r="R294" s="1">
        <v>0</v>
      </c>
      <c r="S294" s="1"/>
    </row>
    <row r="295" spans="1:19" ht="11.25" customHeight="1">
      <c r="A295" s="1"/>
      <c r="B295" s="7" t="s">
        <v>219</v>
      </c>
      <c r="C295" s="7" t="s">
        <v>472</v>
      </c>
      <c r="D295" s="10">
        <v>5000</v>
      </c>
      <c r="E295" s="13">
        <v>10000</v>
      </c>
      <c r="F295" s="13">
        <v>0</v>
      </c>
      <c r="G295" s="13">
        <v>15000</v>
      </c>
      <c r="H295" s="13">
        <v>0</v>
      </c>
      <c r="I295" s="9">
        <v>0</v>
      </c>
      <c r="J295" s="13">
        <v>15000</v>
      </c>
      <c r="K295" s="13">
        <v>0</v>
      </c>
      <c r="L295" s="13">
        <v>0</v>
      </c>
      <c r="M295" s="13">
        <v>5000</v>
      </c>
      <c r="N295" s="9">
        <v>5000</v>
      </c>
      <c r="O295" s="9">
        <v>5000</v>
      </c>
      <c r="P295" s="1"/>
      <c r="Q295" s="1"/>
      <c r="R295" s="1">
        <v>1</v>
      </c>
      <c r="S295" s="1"/>
    </row>
    <row r="296" spans="1:19" ht="11.25" customHeight="1">
      <c r="A296" s="1"/>
      <c r="B296" s="7" t="s">
        <v>220</v>
      </c>
      <c r="C296" s="7" t="s">
        <v>245</v>
      </c>
      <c r="D296" s="10">
        <v>5000</v>
      </c>
      <c r="E296" s="13">
        <v>5000</v>
      </c>
      <c r="F296" s="13">
        <v>0</v>
      </c>
      <c r="G296" s="13">
        <v>10000</v>
      </c>
      <c r="H296" s="13">
        <v>5000</v>
      </c>
      <c r="I296" s="9">
        <v>5000</v>
      </c>
      <c r="J296" s="13">
        <v>10000</v>
      </c>
      <c r="K296" s="13">
        <v>0</v>
      </c>
      <c r="L296" s="13">
        <v>0</v>
      </c>
      <c r="M296" s="13">
        <v>10000</v>
      </c>
      <c r="N296" s="9">
        <v>5000</v>
      </c>
      <c r="O296" s="9">
        <v>5000</v>
      </c>
      <c r="P296" s="1"/>
      <c r="Q296" s="1"/>
      <c r="R296" s="1">
        <v>1</v>
      </c>
      <c r="S296" s="1"/>
    </row>
    <row r="297" spans="1:19" ht="11.25" customHeight="1">
      <c r="A297" s="1"/>
      <c r="B297" s="7" t="s">
        <v>221</v>
      </c>
      <c r="C297" s="7" t="s">
        <v>236</v>
      </c>
      <c r="D297" s="10">
        <v>0</v>
      </c>
      <c r="E297" s="13">
        <v>10000</v>
      </c>
      <c r="F297" s="13">
        <v>5000</v>
      </c>
      <c r="G297" s="13">
        <v>0</v>
      </c>
      <c r="H297" s="13">
        <v>10000</v>
      </c>
      <c r="I297" s="9">
        <v>0</v>
      </c>
      <c r="J297" s="13">
        <v>15000</v>
      </c>
      <c r="K297" s="13">
        <v>0</v>
      </c>
      <c r="L297" s="13">
        <v>0</v>
      </c>
      <c r="M297" s="13">
        <v>10000</v>
      </c>
      <c r="N297" s="9">
        <v>5000</v>
      </c>
      <c r="O297" s="9"/>
      <c r="P297" s="1"/>
      <c r="Q297" s="1"/>
      <c r="R297" s="1">
        <v>1</v>
      </c>
      <c r="S297" s="1"/>
    </row>
    <row r="298" spans="1:19" ht="11.25" customHeight="1">
      <c r="A298" s="1"/>
      <c r="B298" s="7" t="s">
        <v>222</v>
      </c>
      <c r="C298" s="7" t="s">
        <v>297</v>
      </c>
      <c r="D298" s="10">
        <v>5000</v>
      </c>
      <c r="E298" s="13">
        <v>5000</v>
      </c>
      <c r="F298" s="13">
        <v>5000</v>
      </c>
      <c r="G298" s="13">
        <v>5000</v>
      </c>
      <c r="H298" s="13">
        <v>5000</v>
      </c>
      <c r="I298" s="9">
        <v>5000</v>
      </c>
      <c r="J298" s="13">
        <v>5000</v>
      </c>
      <c r="K298" s="13">
        <v>5000</v>
      </c>
      <c r="L298" s="13">
        <v>5000</v>
      </c>
      <c r="M298" s="13">
        <v>5000</v>
      </c>
      <c r="N298" s="9">
        <v>5000</v>
      </c>
      <c r="O298" s="9">
        <v>5000</v>
      </c>
      <c r="P298" s="1"/>
      <c r="Q298" s="1"/>
      <c r="R298" s="1">
        <v>1</v>
      </c>
      <c r="S298" s="1"/>
    </row>
    <row r="299" spans="1:19" ht="11.25" customHeight="1">
      <c r="A299" s="1"/>
      <c r="B299" s="7" t="s">
        <v>223</v>
      </c>
      <c r="C299" s="7" t="s">
        <v>556</v>
      </c>
      <c r="D299" s="10">
        <v>5000</v>
      </c>
      <c r="E299" s="13">
        <v>10000</v>
      </c>
      <c r="F299" s="13">
        <v>0</v>
      </c>
      <c r="G299" s="13">
        <v>5000</v>
      </c>
      <c r="H299" s="13">
        <v>5000</v>
      </c>
      <c r="I299" s="9">
        <v>5000</v>
      </c>
      <c r="J299" s="13">
        <v>10000</v>
      </c>
      <c r="K299" s="13">
        <v>0</v>
      </c>
      <c r="L299" s="13">
        <v>5000</v>
      </c>
      <c r="M299" s="13">
        <v>5000</v>
      </c>
      <c r="N299" s="9">
        <v>5000</v>
      </c>
      <c r="O299" s="9">
        <v>5000</v>
      </c>
      <c r="P299" s="1"/>
      <c r="Q299" s="1"/>
      <c r="R299" s="1">
        <v>1</v>
      </c>
      <c r="S299" s="1"/>
    </row>
    <row r="300" spans="1:19" ht="11.25" customHeight="1">
      <c r="A300" s="1"/>
      <c r="B300" s="7" t="s">
        <v>224</v>
      </c>
      <c r="C300" s="67"/>
      <c r="D300" s="8"/>
      <c r="E300" s="8"/>
      <c r="F300" s="8"/>
      <c r="G300" s="8"/>
      <c r="H300" s="8"/>
      <c r="I300" s="14"/>
      <c r="J300" s="67"/>
      <c r="K300" s="8"/>
      <c r="L300" s="8"/>
      <c r="M300" s="8"/>
      <c r="N300" s="14"/>
      <c r="O300" s="14"/>
      <c r="P300" s="1"/>
      <c r="Q300" s="1"/>
      <c r="R300" s="1">
        <v>0</v>
      </c>
      <c r="S300" s="1"/>
    </row>
    <row r="301" spans="1:19" ht="11.25" customHeight="1">
      <c r="A301" s="1"/>
      <c r="B301" s="7" t="s">
        <v>225</v>
      </c>
      <c r="C301" s="7" t="s">
        <v>242</v>
      </c>
      <c r="D301" s="10">
        <v>5000</v>
      </c>
      <c r="E301" s="13">
        <v>5000</v>
      </c>
      <c r="F301" s="13">
        <v>0</v>
      </c>
      <c r="G301" s="13">
        <v>10000</v>
      </c>
      <c r="H301" s="13">
        <v>5000</v>
      </c>
      <c r="I301" s="9">
        <v>10000</v>
      </c>
      <c r="J301" s="13">
        <v>0</v>
      </c>
      <c r="K301" s="13">
        <v>5000</v>
      </c>
      <c r="L301" s="13">
        <v>0</v>
      </c>
      <c r="M301" s="13">
        <v>10000</v>
      </c>
      <c r="N301" s="9">
        <v>5000</v>
      </c>
      <c r="O301" s="9">
        <v>5000</v>
      </c>
      <c r="P301" s="1"/>
      <c r="Q301" s="1"/>
      <c r="R301" s="1">
        <v>1</v>
      </c>
      <c r="S301" s="1"/>
    </row>
    <row r="302" spans="1:19" ht="11.25" customHeight="1">
      <c r="A302" s="1"/>
      <c r="B302" s="7" t="s">
        <v>226</v>
      </c>
      <c r="C302" s="7" t="s">
        <v>311</v>
      </c>
      <c r="D302" s="10">
        <v>5000</v>
      </c>
      <c r="E302" s="13">
        <v>5000</v>
      </c>
      <c r="F302" s="13">
        <v>0</v>
      </c>
      <c r="G302" s="13">
        <v>10000</v>
      </c>
      <c r="H302" s="13">
        <v>5000</v>
      </c>
      <c r="I302" s="9">
        <v>0</v>
      </c>
      <c r="J302" s="13">
        <v>15000</v>
      </c>
      <c r="K302" s="13">
        <v>0</v>
      </c>
      <c r="L302" s="13">
        <v>0</v>
      </c>
      <c r="M302" s="13">
        <v>10000</v>
      </c>
      <c r="N302" s="9">
        <v>5000</v>
      </c>
      <c r="O302" s="9">
        <v>5000</v>
      </c>
      <c r="P302" s="1"/>
      <c r="Q302" s="1"/>
      <c r="R302" s="1">
        <v>1</v>
      </c>
      <c r="S302" s="1"/>
    </row>
    <row r="303" spans="1:19" ht="11.25" customHeight="1">
      <c r="A303" s="1"/>
      <c r="B303" s="7" t="s">
        <v>227</v>
      </c>
      <c r="C303" s="7" t="s">
        <v>598</v>
      </c>
      <c r="D303" s="8"/>
      <c r="E303" s="8"/>
      <c r="F303" s="8"/>
      <c r="G303" s="13">
        <v>5000</v>
      </c>
      <c r="H303" s="13">
        <v>5000</v>
      </c>
      <c r="I303" s="9">
        <v>10000</v>
      </c>
      <c r="J303" s="13">
        <v>0</v>
      </c>
      <c r="K303" s="13"/>
      <c r="L303" s="13"/>
      <c r="M303" s="13"/>
      <c r="N303" s="9"/>
      <c r="O303" s="9"/>
      <c r="P303" s="1"/>
      <c r="Q303" s="1"/>
      <c r="R303" s="1">
        <v>1</v>
      </c>
      <c r="S303" s="1"/>
    </row>
    <row r="304" spans="1:19" ht="11.25" customHeight="1">
      <c r="A304" s="1"/>
      <c r="B304" s="7" t="s">
        <v>228</v>
      </c>
      <c r="C304" s="7" t="s">
        <v>282</v>
      </c>
      <c r="D304" s="10">
        <v>0</v>
      </c>
      <c r="E304" s="9">
        <v>0</v>
      </c>
      <c r="F304" s="13">
        <v>0</v>
      </c>
      <c r="G304" s="13">
        <v>0</v>
      </c>
      <c r="H304" s="13">
        <v>0</v>
      </c>
      <c r="I304" s="9">
        <v>30000</v>
      </c>
      <c r="J304" s="13">
        <v>0</v>
      </c>
      <c r="K304" s="13">
        <v>0</v>
      </c>
      <c r="L304" s="13">
        <v>0</v>
      </c>
      <c r="M304" s="13">
        <v>20000</v>
      </c>
      <c r="N304" s="9"/>
      <c r="O304" s="9"/>
      <c r="P304" s="1"/>
      <c r="Q304" s="1"/>
      <c r="R304" s="1">
        <v>1</v>
      </c>
      <c r="S304" s="1"/>
    </row>
    <row r="305" spans="1:19" ht="11.25" customHeight="1">
      <c r="A305" s="1"/>
      <c r="B305" s="1">
        <f>SUM(R282:R304)</f>
        <v>21</v>
      </c>
      <c r="C305" s="15">
        <f>SUM(D305:O305)</f>
        <v>1120000</v>
      </c>
      <c r="D305" s="15">
        <f>SUM(D282:D304)</f>
        <v>55000</v>
      </c>
      <c r="E305" s="15">
        <f aca="true" t="shared" si="12" ref="E305:O305">SUM(E282:E304)</f>
        <v>140000</v>
      </c>
      <c r="F305" s="15">
        <f t="shared" si="12"/>
        <v>25000</v>
      </c>
      <c r="G305" s="15">
        <f t="shared" si="12"/>
        <v>145000</v>
      </c>
      <c r="H305" s="15">
        <f t="shared" si="12"/>
        <v>80000</v>
      </c>
      <c r="I305" s="16">
        <f>SUM(I282:I304)</f>
        <v>130000</v>
      </c>
      <c r="J305" s="35">
        <f>SUM(J282:J304)</f>
        <v>110000</v>
      </c>
      <c r="K305" s="35">
        <f t="shared" si="12"/>
        <v>50000</v>
      </c>
      <c r="L305" s="35">
        <f>SUM(L282:L304)</f>
        <v>40000</v>
      </c>
      <c r="M305" s="35">
        <f>SUM(M282:M304)</f>
        <v>180000</v>
      </c>
      <c r="N305" s="47">
        <f t="shared" si="12"/>
        <v>85000</v>
      </c>
      <c r="O305" s="47">
        <f t="shared" si="12"/>
        <v>80000</v>
      </c>
      <c r="P305" s="1"/>
      <c r="Q305" s="1"/>
      <c r="R305" s="1"/>
      <c r="S305" s="1"/>
    </row>
    <row r="306" spans="1:19" ht="11.25" customHeight="1">
      <c r="A306" s="1"/>
      <c r="B306" s="1"/>
      <c r="C306" s="15"/>
      <c r="D306" s="15"/>
      <c r="E306" s="15"/>
      <c r="F306" s="15"/>
      <c r="G306" s="15"/>
      <c r="H306" s="15"/>
      <c r="I306" s="16"/>
      <c r="J306" s="35"/>
      <c r="K306" s="35"/>
      <c r="L306" s="35"/>
      <c r="M306" s="35"/>
      <c r="N306" s="47"/>
      <c r="O306" s="47"/>
      <c r="P306" s="1"/>
      <c r="Q306" s="1"/>
      <c r="R306" s="1"/>
      <c r="S306" s="1"/>
    </row>
    <row r="307" spans="1:19" ht="11.25" customHeight="1">
      <c r="A307" s="1"/>
      <c r="B307" s="1"/>
      <c r="C307" s="15"/>
      <c r="D307" s="15"/>
      <c r="E307" s="15"/>
      <c r="F307" s="15"/>
      <c r="G307" s="15"/>
      <c r="H307" s="15"/>
      <c r="I307" s="16"/>
      <c r="J307" s="35"/>
      <c r="K307" s="35"/>
      <c r="L307" s="35"/>
      <c r="M307" s="35"/>
      <c r="N307" s="47"/>
      <c r="O307" s="47"/>
      <c r="P307" s="1"/>
      <c r="Q307" s="1"/>
      <c r="R307" s="1"/>
      <c r="S307" s="1"/>
    </row>
    <row r="308" spans="1:19" ht="11.25" customHeight="1">
      <c r="A308" s="1"/>
      <c r="B308" s="1"/>
      <c r="C308" s="15"/>
      <c r="D308" s="15"/>
      <c r="E308" s="15"/>
      <c r="F308" s="15"/>
      <c r="G308" s="15"/>
      <c r="H308" s="15"/>
      <c r="I308" s="16"/>
      <c r="J308" s="35"/>
      <c r="K308" s="35"/>
      <c r="L308" s="35"/>
      <c r="M308" s="35"/>
      <c r="N308" s="47"/>
      <c r="O308" s="47"/>
      <c r="P308" s="1"/>
      <c r="Q308" s="1"/>
      <c r="R308" s="1"/>
      <c r="S308" s="1"/>
    </row>
    <row r="309" spans="1:19" ht="11.25" customHeight="1">
      <c r="A309" s="1"/>
      <c r="B309" s="1"/>
      <c r="C309" s="15"/>
      <c r="D309" s="15"/>
      <c r="E309" s="15"/>
      <c r="F309" s="15"/>
      <c r="G309" s="15"/>
      <c r="H309" s="15"/>
      <c r="I309" s="16"/>
      <c r="J309" s="35"/>
      <c r="K309" s="35"/>
      <c r="L309" s="35"/>
      <c r="M309" s="35"/>
      <c r="N309" s="47"/>
      <c r="O309" s="47"/>
      <c r="P309" s="1"/>
      <c r="Q309" s="1"/>
      <c r="R309" s="1"/>
      <c r="S309" s="1"/>
    </row>
    <row r="310" spans="1:19" ht="11.25" customHeight="1">
      <c r="A310" s="1"/>
      <c r="B310" s="1"/>
      <c r="C310" s="15"/>
      <c r="D310" s="15"/>
      <c r="E310" s="15"/>
      <c r="F310" s="15"/>
      <c r="G310" s="15"/>
      <c r="H310" s="15"/>
      <c r="I310" s="16"/>
      <c r="J310" s="35"/>
      <c r="K310" s="35"/>
      <c r="L310" s="35"/>
      <c r="M310" s="35"/>
      <c r="N310" s="47"/>
      <c r="O310" s="47"/>
      <c r="P310" s="1"/>
      <c r="Q310" s="1"/>
      <c r="R310" s="1"/>
      <c r="S310" s="1"/>
    </row>
    <row r="311" spans="1:19" ht="11.25" customHeight="1">
      <c r="A311" s="1"/>
      <c r="B311" s="1"/>
      <c r="C311" s="15"/>
      <c r="D311" s="15"/>
      <c r="E311" s="15"/>
      <c r="F311" s="15"/>
      <c r="G311" s="15"/>
      <c r="H311" s="15"/>
      <c r="I311" s="16"/>
      <c r="J311" s="35"/>
      <c r="K311" s="35"/>
      <c r="L311" s="35"/>
      <c r="M311" s="35"/>
      <c r="N311" s="47"/>
      <c r="O311" s="47"/>
      <c r="P311" s="1"/>
      <c r="Q311" s="1"/>
      <c r="R311" s="1"/>
      <c r="S311" s="1"/>
    </row>
    <row r="312" spans="1:19" ht="11.25" customHeight="1">
      <c r="A312" s="1"/>
      <c r="B312" s="1"/>
      <c r="C312" s="15"/>
      <c r="D312" s="15"/>
      <c r="E312" s="15"/>
      <c r="F312" s="15"/>
      <c r="G312" s="15"/>
      <c r="H312" s="15"/>
      <c r="I312" s="16"/>
      <c r="J312" s="35"/>
      <c r="K312" s="35"/>
      <c r="L312" s="35"/>
      <c r="M312" s="35"/>
      <c r="N312" s="47"/>
      <c r="O312" s="47"/>
      <c r="P312" s="1"/>
      <c r="Q312" s="1"/>
      <c r="R312" s="1"/>
      <c r="S312" s="1"/>
    </row>
    <row r="313" spans="1:19" ht="11.25" customHeight="1">
      <c r="A313" s="1"/>
      <c r="B313" s="1"/>
      <c r="C313" s="15"/>
      <c r="D313" s="15"/>
      <c r="E313" s="15"/>
      <c r="F313" s="15"/>
      <c r="G313" s="15"/>
      <c r="H313" s="15"/>
      <c r="I313" s="16"/>
      <c r="J313" s="35"/>
      <c r="K313" s="35"/>
      <c r="L313" s="35"/>
      <c r="M313" s="35"/>
      <c r="N313" s="47"/>
      <c r="O313" s="47"/>
      <c r="P313" s="1"/>
      <c r="Q313" s="1"/>
      <c r="R313" s="1"/>
      <c r="S313" s="1"/>
    </row>
    <row r="314" spans="1:19" ht="11.25" customHeight="1">
      <c r="A314" s="1"/>
      <c r="B314" s="1"/>
      <c r="C314" s="15"/>
      <c r="D314" s="15"/>
      <c r="E314" s="15"/>
      <c r="F314" s="15"/>
      <c r="G314" s="15"/>
      <c r="H314" s="15"/>
      <c r="I314" s="16"/>
      <c r="J314" s="35"/>
      <c r="K314" s="35"/>
      <c r="L314" s="35"/>
      <c r="M314" s="35"/>
      <c r="N314" s="47"/>
      <c r="O314" s="47"/>
      <c r="P314" s="1"/>
      <c r="Q314" s="1"/>
      <c r="R314" s="1"/>
      <c r="S314" s="1"/>
    </row>
    <row r="315" spans="1:19" ht="11.25" customHeight="1">
      <c r="A315" s="1"/>
      <c r="B315" s="1"/>
      <c r="C315" s="15"/>
      <c r="D315" s="15"/>
      <c r="E315" s="15"/>
      <c r="F315" s="15"/>
      <c r="G315" s="15"/>
      <c r="H315" s="15"/>
      <c r="I315" s="16"/>
      <c r="J315" s="35"/>
      <c r="K315" s="35"/>
      <c r="L315" s="35"/>
      <c r="M315" s="35"/>
      <c r="N315" s="47"/>
      <c r="O315" s="47"/>
      <c r="P315" s="1"/>
      <c r="Q315" s="1"/>
      <c r="R315" s="1"/>
      <c r="S315" s="1"/>
    </row>
    <row r="316" spans="1:19" ht="11.25" customHeight="1">
      <c r="A316" s="1"/>
      <c r="B316" s="1"/>
      <c r="C316" s="15"/>
      <c r="D316" s="15"/>
      <c r="E316" s="15"/>
      <c r="F316" s="15"/>
      <c r="G316" s="15"/>
      <c r="H316" s="15"/>
      <c r="I316" s="16"/>
      <c r="J316" s="35"/>
      <c r="K316" s="35"/>
      <c r="L316" s="35"/>
      <c r="M316" s="35"/>
      <c r="N316" s="47"/>
      <c r="O316" s="47"/>
      <c r="P316" s="1"/>
      <c r="Q316" s="1"/>
      <c r="R316" s="1"/>
      <c r="S316" s="1"/>
    </row>
    <row r="317" spans="1:19" ht="11.25" customHeight="1">
      <c r="A317" s="1"/>
      <c r="B317" s="1"/>
      <c r="C317" s="15"/>
      <c r="D317" s="15"/>
      <c r="E317" s="15"/>
      <c r="F317" s="15"/>
      <c r="G317" s="15"/>
      <c r="H317" s="15"/>
      <c r="I317" s="16"/>
      <c r="J317" s="35"/>
      <c r="K317" s="35"/>
      <c r="L317" s="35"/>
      <c r="M317" s="35"/>
      <c r="N317" s="47"/>
      <c r="O317" s="47"/>
      <c r="P317" s="1"/>
      <c r="Q317" s="1"/>
      <c r="R317" s="1"/>
      <c r="S317" s="1"/>
    </row>
    <row r="318" spans="1:19" ht="11.25" customHeight="1">
      <c r="A318" s="1"/>
      <c r="B318" s="1"/>
      <c r="C318" s="15"/>
      <c r="D318" s="15"/>
      <c r="E318" s="15"/>
      <c r="F318" s="15"/>
      <c r="G318" s="15"/>
      <c r="H318" s="15"/>
      <c r="I318" s="16"/>
      <c r="J318" s="35"/>
      <c r="K318" s="35"/>
      <c r="L318" s="35"/>
      <c r="M318" s="35"/>
      <c r="N318" s="47"/>
      <c r="O318" s="47"/>
      <c r="P318" s="1"/>
      <c r="Q318" s="1"/>
      <c r="R318" s="1"/>
      <c r="S318" s="1"/>
    </row>
    <row r="319" spans="1:19" ht="11.25" customHeight="1">
      <c r="A319" s="1"/>
      <c r="B319" s="1"/>
      <c r="C319" s="15"/>
      <c r="D319" s="15"/>
      <c r="E319" s="15"/>
      <c r="F319" s="15"/>
      <c r="G319" s="15"/>
      <c r="H319" s="15"/>
      <c r="I319" s="16"/>
      <c r="J319" s="35"/>
      <c r="K319" s="58" t="s">
        <v>901</v>
      </c>
      <c r="L319" s="58"/>
      <c r="M319" s="58"/>
      <c r="N319" s="58"/>
      <c r="O319" s="147"/>
      <c r="P319" s="59"/>
      <c r="Q319" s="59"/>
      <c r="R319" s="59"/>
      <c r="S319" s="1"/>
    </row>
    <row r="320" spans="1:19" ht="11.25" customHeight="1">
      <c r="A320" s="50"/>
      <c r="B320" s="25" t="s">
        <v>436</v>
      </c>
      <c r="C320" s="26"/>
      <c r="D320" s="5" t="s">
        <v>2</v>
      </c>
      <c r="E320" s="5" t="s">
        <v>3</v>
      </c>
      <c r="F320" s="5" t="s">
        <v>4</v>
      </c>
      <c r="G320" s="5" t="s">
        <v>5</v>
      </c>
      <c r="H320" s="5" t="s">
        <v>6</v>
      </c>
      <c r="I320" s="6" t="s">
        <v>7</v>
      </c>
      <c r="J320" s="34" t="s">
        <v>8</v>
      </c>
      <c r="K320" s="34" t="s">
        <v>9</v>
      </c>
      <c r="L320" s="34" t="s">
        <v>10</v>
      </c>
      <c r="M320" s="34" t="s">
        <v>11</v>
      </c>
      <c r="N320" s="46" t="s">
        <v>12</v>
      </c>
      <c r="O320" s="46" t="s">
        <v>13</v>
      </c>
      <c r="P320" s="50"/>
      <c r="Q320" s="50"/>
      <c r="R320" s="50"/>
      <c r="S320" s="50"/>
    </row>
    <row r="321" spans="1:19" ht="11.25" customHeight="1">
      <c r="A321" s="1"/>
      <c r="B321" s="206" t="s">
        <v>554</v>
      </c>
      <c r="C321" s="207"/>
      <c r="D321" s="10">
        <f aca="true" t="shared" si="13" ref="D321:O321">SUM(D305+D279+D264+D248+D233+D208+D191+D159+D129+D93+D72+D37+D20)</f>
        <v>400000</v>
      </c>
      <c r="E321" s="10">
        <f t="shared" si="13"/>
        <v>945000</v>
      </c>
      <c r="F321" s="10">
        <f t="shared" si="13"/>
        <v>910000</v>
      </c>
      <c r="G321" s="10">
        <f t="shared" si="13"/>
        <v>965000</v>
      </c>
      <c r="H321" s="10">
        <f t="shared" si="13"/>
        <v>845000</v>
      </c>
      <c r="I321" s="9">
        <f t="shared" si="13"/>
        <v>1005000</v>
      </c>
      <c r="J321" s="13">
        <f t="shared" si="13"/>
        <v>1210000</v>
      </c>
      <c r="K321" s="13">
        <f t="shared" si="13"/>
        <v>700000</v>
      </c>
      <c r="L321" s="13">
        <f t="shared" si="13"/>
        <v>865000</v>
      </c>
      <c r="M321" s="13">
        <f t="shared" si="13"/>
        <v>1310000</v>
      </c>
      <c r="N321" s="12">
        <f t="shared" si="13"/>
        <v>815000</v>
      </c>
      <c r="O321" s="12">
        <f t="shared" si="13"/>
        <v>940000</v>
      </c>
      <c r="P321" s="1"/>
      <c r="Q321" s="1"/>
      <c r="R321" s="1"/>
      <c r="S321" s="1"/>
    </row>
    <row r="322" spans="1:19" ht="11.25" customHeight="1">
      <c r="A322" s="1"/>
      <c r="B322" s="1" t="s">
        <v>410</v>
      </c>
      <c r="C322" s="1"/>
      <c r="D322" s="1">
        <f>SUM(B305+B279+B264+B248+B233+B208+B191+B159+B129+B93+B72+B37+B20)</f>
        <v>197</v>
      </c>
      <c r="E322" s="1"/>
      <c r="F322" s="1"/>
      <c r="G322" s="1"/>
      <c r="H322" s="1"/>
      <c r="I322" s="3"/>
      <c r="J322" s="33"/>
      <c r="K322" s="33"/>
      <c r="L322" s="33"/>
      <c r="M322" s="33"/>
      <c r="N322" s="48"/>
      <c r="O322" s="48"/>
      <c r="P322" s="1"/>
      <c r="Q322" s="1"/>
      <c r="R322" s="1"/>
      <c r="S322" s="1"/>
    </row>
    <row r="323" spans="1:19" ht="15" customHeight="1" thickBot="1">
      <c r="A323" s="1"/>
      <c r="B323" s="1" t="s">
        <v>416</v>
      </c>
      <c r="C323" s="1"/>
      <c r="D323" s="1"/>
      <c r="E323" s="1"/>
      <c r="F323" s="219">
        <f>SUM(C20+C37+C72+C93+C129+C159+C191+C208+C233+C248+C264+C279+C305)</f>
        <v>10910000</v>
      </c>
      <c r="G323" s="227"/>
      <c r="H323" s="1"/>
      <c r="I323" s="3"/>
      <c r="J323" s="33"/>
      <c r="K323" s="205" t="s">
        <v>406</v>
      </c>
      <c r="L323" s="205"/>
      <c r="M323" s="2">
        <v>41620</v>
      </c>
      <c r="N323" s="48"/>
      <c r="O323" s="48"/>
      <c r="P323" s="1"/>
      <c r="Q323" s="1"/>
      <c r="R323" s="1"/>
      <c r="S323" s="1"/>
    </row>
    <row r="324" spans="1:19" ht="15" customHeight="1" thickBot="1">
      <c r="A324" s="1"/>
      <c r="B324" s="1" t="s">
        <v>434</v>
      </c>
      <c r="C324" s="1"/>
      <c r="D324" s="1"/>
      <c r="E324" s="1"/>
      <c r="H324" s="210">
        <f>F323-F326</f>
        <v>2648000</v>
      </c>
      <c r="I324" s="211"/>
      <c r="J324" s="33"/>
      <c r="K324" s="40"/>
      <c r="L324" s="33"/>
      <c r="M324" s="33"/>
      <c r="N324" s="47"/>
      <c r="O324" s="48"/>
      <c r="P324" s="1"/>
      <c r="Q324" s="1"/>
      <c r="R324" s="1"/>
      <c r="S324" s="1"/>
    </row>
    <row r="325" spans="1:19" ht="11.25" customHeight="1">
      <c r="A325" s="1"/>
      <c r="B325" s="1"/>
      <c r="C325" s="1"/>
      <c r="D325" s="1"/>
      <c r="E325" s="1"/>
      <c r="F325" s="1"/>
      <c r="G325" s="1"/>
      <c r="H325" s="1"/>
      <c r="I325" s="3"/>
      <c r="J325" s="33"/>
      <c r="K325" s="37"/>
      <c r="L325" s="33"/>
      <c r="M325" s="44"/>
      <c r="N325" s="48"/>
      <c r="O325" s="48"/>
      <c r="P325" s="1" t="s">
        <v>951</v>
      </c>
      <c r="Q325" s="1"/>
      <c r="R325" s="1"/>
      <c r="S325" s="1"/>
    </row>
    <row r="326" spans="1:19" ht="11.25" customHeight="1">
      <c r="A326" s="1"/>
      <c r="B326" s="1"/>
      <c r="C326" s="236" t="s">
        <v>973</v>
      </c>
      <c r="D326" s="236"/>
      <c r="E326" s="237"/>
      <c r="F326" s="219">
        <f>SUM(F328:G332)</f>
        <v>8262000</v>
      </c>
      <c r="G326" s="227"/>
      <c r="H326" s="1"/>
      <c r="I326" s="29"/>
      <c r="J326" s="43" t="s">
        <v>923</v>
      </c>
      <c r="K326" s="40"/>
      <c r="L326" s="40"/>
      <c r="M326" s="200">
        <f>SUM(Q326:R342)</f>
        <v>27778000</v>
      </c>
      <c r="N326" s="200"/>
      <c r="O326" s="48"/>
      <c r="P326" s="1" t="s">
        <v>934</v>
      </c>
      <c r="Q326" s="200">
        <v>480000</v>
      </c>
      <c r="R326" s="200"/>
      <c r="S326" s="1"/>
    </row>
    <row r="327" spans="1:19" ht="11.25" customHeight="1">
      <c r="A327" s="1"/>
      <c r="B327" s="1" t="s">
        <v>495</v>
      </c>
      <c r="C327" s="1" t="s">
        <v>913</v>
      </c>
      <c r="D327" s="1"/>
      <c r="E327" s="1"/>
      <c r="F327" s="200"/>
      <c r="G327" s="200"/>
      <c r="H327" s="1"/>
      <c r="I327" s="29"/>
      <c r="J327" s="36" t="s">
        <v>930</v>
      </c>
      <c r="K327" s="37"/>
      <c r="L327" s="37"/>
      <c r="M327" s="200">
        <f>SUM(M329:N336)</f>
        <v>27915000</v>
      </c>
      <c r="N327" s="200"/>
      <c r="O327" s="48"/>
      <c r="P327" s="1" t="s">
        <v>935</v>
      </c>
      <c r="Q327" s="200">
        <v>5500000</v>
      </c>
      <c r="R327" s="200"/>
      <c r="S327" s="1"/>
    </row>
    <row r="328" spans="1:19" ht="11.25" customHeight="1">
      <c r="A328" s="1"/>
      <c r="B328" s="1"/>
      <c r="C328" s="1" t="s">
        <v>875</v>
      </c>
      <c r="D328" s="1"/>
      <c r="E328" s="1"/>
      <c r="F328" s="217">
        <v>100000</v>
      </c>
      <c r="G328" s="218"/>
      <c r="H328" s="1"/>
      <c r="I328" s="30"/>
      <c r="M328" s="200"/>
      <c r="N328" s="200"/>
      <c r="O328" s="48"/>
      <c r="P328" s="1" t="s">
        <v>936</v>
      </c>
      <c r="Q328" s="200">
        <v>300000</v>
      </c>
      <c r="R328" s="200"/>
      <c r="S328" s="1"/>
    </row>
    <row r="329" spans="1:19" ht="11.25" customHeight="1">
      <c r="A329" s="1"/>
      <c r="B329" s="1"/>
      <c r="C329" s="1" t="s">
        <v>912</v>
      </c>
      <c r="D329" s="1"/>
      <c r="E329" s="1"/>
      <c r="F329" s="213">
        <v>4000000</v>
      </c>
      <c r="G329" s="214"/>
      <c r="H329" s="1"/>
      <c r="I329" s="30"/>
      <c r="J329" s="43" t="s">
        <v>924</v>
      </c>
      <c r="K329" s="43"/>
      <c r="L329" s="40"/>
      <c r="M329" s="200">
        <v>26600000</v>
      </c>
      <c r="N329" s="200"/>
      <c r="O329" s="48"/>
      <c r="P329" s="1" t="s">
        <v>937</v>
      </c>
      <c r="Q329" s="200">
        <v>3500000</v>
      </c>
      <c r="R329" s="200"/>
      <c r="S329" s="1"/>
    </row>
    <row r="330" spans="1:19" ht="11.25" customHeight="1">
      <c r="A330" s="1"/>
      <c r="B330" s="1"/>
      <c r="C330" s="1" t="s">
        <v>918</v>
      </c>
      <c r="D330" s="1"/>
      <c r="E330" s="1"/>
      <c r="F330" s="213">
        <v>25000</v>
      </c>
      <c r="G330" s="214"/>
      <c r="H330" s="1"/>
      <c r="I330" s="30"/>
      <c r="J330" s="43" t="s">
        <v>925</v>
      </c>
      <c r="K330" s="40"/>
      <c r="L330" s="40"/>
      <c r="M330" s="200">
        <v>300000</v>
      </c>
      <c r="N330" s="200"/>
      <c r="O330" s="48"/>
      <c r="P330" s="1" t="s">
        <v>938</v>
      </c>
      <c r="Q330" s="200">
        <v>3000000</v>
      </c>
      <c r="R330" s="200"/>
      <c r="S330" s="1"/>
    </row>
    <row r="331" spans="2:18" ht="11.25" customHeight="1">
      <c r="B331" s="1"/>
      <c r="C331" s="1" t="s">
        <v>919</v>
      </c>
      <c r="D331" s="1"/>
      <c r="E331" s="1"/>
      <c r="F331" s="213">
        <v>4000000</v>
      </c>
      <c r="G331" s="214"/>
      <c r="H331" s="1"/>
      <c r="J331" s="43" t="s">
        <v>926</v>
      </c>
      <c r="M331" s="200">
        <v>45000</v>
      </c>
      <c r="N331" s="200"/>
      <c r="P331" s="1" t="s">
        <v>939</v>
      </c>
      <c r="Q331" s="200">
        <v>500000</v>
      </c>
      <c r="R331" s="200"/>
    </row>
    <row r="332" spans="2:18" ht="11.25" customHeight="1">
      <c r="B332" s="1"/>
      <c r="C332" s="1" t="s">
        <v>922</v>
      </c>
      <c r="D332" s="1"/>
      <c r="E332" s="1"/>
      <c r="F332" s="215">
        <v>137000</v>
      </c>
      <c r="G332" s="216"/>
      <c r="H332" s="1"/>
      <c r="J332" s="43" t="s">
        <v>927</v>
      </c>
      <c r="M332" s="200">
        <v>200000</v>
      </c>
      <c r="N332" s="200"/>
      <c r="P332" s="1" t="s">
        <v>940</v>
      </c>
      <c r="Q332" s="200">
        <v>500000</v>
      </c>
      <c r="R332" s="200"/>
    </row>
    <row r="333" spans="2:18" ht="11.25" customHeight="1">
      <c r="B333" s="1"/>
      <c r="C333" s="1"/>
      <c r="F333" s="200"/>
      <c r="G333" s="200"/>
      <c r="J333" s="43" t="s">
        <v>928</v>
      </c>
      <c r="M333" s="200">
        <v>170000</v>
      </c>
      <c r="N333" s="200"/>
      <c r="P333" s="1" t="s">
        <v>941</v>
      </c>
      <c r="Q333" s="200">
        <v>198000</v>
      </c>
      <c r="R333" s="200"/>
    </row>
    <row r="334" spans="2:18" ht="11.25" customHeight="1">
      <c r="B334" s="1"/>
      <c r="C334" s="1"/>
      <c r="D334" s="1"/>
      <c r="E334" s="1"/>
      <c r="F334" s="200"/>
      <c r="G334" s="200"/>
      <c r="J334" s="43" t="s">
        <v>929</v>
      </c>
      <c r="M334" s="200">
        <v>200000</v>
      </c>
      <c r="N334" s="200"/>
      <c r="P334" s="1" t="s">
        <v>942</v>
      </c>
      <c r="Q334" s="200">
        <v>250000</v>
      </c>
      <c r="R334" s="200"/>
    </row>
    <row r="335" spans="2:18" ht="11.25" customHeight="1">
      <c r="B335" s="1"/>
      <c r="C335" s="1"/>
      <c r="D335" s="1"/>
      <c r="E335" s="1"/>
      <c r="F335" s="200"/>
      <c r="G335" s="200"/>
      <c r="J335" s="43" t="s">
        <v>932</v>
      </c>
      <c r="M335" s="200">
        <v>200000</v>
      </c>
      <c r="N335" s="200"/>
      <c r="P335" s="1" t="s">
        <v>943</v>
      </c>
      <c r="Q335" s="200">
        <v>250000</v>
      </c>
      <c r="R335" s="200"/>
    </row>
    <row r="336" spans="2:18" ht="11.25" customHeight="1">
      <c r="B336" s="1"/>
      <c r="C336" s="1"/>
      <c r="D336" s="1"/>
      <c r="E336" s="1"/>
      <c r="F336" s="200"/>
      <c r="G336" s="200"/>
      <c r="J336" s="43" t="s">
        <v>931</v>
      </c>
      <c r="M336" s="200">
        <v>200000</v>
      </c>
      <c r="N336" s="200"/>
      <c r="P336" s="1" t="s">
        <v>944</v>
      </c>
      <c r="Q336" s="200">
        <v>150000</v>
      </c>
      <c r="R336" s="200"/>
    </row>
    <row r="337" spans="2:18" ht="11.25" customHeight="1">
      <c r="B337" s="1"/>
      <c r="C337" s="1"/>
      <c r="D337" s="1"/>
      <c r="E337" s="1"/>
      <c r="F337" s="200"/>
      <c r="G337" s="200"/>
      <c r="M337" s="200"/>
      <c r="N337" s="200"/>
      <c r="P337" s="1" t="s">
        <v>945</v>
      </c>
      <c r="Q337" s="200">
        <v>200000</v>
      </c>
      <c r="R337" s="200"/>
    </row>
    <row r="338" spans="2:18" ht="11.25" customHeight="1">
      <c r="B338" s="1"/>
      <c r="C338" s="1"/>
      <c r="D338" s="1"/>
      <c r="E338" s="1"/>
      <c r="F338" s="200"/>
      <c r="G338" s="200"/>
      <c r="J338" s="43" t="s">
        <v>933</v>
      </c>
      <c r="M338" s="200">
        <f>M326-M327</f>
        <v>-137000</v>
      </c>
      <c r="N338" s="200"/>
      <c r="P338" s="1" t="s">
        <v>946</v>
      </c>
      <c r="Q338" s="200">
        <v>5000000</v>
      </c>
      <c r="R338" s="200"/>
    </row>
    <row r="339" spans="16:18" ht="11.25" customHeight="1">
      <c r="P339" s="1" t="s">
        <v>947</v>
      </c>
      <c r="Q339" s="200">
        <v>3600000</v>
      </c>
      <c r="R339" s="200"/>
    </row>
    <row r="340" spans="16:18" ht="11.25" customHeight="1">
      <c r="P340" s="1" t="s">
        <v>948</v>
      </c>
      <c r="Q340" s="200">
        <v>4000000</v>
      </c>
      <c r="R340" s="200"/>
    </row>
    <row r="341" spans="16:18" ht="11.25" customHeight="1">
      <c r="P341" s="1" t="s">
        <v>949</v>
      </c>
      <c r="Q341" s="200">
        <v>300000</v>
      </c>
      <c r="R341" s="200"/>
    </row>
    <row r="342" spans="16:18" ht="11.25" customHeight="1">
      <c r="P342" s="1" t="s">
        <v>950</v>
      </c>
      <c r="Q342" s="200">
        <v>50000</v>
      </c>
      <c r="R342" s="200"/>
    </row>
    <row r="343" spans="17:18" ht="11.25" customHeight="1">
      <c r="Q343" s="200"/>
      <c r="R343" s="200"/>
    </row>
    <row r="344" spans="16:18" ht="11.25" customHeight="1">
      <c r="P344" s="1"/>
      <c r="Q344" s="200"/>
      <c r="R344" s="200"/>
    </row>
    <row r="345" spans="17:18" ht="11.25" customHeight="1">
      <c r="Q345" s="200"/>
      <c r="R345" s="200"/>
    </row>
    <row r="346" spans="17:18" ht="11.25" customHeight="1">
      <c r="Q346" s="200"/>
      <c r="R346" s="200"/>
    </row>
    <row r="347" spans="17:18" ht="11.25" customHeight="1">
      <c r="Q347" s="200"/>
      <c r="R347" s="200"/>
    </row>
    <row r="348" spans="17:18" ht="11.25" customHeight="1">
      <c r="Q348" s="200"/>
      <c r="R348" s="200"/>
    </row>
    <row r="349" spans="17:18" ht="11.25" customHeight="1">
      <c r="Q349" s="200"/>
      <c r="R349" s="200"/>
    </row>
    <row r="350" spans="17:18" ht="15">
      <c r="Q350" s="200"/>
      <c r="R350" s="200"/>
    </row>
    <row r="351" spans="17:18" ht="15">
      <c r="Q351" s="200"/>
      <c r="R351" s="200"/>
    </row>
    <row r="352" spans="17:18" ht="15">
      <c r="Q352" s="200"/>
      <c r="R352" s="200"/>
    </row>
    <row r="353" spans="17:18" ht="15">
      <c r="Q353" s="200"/>
      <c r="R353" s="200"/>
    </row>
  </sheetData>
  <sheetProtection/>
  <mergeCells count="60">
    <mergeCell ref="Q353:R353"/>
    <mergeCell ref="Q347:R347"/>
    <mergeCell ref="Q348:R348"/>
    <mergeCell ref="Q349:R349"/>
    <mergeCell ref="Q350:R350"/>
    <mergeCell ref="Q351:R351"/>
    <mergeCell ref="Q352:R352"/>
    <mergeCell ref="Q341:R341"/>
    <mergeCell ref="Q342:R342"/>
    <mergeCell ref="Q343:R343"/>
    <mergeCell ref="Q344:R344"/>
    <mergeCell ref="Q345:R345"/>
    <mergeCell ref="Q346:R346"/>
    <mergeCell ref="Q335:R335"/>
    <mergeCell ref="Q336:R336"/>
    <mergeCell ref="Q337:R337"/>
    <mergeCell ref="Q338:R338"/>
    <mergeCell ref="Q339:R339"/>
    <mergeCell ref="Q340:R340"/>
    <mergeCell ref="M338:N338"/>
    <mergeCell ref="Q326:R326"/>
    <mergeCell ref="Q327:R327"/>
    <mergeCell ref="Q328:R328"/>
    <mergeCell ref="Q329:R329"/>
    <mergeCell ref="Q330:R330"/>
    <mergeCell ref="Q331:R331"/>
    <mergeCell ref="Q332:R332"/>
    <mergeCell ref="Q333:R333"/>
    <mergeCell ref="Q334:R334"/>
    <mergeCell ref="M332:N332"/>
    <mergeCell ref="M333:N333"/>
    <mergeCell ref="M334:N334"/>
    <mergeCell ref="M335:N335"/>
    <mergeCell ref="M336:N336"/>
    <mergeCell ref="M337:N337"/>
    <mergeCell ref="M330:N330"/>
    <mergeCell ref="M326:N326"/>
    <mergeCell ref="M327:N327"/>
    <mergeCell ref="M328:N328"/>
    <mergeCell ref="M329:N329"/>
    <mergeCell ref="M331:N331"/>
    <mergeCell ref="A1:O1"/>
    <mergeCell ref="K323:L323"/>
    <mergeCell ref="B321:C321"/>
    <mergeCell ref="F323:G323"/>
    <mergeCell ref="C326:E326"/>
    <mergeCell ref="F338:G338"/>
    <mergeCell ref="F331:G331"/>
    <mergeCell ref="F332:G332"/>
    <mergeCell ref="F329:G329"/>
    <mergeCell ref="F326:G326"/>
    <mergeCell ref="F327:G327"/>
    <mergeCell ref="F328:G328"/>
    <mergeCell ref="H324:I324"/>
    <mergeCell ref="F336:G336"/>
    <mergeCell ref="F337:G337"/>
    <mergeCell ref="F334:G334"/>
    <mergeCell ref="F335:G335"/>
    <mergeCell ref="F330:G330"/>
    <mergeCell ref="F333:G333"/>
  </mergeCells>
  <printOptions/>
  <pageMargins left="0.19" right="0.28" top="0.29" bottom="0.18" header="0.16" footer="0.12"/>
  <pageSetup horizontalDpi="300" verticalDpi="300" orientation="landscape" paperSize="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24"/>
  <sheetViews>
    <sheetView tabSelected="1" zoomScalePageLayoutView="0" workbookViewId="0" topLeftCell="A310">
      <selection activeCell="M368" sqref="M368:N368"/>
    </sheetView>
  </sheetViews>
  <sheetFormatPr defaultColWidth="9.140625" defaultRowHeight="15"/>
  <cols>
    <col min="1" max="1" width="0.5625" style="0" customWidth="1"/>
    <col min="2" max="2" width="5.140625" style="0" customWidth="1"/>
    <col min="3" max="3" width="12.57421875" style="0" customWidth="1"/>
    <col min="4" max="4" width="11.28125" style="0" bestFit="1" customWidth="1"/>
    <col min="5" max="6" width="11.140625" style="0" customWidth="1"/>
    <col min="7" max="10" width="10.421875" style="0" bestFit="1" customWidth="1"/>
    <col min="11" max="11" width="11.140625" style="0" customWidth="1"/>
    <col min="12" max="12" width="9.8515625" style="0" customWidth="1"/>
    <col min="13" max="13" width="10.00390625" style="0" customWidth="1"/>
    <col min="15" max="15" width="11.421875" style="0" customWidth="1"/>
    <col min="16" max="16" width="8.140625" style="0" bestFit="1" customWidth="1"/>
  </cols>
  <sheetData>
    <row r="1" spans="1:19" ht="15.75">
      <c r="A1" s="204" t="s">
        <v>970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1"/>
      <c r="Q1" s="1"/>
      <c r="R1" s="1"/>
      <c r="S1" s="1"/>
    </row>
    <row r="2" spans="4:19" ht="15">
      <c r="D2" s="1"/>
      <c r="E2" s="1"/>
      <c r="F2" s="1"/>
      <c r="G2" s="1"/>
      <c r="O2" s="145"/>
      <c r="P2" s="1"/>
      <c r="Q2" s="1"/>
      <c r="R2" s="1"/>
      <c r="S2" s="1"/>
    </row>
    <row r="3" spans="1:19" ht="15">
      <c r="A3" s="4"/>
      <c r="B3" s="5" t="s">
        <v>1</v>
      </c>
      <c r="C3" s="5" t="s">
        <v>14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6" t="s">
        <v>7</v>
      </c>
      <c r="J3" s="34" t="s">
        <v>8</v>
      </c>
      <c r="K3" s="34" t="s">
        <v>9</v>
      </c>
      <c r="L3" s="34" t="s">
        <v>10</v>
      </c>
      <c r="M3" s="34" t="s">
        <v>11</v>
      </c>
      <c r="N3" s="46" t="s">
        <v>12</v>
      </c>
      <c r="O3" s="46" t="s">
        <v>13</v>
      </c>
      <c r="P3" s="5" t="s">
        <v>898</v>
      </c>
      <c r="Q3" s="4"/>
      <c r="R3" s="4" t="s">
        <v>0</v>
      </c>
      <c r="S3" s="4"/>
    </row>
    <row r="4" spans="1:19" ht="15">
      <c r="A4" s="1"/>
      <c r="B4" s="7" t="s">
        <v>15</v>
      </c>
      <c r="C4" s="7" t="s">
        <v>389</v>
      </c>
      <c r="D4" s="13">
        <v>55000</v>
      </c>
      <c r="E4" s="13">
        <v>55000</v>
      </c>
      <c r="F4" s="13">
        <v>55000</v>
      </c>
      <c r="G4" s="13">
        <v>55000</v>
      </c>
      <c r="H4" s="13"/>
      <c r="I4" s="9"/>
      <c r="J4" s="13"/>
      <c r="K4" s="13"/>
      <c r="L4" s="13"/>
      <c r="M4" s="13"/>
      <c r="N4" s="12"/>
      <c r="O4" s="9"/>
      <c r="P4" s="7"/>
      <c r="Q4" s="1"/>
      <c r="R4" s="1">
        <v>1</v>
      </c>
      <c r="S4" s="1"/>
    </row>
    <row r="5" spans="1:19" ht="15">
      <c r="A5" s="1"/>
      <c r="B5" s="7" t="s">
        <v>16</v>
      </c>
      <c r="C5" s="7" t="s">
        <v>561</v>
      </c>
      <c r="D5" s="13">
        <v>0</v>
      </c>
      <c r="E5" s="10">
        <v>110000</v>
      </c>
      <c r="F5" s="13">
        <v>55000</v>
      </c>
      <c r="G5" s="10"/>
      <c r="H5" s="10"/>
      <c r="I5" s="10"/>
      <c r="J5" s="13"/>
      <c r="K5" s="13"/>
      <c r="L5" s="13"/>
      <c r="M5" s="13"/>
      <c r="N5" s="12"/>
      <c r="O5" s="9"/>
      <c r="P5" s="7">
        <v>60</v>
      </c>
      <c r="Q5" s="1"/>
      <c r="R5" s="1">
        <v>1</v>
      </c>
      <c r="S5" s="1"/>
    </row>
    <row r="6" spans="1:19" ht="15">
      <c r="A6" s="1"/>
      <c r="B6" s="7" t="s">
        <v>17</v>
      </c>
      <c r="C6" s="41" t="s">
        <v>335</v>
      </c>
      <c r="D6" s="10">
        <v>55000</v>
      </c>
      <c r="E6" s="10">
        <v>55000</v>
      </c>
      <c r="F6" s="13">
        <v>55000</v>
      </c>
      <c r="G6" s="13"/>
      <c r="H6" s="13"/>
      <c r="I6" s="9"/>
      <c r="J6" s="13"/>
      <c r="K6" s="13"/>
      <c r="L6" s="13"/>
      <c r="M6" s="13"/>
      <c r="N6" s="13"/>
      <c r="O6" s="9"/>
      <c r="P6" s="7"/>
      <c r="Q6" s="1"/>
      <c r="R6" s="1">
        <v>1</v>
      </c>
      <c r="S6" s="1"/>
    </row>
    <row r="7" spans="1:19" ht="15">
      <c r="A7" s="1"/>
      <c r="B7" s="7" t="s">
        <v>18</v>
      </c>
      <c r="C7" s="41" t="s">
        <v>390</v>
      </c>
      <c r="D7" s="13">
        <v>0</v>
      </c>
      <c r="E7" s="10">
        <v>110000</v>
      </c>
      <c r="F7" s="13">
        <v>55000</v>
      </c>
      <c r="G7" s="10"/>
      <c r="H7" s="10"/>
      <c r="I7" s="9"/>
      <c r="J7" s="13"/>
      <c r="K7" s="13"/>
      <c r="L7" s="13"/>
      <c r="M7" s="9"/>
      <c r="N7" s="9"/>
      <c r="O7" s="12"/>
      <c r="P7" s="7"/>
      <c r="Q7" s="1"/>
      <c r="R7" s="1">
        <v>1</v>
      </c>
      <c r="S7" s="1"/>
    </row>
    <row r="8" spans="1:19" ht="15">
      <c r="A8" s="1"/>
      <c r="B8" s="7" t="s">
        <v>19</v>
      </c>
      <c r="C8" s="7" t="s">
        <v>391</v>
      </c>
      <c r="D8" s="10">
        <v>55000</v>
      </c>
      <c r="E8" s="10">
        <v>55000</v>
      </c>
      <c r="F8" s="10">
        <v>55000</v>
      </c>
      <c r="G8" s="13">
        <v>110000</v>
      </c>
      <c r="H8" s="13">
        <v>0</v>
      </c>
      <c r="I8" s="9"/>
      <c r="J8" s="13"/>
      <c r="K8" s="13"/>
      <c r="L8" s="13"/>
      <c r="M8" s="13"/>
      <c r="N8" s="12"/>
      <c r="O8" s="12"/>
      <c r="P8" s="7"/>
      <c r="Q8" s="1"/>
      <c r="R8" s="1">
        <v>1</v>
      </c>
      <c r="S8" s="1"/>
    </row>
    <row r="9" spans="1:19" ht="15">
      <c r="A9" s="1"/>
      <c r="B9" s="7" t="s">
        <v>20</v>
      </c>
      <c r="C9" s="67"/>
      <c r="D9" s="8"/>
      <c r="E9" s="8"/>
      <c r="F9" s="8"/>
      <c r="G9" s="8"/>
      <c r="H9" s="8"/>
      <c r="I9" s="14"/>
      <c r="J9" s="8"/>
      <c r="K9" s="8"/>
      <c r="L9" s="8"/>
      <c r="M9" s="8"/>
      <c r="N9" s="14"/>
      <c r="O9" s="14"/>
      <c r="P9" s="67"/>
      <c r="Q9" s="1"/>
      <c r="R9" s="1">
        <v>0</v>
      </c>
      <c r="S9" s="1"/>
    </row>
    <row r="10" spans="1:19" ht="15">
      <c r="A10" s="1"/>
      <c r="B10" s="7" t="s">
        <v>21</v>
      </c>
      <c r="C10" s="7" t="s">
        <v>911</v>
      </c>
      <c r="D10" s="62">
        <v>55000</v>
      </c>
      <c r="E10" s="13">
        <v>55000</v>
      </c>
      <c r="F10" s="13">
        <v>55000</v>
      </c>
      <c r="G10" s="13">
        <v>55000</v>
      </c>
      <c r="H10" s="13"/>
      <c r="I10" s="9"/>
      <c r="J10" s="13"/>
      <c r="K10" s="13"/>
      <c r="L10" s="13"/>
      <c r="M10" s="13"/>
      <c r="N10" s="12"/>
      <c r="O10" s="9"/>
      <c r="P10" s="7">
        <v>60</v>
      </c>
      <c r="Q10" s="1"/>
      <c r="R10" s="1">
        <v>1</v>
      </c>
      <c r="S10" s="1"/>
    </row>
    <row r="11" spans="1:19" ht="15">
      <c r="A11" s="1"/>
      <c r="B11" s="7" t="s">
        <v>22</v>
      </c>
      <c r="C11" s="67"/>
      <c r="D11" s="8"/>
      <c r="E11" s="8"/>
      <c r="F11" s="8"/>
      <c r="G11" s="8"/>
      <c r="H11" s="8"/>
      <c r="I11" s="14"/>
      <c r="J11" s="8"/>
      <c r="K11" s="8"/>
      <c r="L11" s="8"/>
      <c r="M11" s="8"/>
      <c r="N11" s="14"/>
      <c r="O11" s="14"/>
      <c r="P11" s="67"/>
      <c r="Q11" s="1"/>
      <c r="R11" s="1">
        <v>0</v>
      </c>
      <c r="S11" s="1"/>
    </row>
    <row r="12" spans="1:19" ht="15">
      <c r="A12" s="1"/>
      <c r="B12" s="7" t="s">
        <v>23</v>
      </c>
      <c r="C12" s="7" t="s">
        <v>393</v>
      </c>
      <c r="D12" s="10">
        <v>55000</v>
      </c>
      <c r="E12" s="13">
        <v>55000</v>
      </c>
      <c r="F12" s="13">
        <v>55000</v>
      </c>
      <c r="G12" s="13"/>
      <c r="H12" s="13"/>
      <c r="I12" s="13"/>
      <c r="J12" s="13"/>
      <c r="K12" s="13"/>
      <c r="L12" s="13"/>
      <c r="M12" s="13"/>
      <c r="N12" s="12"/>
      <c r="O12" s="12"/>
      <c r="P12" s="7"/>
      <c r="Q12" s="1"/>
      <c r="R12" s="1">
        <v>1</v>
      </c>
      <c r="S12" s="1"/>
    </row>
    <row r="13" spans="1:19" ht="15">
      <c r="A13" s="1"/>
      <c r="B13" s="7" t="s">
        <v>24</v>
      </c>
      <c r="C13" s="7" t="s">
        <v>599</v>
      </c>
      <c r="D13" s="13">
        <v>55000</v>
      </c>
      <c r="E13" s="13">
        <v>0</v>
      </c>
      <c r="F13" s="13">
        <v>165000</v>
      </c>
      <c r="G13" s="10">
        <v>0</v>
      </c>
      <c r="H13" s="10"/>
      <c r="I13" s="13"/>
      <c r="J13" s="13"/>
      <c r="K13" s="13"/>
      <c r="L13" s="13"/>
      <c r="M13" s="13"/>
      <c r="N13" s="12"/>
      <c r="O13" s="12"/>
      <c r="P13" s="7"/>
      <c r="Q13" s="1"/>
      <c r="R13" s="1">
        <v>1</v>
      </c>
      <c r="S13" s="1"/>
    </row>
    <row r="14" spans="1:19" ht="15">
      <c r="A14" s="1"/>
      <c r="B14" s="7" t="s">
        <v>333</v>
      </c>
      <c r="C14" s="7" t="s">
        <v>392</v>
      </c>
      <c r="D14" s="10">
        <v>55000</v>
      </c>
      <c r="E14" s="13">
        <v>55000</v>
      </c>
      <c r="F14" s="13">
        <v>55000</v>
      </c>
      <c r="G14" s="13">
        <v>55000</v>
      </c>
      <c r="H14" s="13"/>
      <c r="I14" s="13"/>
      <c r="J14" s="13"/>
      <c r="K14" s="13"/>
      <c r="L14" s="13"/>
      <c r="M14" s="13"/>
      <c r="N14" s="12"/>
      <c r="O14" s="12"/>
      <c r="P14" s="7"/>
      <c r="Q14" s="1"/>
      <c r="R14" s="1">
        <v>1</v>
      </c>
      <c r="S14" s="1"/>
    </row>
    <row r="15" spans="1:19" ht="15">
      <c r="A15" s="1"/>
      <c r="B15" s="7" t="s">
        <v>25</v>
      </c>
      <c r="C15" s="67"/>
      <c r="D15" s="8"/>
      <c r="E15" s="8"/>
      <c r="F15" s="8"/>
      <c r="G15" s="8"/>
      <c r="H15" s="8"/>
      <c r="I15" s="14"/>
      <c r="J15" s="8"/>
      <c r="K15" s="8"/>
      <c r="L15" s="8"/>
      <c r="M15" s="8"/>
      <c r="N15" s="14"/>
      <c r="O15" s="14"/>
      <c r="P15" s="67"/>
      <c r="Q15" s="1"/>
      <c r="R15" s="1">
        <v>0</v>
      </c>
      <c r="S15" s="1"/>
    </row>
    <row r="16" spans="1:19" ht="15">
      <c r="A16" s="1"/>
      <c r="B16" s="7" t="s">
        <v>26</v>
      </c>
      <c r="C16" s="7" t="s">
        <v>332</v>
      </c>
      <c r="D16" s="10">
        <v>55000</v>
      </c>
      <c r="E16" s="10">
        <v>55000</v>
      </c>
      <c r="F16" s="10">
        <v>55000</v>
      </c>
      <c r="G16" s="10">
        <v>55000</v>
      </c>
      <c r="H16" s="10"/>
      <c r="I16" s="9"/>
      <c r="J16" s="13"/>
      <c r="K16" s="13"/>
      <c r="L16" s="13"/>
      <c r="M16" s="13"/>
      <c r="N16" s="13"/>
      <c r="O16" s="12"/>
      <c r="P16" s="7"/>
      <c r="Q16" s="1"/>
      <c r="R16" s="1">
        <v>1</v>
      </c>
      <c r="S16" s="1"/>
    </row>
    <row r="17" spans="1:19" ht="15">
      <c r="A17" s="1"/>
      <c r="B17" s="7" t="s">
        <v>27</v>
      </c>
      <c r="C17" s="7" t="s">
        <v>569</v>
      </c>
      <c r="D17" s="13">
        <v>55000</v>
      </c>
      <c r="E17" s="10">
        <v>55000</v>
      </c>
      <c r="F17" s="10">
        <v>55000</v>
      </c>
      <c r="G17" s="10">
        <v>55000</v>
      </c>
      <c r="H17" s="10"/>
      <c r="I17" s="9"/>
      <c r="J17" s="13"/>
      <c r="K17" s="13"/>
      <c r="L17" s="13"/>
      <c r="M17" s="13"/>
      <c r="N17" s="12"/>
      <c r="O17" s="12"/>
      <c r="P17" s="7"/>
      <c r="Q17" s="1"/>
      <c r="R17" s="1">
        <v>1</v>
      </c>
      <c r="S17" s="1"/>
    </row>
    <row r="18" spans="1:19" ht="15">
      <c r="A18" s="1"/>
      <c r="B18" s="7" t="s">
        <v>28</v>
      </c>
      <c r="C18" s="7" t="s">
        <v>334</v>
      </c>
      <c r="D18" s="10">
        <v>55000</v>
      </c>
      <c r="E18" s="10">
        <v>55000</v>
      </c>
      <c r="F18" s="10">
        <v>55000</v>
      </c>
      <c r="G18" s="10">
        <v>55000</v>
      </c>
      <c r="H18" s="10"/>
      <c r="I18" s="9"/>
      <c r="J18" s="13"/>
      <c r="K18" s="13"/>
      <c r="L18" s="13"/>
      <c r="M18" s="13"/>
      <c r="N18" s="13"/>
      <c r="O18" s="12"/>
      <c r="P18" s="7"/>
      <c r="Q18" s="1"/>
      <c r="R18" s="1">
        <v>1</v>
      </c>
      <c r="S18" s="1"/>
    </row>
    <row r="19" spans="1:19" ht="15">
      <c r="A19" s="1"/>
      <c r="B19" s="7" t="s">
        <v>254</v>
      </c>
      <c r="C19" s="7" t="s">
        <v>255</v>
      </c>
      <c r="D19" s="10">
        <v>55000</v>
      </c>
      <c r="E19" s="10">
        <v>55000</v>
      </c>
      <c r="F19" s="10">
        <v>55000</v>
      </c>
      <c r="G19" s="10">
        <v>55000</v>
      </c>
      <c r="H19" s="10"/>
      <c r="I19" s="9"/>
      <c r="J19" s="13"/>
      <c r="K19" s="13"/>
      <c r="L19" s="13"/>
      <c r="M19" s="13"/>
      <c r="N19" s="9"/>
      <c r="O19" s="12"/>
      <c r="P19" s="7"/>
      <c r="Q19" s="1"/>
      <c r="R19" s="1">
        <v>1</v>
      </c>
      <c r="S19" s="1"/>
    </row>
    <row r="20" spans="1:19" ht="15">
      <c r="A20" s="1"/>
      <c r="B20" s="1">
        <f>SUM(R4:R19)</f>
        <v>13</v>
      </c>
      <c r="C20" s="15">
        <f>SUM(D20:O20)</f>
        <v>2695000</v>
      </c>
      <c r="D20" s="15">
        <f>SUM(D4:D19)</f>
        <v>605000</v>
      </c>
      <c r="E20" s="15">
        <f aca="true" t="shared" si="0" ref="E20:P20">SUM(E4:E19)</f>
        <v>770000</v>
      </c>
      <c r="F20" s="15">
        <f t="shared" si="0"/>
        <v>825000</v>
      </c>
      <c r="G20" s="15">
        <f t="shared" si="0"/>
        <v>495000</v>
      </c>
      <c r="H20" s="15">
        <f t="shared" si="0"/>
        <v>0</v>
      </c>
      <c r="I20" s="16">
        <f t="shared" si="0"/>
        <v>0</v>
      </c>
      <c r="J20" s="35">
        <f t="shared" si="0"/>
        <v>0</v>
      </c>
      <c r="K20" s="35">
        <f t="shared" si="0"/>
        <v>0</v>
      </c>
      <c r="L20" s="35">
        <f t="shared" si="0"/>
        <v>0</v>
      </c>
      <c r="M20" s="35">
        <f t="shared" si="0"/>
        <v>0</v>
      </c>
      <c r="N20" s="47">
        <f t="shared" si="0"/>
        <v>0</v>
      </c>
      <c r="O20" s="47">
        <f t="shared" si="0"/>
        <v>0</v>
      </c>
      <c r="P20" s="119">
        <f t="shared" si="0"/>
        <v>120</v>
      </c>
      <c r="Q20" s="1"/>
      <c r="R20" s="1"/>
      <c r="S20" s="1"/>
    </row>
    <row r="21" spans="1:19" ht="15">
      <c r="A21" s="1"/>
      <c r="B21" s="1"/>
      <c r="C21" s="15"/>
      <c r="D21" s="15"/>
      <c r="E21" s="15"/>
      <c r="F21" s="15"/>
      <c r="G21" s="15"/>
      <c r="H21" s="15"/>
      <c r="I21" s="16"/>
      <c r="J21" s="35"/>
      <c r="K21" s="35"/>
      <c r="L21" s="35"/>
      <c r="M21" s="35"/>
      <c r="N21" s="47"/>
      <c r="O21" s="47"/>
      <c r="P21" s="1"/>
      <c r="Q21" s="1"/>
      <c r="R21" s="1"/>
      <c r="S21" s="1"/>
    </row>
    <row r="22" spans="1:19" ht="15">
      <c r="A22" s="1"/>
      <c r="B22" s="1"/>
      <c r="C22" s="15"/>
      <c r="D22" s="15"/>
      <c r="E22" s="15"/>
      <c r="F22" s="15"/>
      <c r="G22" s="15"/>
      <c r="H22" s="15"/>
      <c r="I22" s="16"/>
      <c r="J22" s="35"/>
      <c r="K22" s="35"/>
      <c r="L22" s="35"/>
      <c r="M22" s="35"/>
      <c r="N22" s="47"/>
      <c r="O22" s="47"/>
      <c r="P22" s="1"/>
      <c r="Q22" s="1"/>
      <c r="R22" s="1"/>
      <c r="S22" s="1"/>
    </row>
    <row r="23" spans="1:19" ht="15">
      <c r="A23" s="1"/>
      <c r="B23" s="1"/>
      <c r="C23" s="1"/>
      <c r="D23" s="15"/>
      <c r="E23" s="15"/>
      <c r="F23" s="15"/>
      <c r="G23" s="15"/>
      <c r="H23" s="15"/>
      <c r="I23" s="16"/>
      <c r="J23" s="35"/>
      <c r="K23" s="35"/>
      <c r="L23" s="35"/>
      <c r="M23" s="35"/>
      <c r="N23" s="47"/>
      <c r="O23" s="47"/>
      <c r="P23" s="1"/>
      <c r="Q23" s="1"/>
      <c r="R23" s="1"/>
      <c r="S23" s="1"/>
    </row>
    <row r="24" spans="1:19" ht="15">
      <c r="A24" s="4"/>
      <c r="B24" s="5" t="s">
        <v>1</v>
      </c>
      <c r="C24" s="5" t="s">
        <v>14</v>
      </c>
      <c r="D24" s="5" t="s">
        <v>2</v>
      </c>
      <c r="E24" s="5" t="s">
        <v>3</v>
      </c>
      <c r="F24" s="5" t="s">
        <v>4</v>
      </c>
      <c r="G24" s="5" t="s">
        <v>5</v>
      </c>
      <c r="H24" s="5" t="s">
        <v>6</v>
      </c>
      <c r="I24" s="6" t="s">
        <v>7</v>
      </c>
      <c r="J24" s="34" t="s">
        <v>8</v>
      </c>
      <c r="K24" s="34" t="s">
        <v>9</v>
      </c>
      <c r="L24" s="34" t="s">
        <v>10</v>
      </c>
      <c r="M24" s="34" t="s">
        <v>11</v>
      </c>
      <c r="N24" s="46" t="s">
        <v>12</v>
      </c>
      <c r="O24" s="46" t="s">
        <v>13</v>
      </c>
      <c r="P24" s="5" t="s">
        <v>898</v>
      </c>
      <c r="Q24" s="4"/>
      <c r="R24" s="4" t="s">
        <v>0</v>
      </c>
      <c r="S24" s="4"/>
    </row>
    <row r="25" spans="1:19" ht="15">
      <c r="A25" s="1"/>
      <c r="B25" s="7" t="s">
        <v>29</v>
      </c>
      <c r="C25" s="7" t="s">
        <v>989</v>
      </c>
      <c r="D25" s="10">
        <v>0</v>
      </c>
      <c r="E25" s="13">
        <v>110000</v>
      </c>
      <c r="F25" s="13">
        <v>110000</v>
      </c>
      <c r="G25" s="13">
        <v>0</v>
      </c>
      <c r="H25" s="13"/>
      <c r="I25" s="9"/>
      <c r="J25" s="13"/>
      <c r="K25" s="13"/>
      <c r="L25" s="13"/>
      <c r="M25" s="13"/>
      <c r="N25" s="9"/>
      <c r="O25" s="9"/>
      <c r="P25" s="7"/>
      <c r="Q25" s="1"/>
      <c r="R25" s="1">
        <v>1</v>
      </c>
      <c r="S25" s="1"/>
    </row>
    <row r="26" spans="1:19" ht="15">
      <c r="A26" s="1"/>
      <c r="B26" s="7" t="s">
        <v>30</v>
      </c>
      <c r="C26" s="67"/>
      <c r="D26" s="8"/>
      <c r="E26" s="8"/>
      <c r="F26" s="8"/>
      <c r="G26" s="8"/>
      <c r="H26" s="8"/>
      <c r="I26" s="14"/>
      <c r="J26" s="8"/>
      <c r="K26" s="8"/>
      <c r="L26" s="8"/>
      <c r="M26" s="8"/>
      <c r="N26" s="14"/>
      <c r="O26" s="14"/>
      <c r="P26" s="7"/>
      <c r="Q26" s="1"/>
      <c r="R26" s="1">
        <v>0</v>
      </c>
      <c r="S26" s="1"/>
    </row>
    <row r="27" spans="1:19" ht="15">
      <c r="A27" s="1"/>
      <c r="B27" s="7" t="s">
        <v>31</v>
      </c>
      <c r="C27" s="7" t="s">
        <v>353</v>
      </c>
      <c r="D27" s="10">
        <v>0</v>
      </c>
      <c r="E27" s="13">
        <v>110000</v>
      </c>
      <c r="F27" s="13">
        <v>55000</v>
      </c>
      <c r="G27" s="13"/>
      <c r="H27" s="13"/>
      <c r="I27" s="9"/>
      <c r="J27" s="13"/>
      <c r="K27" s="13"/>
      <c r="L27" s="13"/>
      <c r="M27" s="13"/>
      <c r="N27" s="9"/>
      <c r="O27" s="9"/>
      <c r="P27" s="7"/>
      <c r="Q27" s="1"/>
      <c r="R27" s="1">
        <v>1</v>
      </c>
      <c r="S27" s="1"/>
    </row>
    <row r="28" spans="1:19" ht="15">
      <c r="A28" s="1"/>
      <c r="B28" s="7" t="s">
        <v>32</v>
      </c>
      <c r="C28" s="7" t="s">
        <v>372</v>
      </c>
      <c r="D28" s="13">
        <v>0</v>
      </c>
      <c r="E28" s="13">
        <v>165000</v>
      </c>
      <c r="F28" s="13">
        <v>55000</v>
      </c>
      <c r="G28" s="13">
        <v>55000</v>
      </c>
      <c r="H28" s="13"/>
      <c r="I28" s="9"/>
      <c r="J28" s="13"/>
      <c r="K28" s="13"/>
      <c r="L28" s="13"/>
      <c r="M28" s="13"/>
      <c r="N28" s="9"/>
      <c r="O28" s="9"/>
      <c r="P28" s="7"/>
      <c r="Q28" s="1"/>
      <c r="R28" s="1">
        <v>1</v>
      </c>
      <c r="S28" s="1"/>
    </row>
    <row r="29" spans="1:19" ht="15">
      <c r="A29" s="1"/>
      <c r="B29" s="7" t="s">
        <v>33</v>
      </c>
      <c r="C29" s="7" t="s">
        <v>650</v>
      </c>
      <c r="D29" s="10">
        <v>55000</v>
      </c>
      <c r="E29" s="13">
        <v>0</v>
      </c>
      <c r="F29" s="13">
        <v>110000</v>
      </c>
      <c r="G29" s="13">
        <v>55000</v>
      </c>
      <c r="H29" s="13"/>
      <c r="I29" s="9"/>
      <c r="J29" s="13"/>
      <c r="K29" s="13"/>
      <c r="L29" s="13"/>
      <c r="M29" s="13"/>
      <c r="N29" s="9"/>
      <c r="O29" s="9"/>
      <c r="P29" s="7"/>
      <c r="Q29" s="1"/>
      <c r="R29" s="1">
        <v>1</v>
      </c>
      <c r="S29" s="1"/>
    </row>
    <row r="30" spans="1:19" ht="15">
      <c r="A30" s="1"/>
      <c r="B30" s="7" t="s">
        <v>34</v>
      </c>
      <c r="C30" s="7" t="s">
        <v>462</v>
      </c>
      <c r="D30" s="10">
        <v>55000</v>
      </c>
      <c r="E30" s="13">
        <v>55000</v>
      </c>
      <c r="F30" s="13">
        <v>0</v>
      </c>
      <c r="G30" s="13">
        <v>110000</v>
      </c>
      <c r="H30" s="13"/>
      <c r="I30" s="9"/>
      <c r="J30" s="13"/>
      <c r="K30" s="13"/>
      <c r="L30" s="13"/>
      <c r="M30" s="13"/>
      <c r="N30" s="9"/>
      <c r="O30" s="9"/>
      <c r="P30" s="7"/>
      <c r="Q30" s="1"/>
      <c r="R30" s="1">
        <v>1</v>
      </c>
      <c r="S30" s="1"/>
    </row>
    <row r="31" spans="1:19" ht="15">
      <c r="A31" s="1"/>
      <c r="B31" s="7" t="s">
        <v>35</v>
      </c>
      <c r="C31" s="67"/>
      <c r="D31" s="8"/>
      <c r="E31" s="8"/>
      <c r="F31" s="8"/>
      <c r="G31" s="8"/>
      <c r="H31" s="8"/>
      <c r="I31" s="14"/>
      <c r="J31" s="8"/>
      <c r="K31" s="8"/>
      <c r="L31" s="8"/>
      <c r="M31" s="8"/>
      <c r="N31" s="14"/>
      <c r="O31" s="14"/>
      <c r="P31" s="7"/>
      <c r="Q31" s="1"/>
      <c r="R31" s="1">
        <v>0</v>
      </c>
      <c r="S31" s="1"/>
    </row>
    <row r="32" spans="1:19" ht="15">
      <c r="A32" s="33"/>
      <c r="B32" s="41" t="s">
        <v>36</v>
      </c>
      <c r="C32" s="67" t="s">
        <v>452</v>
      </c>
      <c r="D32" s="8"/>
      <c r="E32" s="8"/>
      <c r="F32" s="8"/>
      <c r="G32" s="8"/>
      <c r="H32" s="8"/>
      <c r="I32" s="14"/>
      <c r="J32" s="8"/>
      <c r="K32" s="8"/>
      <c r="L32" s="8"/>
      <c r="M32" s="8"/>
      <c r="N32" s="14"/>
      <c r="O32" s="14"/>
      <c r="P32" s="41"/>
      <c r="Q32" s="33"/>
      <c r="R32" s="33">
        <v>0</v>
      </c>
      <c r="S32" s="33"/>
    </row>
    <row r="33" spans="1:19" ht="15">
      <c r="A33" s="1"/>
      <c r="B33" s="7" t="s">
        <v>37</v>
      </c>
      <c r="C33" s="7" t="s">
        <v>328</v>
      </c>
      <c r="D33" s="62"/>
      <c r="E33" s="13"/>
      <c r="F33" s="13"/>
      <c r="G33" s="13"/>
      <c r="H33" s="13"/>
      <c r="I33" s="9"/>
      <c r="J33" s="13"/>
      <c r="K33" s="13"/>
      <c r="L33" s="13"/>
      <c r="M33" s="13"/>
      <c r="N33" s="9"/>
      <c r="O33" s="9"/>
      <c r="P33" s="7">
        <v>300</v>
      </c>
      <c r="Q33" s="1"/>
      <c r="R33" s="1">
        <v>1</v>
      </c>
      <c r="S33" s="1"/>
    </row>
    <row r="34" spans="1:19" ht="15">
      <c r="A34" s="1"/>
      <c r="B34" s="7" t="s">
        <v>38</v>
      </c>
      <c r="C34" s="7" t="s">
        <v>324</v>
      </c>
      <c r="D34" s="10">
        <v>55000</v>
      </c>
      <c r="E34" s="13">
        <v>55000</v>
      </c>
      <c r="F34" s="13">
        <v>55000</v>
      </c>
      <c r="G34" s="13">
        <v>55000</v>
      </c>
      <c r="H34" s="13"/>
      <c r="I34" s="9"/>
      <c r="J34" s="13"/>
      <c r="K34" s="13"/>
      <c r="L34" s="13"/>
      <c r="M34" s="13"/>
      <c r="N34" s="9"/>
      <c r="O34" s="9"/>
      <c r="P34" s="7"/>
      <c r="Q34" s="1"/>
      <c r="R34" s="1">
        <v>1</v>
      </c>
      <c r="S34" s="1"/>
    </row>
    <row r="35" spans="1:19" ht="15">
      <c r="A35" s="1"/>
      <c r="B35" s="7" t="s">
        <v>39</v>
      </c>
      <c r="C35" s="7" t="s">
        <v>235</v>
      </c>
      <c r="D35" s="10">
        <v>55000</v>
      </c>
      <c r="E35" s="13">
        <v>55000</v>
      </c>
      <c r="F35" s="13">
        <v>55000</v>
      </c>
      <c r="G35" s="13">
        <v>55000</v>
      </c>
      <c r="H35" s="13"/>
      <c r="I35" s="9"/>
      <c r="J35" s="13"/>
      <c r="K35" s="13"/>
      <c r="L35" s="13"/>
      <c r="M35" s="13"/>
      <c r="N35" s="9"/>
      <c r="O35" s="9"/>
      <c r="P35" s="7"/>
      <c r="Q35" s="1"/>
      <c r="R35" s="1">
        <v>1</v>
      </c>
      <c r="S35" s="1"/>
    </row>
    <row r="36" spans="1:19" ht="15">
      <c r="A36" s="1"/>
      <c r="B36" s="7" t="s">
        <v>265</v>
      </c>
      <c r="C36" s="7" t="s">
        <v>365</v>
      </c>
      <c r="D36" s="62">
        <v>0</v>
      </c>
      <c r="E36" s="13">
        <v>110000</v>
      </c>
      <c r="F36" s="13"/>
      <c r="G36" s="13"/>
      <c r="H36" s="13"/>
      <c r="I36" s="9"/>
      <c r="J36" s="13"/>
      <c r="K36" s="13"/>
      <c r="L36" s="9"/>
      <c r="M36" s="13"/>
      <c r="N36" s="9"/>
      <c r="O36" s="9"/>
      <c r="P36" s="7">
        <v>180</v>
      </c>
      <c r="Q36" s="1"/>
      <c r="R36" s="1">
        <v>1</v>
      </c>
      <c r="S36" s="1"/>
    </row>
    <row r="37" spans="1:19" ht="15">
      <c r="A37" s="1"/>
      <c r="B37" s="1">
        <f>SUM(R25:R36)</f>
        <v>9</v>
      </c>
      <c r="C37" s="15">
        <f>SUM(D37:O37)</f>
        <v>1650000</v>
      </c>
      <c r="D37" s="15">
        <f>SUM(D25:D36)</f>
        <v>220000</v>
      </c>
      <c r="E37" s="15">
        <f>SUM(E25:E36)</f>
        <v>660000</v>
      </c>
      <c r="F37" s="15">
        <f aca="true" t="shared" si="1" ref="F37:P37">SUM(F25:F36)</f>
        <v>440000</v>
      </c>
      <c r="G37" s="15">
        <f t="shared" si="1"/>
        <v>330000</v>
      </c>
      <c r="H37" s="15">
        <f t="shared" si="1"/>
        <v>0</v>
      </c>
      <c r="I37" s="16">
        <f>SUM(I25:I36)</f>
        <v>0</v>
      </c>
      <c r="J37" s="35">
        <f t="shared" si="1"/>
        <v>0</v>
      </c>
      <c r="K37" s="35">
        <f t="shared" si="1"/>
        <v>0</v>
      </c>
      <c r="L37" s="35">
        <f t="shared" si="1"/>
        <v>0</v>
      </c>
      <c r="M37" s="35">
        <f t="shared" si="1"/>
        <v>0</v>
      </c>
      <c r="N37" s="47">
        <f t="shared" si="1"/>
        <v>0</v>
      </c>
      <c r="O37" s="47">
        <f t="shared" si="1"/>
        <v>0</v>
      </c>
      <c r="P37" s="119">
        <f t="shared" si="1"/>
        <v>480</v>
      </c>
      <c r="Q37" s="1"/>
      <c r="R37" s="1"/>
      <c r="S37" s="1"/>
    </row>
    <row r="38" spans="1:19" ht="15">
      <c r="A38" s="1"/>
      <c r="B38" s="1"/>
      <c r="C38" s="15"/>
      <c r="D38" s="15"/>
      <c r="E38" s="15"/>
      <c r="F38" s="15"/>
      <c r="G38" s="15"/>
      <c r="H38" s="15"/>
      <c r="I38" s="16"/>
      <c r="J38" s="35"/>
      <c r="K38" s="35"/>
      <c r="L38" s="35"/>
      <c r="M38" s="35"/>
      <c r="N38" s="47"/>
      <c r="O38" s="47"/>
      <c r="P38" s="1"/>
      <c r="Q38" s="1"/>
      <c r="R38" s="1"/>
      <c r="S38" s="1"/>
    </row>
    <row r="39" spans="1:19" ht="15">
      <c r="A39" s="1"/>
      <c r="B39" s="1"/>
      <c r="C39" s="15"/>
      <c r="D39" s="15"/>
      <c r="E39" s="15"/>
      <c r="F39" s="15"/>
      <c r="G39" s="15"/>
      <c r="H39" s="15"/>
      <c r="I39" s="16"/>
      <c r="J39" s="35"/>
      <c r="K39" s="35"/>
      <c r="L39" s="35"/>
      <c r="M39" s="35"/>
      <c r="N39" s="47"/>
      <c r="O39" s="47"/>
      <c r="P39" s="1"/>
      <c r="Q39" s="1"/>
      <c r="R39" s="1"/>
      <c r="S39" s="1"/>
    </row>
    <row r="40" spans="1:19" ht="15">
      <c r="A40" s="4"/>
      <c r="B40" s="5" t="s">
        <v>1</v>
      </c>
      <c r="C40" s="5" t="s">
        <v>14</v>
      </c>
      <c r="D40" s="5" t="s">
        <v>2</v>
      </c>
      <c r="E40" s="5" t="s">
        <v>3</v>
      </c>
      <c r="F40" s="5" t="s">
        <v>4</v>
      </c>
      <c r="G40" s="5" t="s">
        <v>5</v>
      </c>
      <c r="H40" s="5" t="s">
        <v>6</v>
      </c>
      <c r="I40" s="6" t="s">
        <v>7</v>
      </c>
      <c r="J40" s="34" t="s">
        <v>8</v>
      </c>
      <c r="K40" s="34" t="s">
        <v>9</v>
      </c>
      <c r="L40" s="34" t="s">
        <v>10</v>
      </c>
      <c r="M40" s="34" t="s">
        <v>11</v>
      </c>
      <c r="N40" s="46" t="s">
        <v>12</v>
      </c>
      <c r="O40" s="46" t="s">
        <v>13</v>
      </c>
      <c r="P40" s="5" t="s">
        <v>898</v>
      </c>
      <c r="Q40" s="4"/>
      <c r="R40" s="4" t="s">
        <v>0</v>
      </c>
      <c r="S40" s="4"/>
    </row>
    <row r="41" spans="1:19" ht="15">
      <c r="A41" s="1"/>
      <c r="B41" s="7" t="s">
        <v>40</v>
      </c>
      <c r="C41" s="7" t="s">
        <v>400</v>
      </c>
      <c r="D41" s="10">
        <v>55000</v>
      </c>
      <c r="E41" s="13">
        <v>0</v>
      </c>
      <c r="F41" s="13">
        <v>110000</v>
      </c>
      <c r="G41" s="13"/>
      <c r="H41" s="13"/>
      <c r="I41" s="9"/>
      <c r="J41" s="13"/>
      <c r="K41" s="13"/>
      <c r="L41" s="13"/>
      <c r="M41" s="13"/>
      <c r="N41" s="9"/>
      <c r="O41" s="9"/>
      <c r="P41" s="41"/>
      <c r="Q41" s="1"/>
      <c r="R41" s="1">
        <v>1</v>
      </c>
      <c r="S41" s="1"/>
    </row>
    <row r="42" spans="1:19" ht="15">
      <c r="A42" s="1"/>
      <c r="B42" s="7" t="s">
        <v>41</v>
      </c>
      <c r="C42" s="7" t="s">
        <v>649</v>
      </c>
      <c r="D42" s="62">
        <v>100000</v>
      </c>
      <c r="E42" s="13"/>
      <c r="F42" s="13"/>
      <c r="G42" s="13"/>
      <c r="H42" s="13"/>
      <c r="I42" s="9"/>
      <c r="J42" s="13"/>
      <c r="K42" s="13"/>
      <c r="L42" s="13"/>
      <c r="M42" s="13"/>
      <c r="N42" s="78"/>
      <c r="O42" s="9"/>
      <c r="P42" s="41">
        <v>270</v>
      </c>
      <c r="Q42" s="1"/>
      <c r="R42" s="1">
        <v>1</v>
      </c>
      <c r="S42" s="1"/>
    </row>
    <row r="43" spans="1:19" ht="15">
      <c r="A43" s="1"/>
      <c r="B43" s="7" t="s">
        <v>42</v>
      </c>
      <c r="C43" s="7" t="s">
        <v>648</v>
      </c>
      <c r="D43" s="10">
        <v>55000</v>
      </c>
      <c r="E43" s="10">
        <v>55000</v>
      </c>
      <c r="F43" s="10">
        <v>55000</v>
      </c>
      <c r="G43" s="10">
        <v>55000</v>
      </c>
      <c r="H43" s="13"/>
      <c r="I43" s="9"/>
      <c r="J43" s="13"/>
      <c r="K43" s="13"/>
      <c r="L43" s="13"/>
      <c r="M43" s="13"/>
      <c r="N43" s="9"/>
      <c r="O43" s="9"/>
      <c r="P43" s="41"/>
      <c r="Q43" s="1"/>
      <c r="R43" s="1">
        <v>1</v>
      </c>
      <c r="S43" s="1"/>
    </row>
    <row r="44" spans="1:19" ht="15">
      <c r="A44" s="1"/>
      <c r="B44" s="7" t="s">
        <v>43</v>
      </c>
      <c r="C44" s="7" t="s">
        <v>602</v>
      </c>
      <c r="D44" s="10">
        <v>55000</v>
      </c>
      <c r="E44" s="13">
        <v>55000</v>
      </c>
      <c r="F44" s="13">
        <v>55000</v>
      </c>
      <c r="G44" s="13">
        <v>55000</v>
      </c>
      <c r="H44" s="13"/>
      <c r="I44" s="9"/>
      <c r="J44" s="13"/>
      <c r="K44" s="13"/>
      <c r="L44" s="13"/>
      <c r="M44" s="13"/>
      <c r="N44" s="9"/>
      <c r="O44" s="9"/>
      <c r="P44" s="41"/>
      <c r="Q44" s="1"/>
      <c r="R44" s="1">
        <v>1</v>
      </c>
      <c r="S44" s="1"/>
    </row>
    <row r="45" spans="1:19" ht="15">
      <c r="A45" s="1"/>
      <c r="B45" s="7" t="s">
        <v>44</v>
      </c>
      <c r="C45" s="7" t="s">
        <v>405</v>
      </c>
      <c r="D45" s="13">
        <v>55000</v>
      </c>
      <c r="E45" s="13">
        <v>55000</v>
      </c>
      <c r="F45" s="13">
        <v>55000</v>
      </c>
      <c r="G45" s="13">
        <v>55000</v>
      </c>
      <c r="H45" s="13"/>
      <c r="I45" s="9"/>
      <c r="J45" s="13"/>
      <c r="K45" s="13"/>
      <c r="L45" s="13"/>
      <c r="M45" s="13"/>
      <c r="N45" s="9"/>
      <c r="O45" s="9"/>
      <c r="P45" s="41"/>
      <c r="Q45" s="1"/>
      <c r="R45" s="1">
        <v>1</v>
      </c>
      <c r="S45" s="1"/>
    </row>
    <row r="46" spans="1:19" ht="15">
      <c r="A46" s="1"/>
      <c r="B46" s="7" t="s">
        <v>45</v>
      </c>
      <c r="C46" s="7" t="s">
        <v>401</v>
      </c>
      <c r="D46" s="10">
        <v>55000</v>
      </c>
      <c r="E46" s="13">
        <v>55000</v>
      </c>
      <c r="F46" s="13">
        <v>55000</v>
      </c>
      <c r="G46" s="13">
        <v>55000</v>
      </c>
      <c r="H46" s="13"/>
      <c r="I46" s="9"/>
      <c r="J46" s="13"/>
      <c r="K46" s="13"/>
      <c r="L46" s="13"/>
      <c r="M46" s="13"/>
      <c r="N46" s="9"/>
      <c r="O46" s="9"/>
      <c r="P46" s="41"/>
      <c r="Q46" s="1"/>
      <c r="R46" s="1">
        <v>1</v>
      </c>
      <c r="S46" s="1"/>
    </row>
    <row r="47" spans="1:19" ht="15">
      <c r="A47" s="1"/>
      <c r="B47" s="7" t="s">
        <v>46</v>
      </c>
      <c r="C47" s="7" t="s">
        <v>366</v>
      </c>
      <c r="D47" s="10">
        <v>55000</v>
      </c>
      <c r="E47" s="13">
        <v>55000</v>
      </c>
      <c r="F47" s="13">
        <v>55000</v>
      </c>
      <c r="G47" s="13"/>
      <c r="H47" s="13"/>
      <c r="I47" s="9"/>
      <c r="J47" s="13"/>
      <c r="K47" s="13"/>
      <c r="L47" s="13"/>
      <c r="M47" s="13"/>
      <c r="N47" s="9"/>
      <c r="O47" s="9"/>
      <c r="P47" s="41"/>
      <c r="Q47" s="1"/>
      <c r="R47" s="1">
        <v>1</v>
      </c>
      <c r="S47" s="1"/>
    </row>
    <row r="48" spans="1:19" ht="15">
      <c r="A48" s="1"/>
      <c r="B48" s="7" t="s">
        <v>47</v>
      </c>
      <c r="C48" s="7" t="s">
        <v>367</v>
      </c>
      <c r="D48" s="10">
        <v>55000</v>
      </c>
      <c r="E48" s="13">
        <v>55000</v>
      </c>
      <c r="F48" s="13">
        <v>55000</v>
      </c>
      <c r="G48" s="13">
        <v>55000</v>
      </c>
      <c r="H48" s="13"/>
      <c r="I48" s="9"/>
      <c r="J48" s="13"/>
      <c r="K48" s="13"/>
      <c r="L48" s="13"/>
      <c r="M48" s="13"/>
      <c r="N48" s="9"/>
      <c r="O48" s="9"/>
      <c r="P48" s="41"/>
      <c r="Q48" s="1"/>
      <c r="R48" s="1">
        <v>1</v>
      </c>
      <c r="S48" s="1"/>
    </row>
    <row r="49" spans="1:19" ht="15">
      <c r="A49" s="1"/>
      <c r="B49" s="7" t="s">
        <v>48</v>
      </c>
      <c r="C49" s="7" t="s">
        <v>402</v>
      </c>
      <c r="D49" s="10">
        <v>55000</v>
      </c>
      <c r="E49" s="13">
        <v>55000</v>
      </c>
      <c r="F49" s="13">
        <v>110000</v>
      </c>
      <c r="G49" s="13">
        <v>0</v>
      </c>
      <c r="H49" s="13"/>
      <c r="I49" s="9"/>
      <c r="J49" s="13"/>
      <c r="K49" s="13"/>
      <c r="L49" s="13"/>
      <c r="M49" s="13"/>
      <c r="N49" s="9"/>
      <c r="O49" s="9"/>
      <c r="P49" s="41"/>
      <c r="Q49" s="1"/>
      <c r="R49" s="1">
        <v>1</v>
      </c>
      <c r="S49" s="1"/>
    </row>
    <row r="50" spans="1:19" ht="15">
      <c r="A50" s="1"/>
      <c r="B50" s="7" t="s">
        <v>49</v>
      </c>
      <c r="C50" s="7" t="s">
        <v>396</v>
      </c>
      <c r="D50" s="10">
        <v>55000</v>
      </c>
      <c r="E50" s="13">
        <v>55000</v>
      </c>
      <c r="F50" s="13">
        <v>55000</v>
      </c>
      <c r="G50" s="13">
        <v>55000</v>
      </c>
      <c r="H50" s="13"/>
      <c r="I50" s="9"/>
      <c r="J50" s="13"/>
      <c r="K50" s="13"/>
      <c r="L50" s="13"/>
      <c r="M50" s="13"/>
      <c r="N50" s="9"/>
      <c r="O50" s="9"/>
      <c r="P50" s="41"/>
      <c r="Q50" s="1"/>
      <c r="R50" s="1">
        <v>1</v>
      </c>
      <c r="S50" s="1"/>
    </row>
    <row r="51" spans="1:19" ht="15">
      <c r="A51" s="1"/>
      <c r="B51" s="7" t="s">
        <v>50</v>
      </c>
      <c r="C51" s="41" t="s">
        <v>965</v>
      </c>
      <c r="D51" s="10">
        <v>275000</v>
      </c>
      <c r="E51" s="13">
        <v>55000</v>
      </c>
      <c r="F51" s="13">
        <v>55000</v>
      </c>
      <c r="G51" s="13"/>
      <c r="H51" s="13"/>
      <c r="I51" s="9"/>
      <c r="J51" s="13"/>
      <c r="K51" s="13"/>
      <c r="L51" s="13"/>
      <c r="M51" s="13"/>
      <c r="N51" s="9"/>
      <c r="O51" s="9"/>
      <c r="P51" s="41"/>
      <c r="Q51" s="1"/>
      <c r="R51" s="1">
        <v>1</v>
      </c>
      <c r="S51" s="1"/>
    </row>
    <row r="52" spans="1:19" ht="15">
      <c r="A52" s="1"/>
      <c r="B52" s="7" t="s">
        <v>51</v>
      </c>
      <c r="C52" s="7" t="s">
        <v>397</v>
      </c>
      <c r="D52" s="13">
        <v>55000</v>
      </c>
      <c r="E52" s="20">
        <v>55000</v>
      </c>
      <c r="F52" s="13">
        <v>55000</v>
      </c>
      <c r="G52" s="13">
        <v>55000</v>
      </c>
      <c r="H52" s="13"/>
      <c r="I52" s="9"/>
      <c r="J52" s="13"/>
      <c r="K52" s="13"/>
      <c r="L52" s="13"/>
      <c r="M52" s="13"/>
      <c r="N52" s="9"/>
      <c r="O52" s="146"/>
      <c r="P52" s="150"/>
      <c r="Q52" s="1"/>
      <c r="R52" s="1">
        <v>1</v>
      </c>
      <c r="S52" s="1"/>
    </row>
    <row r="53" spans="1:19" ht="15">
      <c r="A53" s="1"/>
      <c r="B53" s="7" t="s">
        <v>52</v>
      </c>
      <c r="C53" s="7" t="s">
        <v>234</v>
      </c>
      <c r="D53" s="10">
        <v>55000</v>
      </c>
      <c r="E53" s="10">
        <v>55000</v>
      </c>
      <c r="F53" s="10">
        <v>55000</v>
      </c>
      <c r="G53" s="10">
        <v>55000</v>
      </c>
      <c r="H53" s="13"/>
      <c r="I53" s="9"/>
      <c r="J53" s="13"/>
      <c r="K53" s="13"/>
      <c r="L53" s="13"/>
      <c r="M53" s="13"/>
      <c r="N53" s="9"/>
      <c r="O53" s="9"/>
      <c r="P53" s="41"/>
      <c r="Q53" s="1"/>
      <c r="R53" s="1">
        <v>1</v>
      </c>
      <c r="S53" s="1"/>
    </row>
    <row r="54" spans="1:19" ht="15">
      <c r="A54" s="1"/>
      <c r="B54" s="7" t="s">
        <v>53</v>
      </c>
      <c r="C54" s="7" t="s">
        <v>403</v>
      </c>
      <c r="D54" s="10">
        <v>55000</v>
      </c>
      <c r="E54" s="10">
        <v>55000</v>
      </c>
      <c r="F54" s="10">
        <v>55000</v>
      </c>
      <c r="G54" s="13"/>
      <c r="H54" s="13"/>
      <c r="I54" s="9"/>
      <c r="J54" s="13"/>
      <c r="K54" s="13"/>
      <c r="L54" s="13"/>
      <c r="M54" s="13"/>
      <c r="N54" s="9"/>
      <c r="O54" s="9"/>
      <c r="P54" s="41"/>
      <c r="Q54" s="1"/>
      <c r="R54" s="1">
        <v>1</v>
      </c>
      <c r="S54" s="1"/>
    </row>
    <row r="55" spans="1:19" ht="15">
      <c r="A55" s="1"/>
      <c r="B55" s="7" t="s">
        <v>54</v>
      </c>
      <c r="C55" s="7" t="s">
        <v>325</v>
      </c>
      <c r="D55" s="10">
        <v>55000</v>
      </c>
      <c r="E55" s="10">
        <v>55000</v>
      </c>
      <c r="F55" s="10">
        <v>55000</v>
      </c>
      <c r="G55" s="13">
        <v>55000</v>
      </c>
      <c r="H55" s="13"/>
      <c r="I55" s="9"/>
      <c r="J55" s="13"/>
      <c r="K55" s="13"/>
      <c r="L55" s="13"/>
      <c r="M55" s="13"/>
      <c r="N55" s="9"/>
      <c r="O55" s="9"/>
      <c r="P55" s="41"/>
      <c r="Q55" s="1"/>
      <c r="R55" s="1">
        <v>1</v>
      </c>
      <c r="S55" s="1"/>
    </row>
    <row r="56" spans="1:19" ht="15">
      <c r="A56" s="1"/>
      <c r="B56" s="7" t="s">
        <v>55</v>
      </c>
      <c r="C56" s="7" t="s">
        <v>342</v>
      </c>
      <c r="D56" s="10">
        <v>55000</v>
      </c>
      <c r="E56" s="10">
        <v>55000</v>
      </c>
      <c r="F56" s="10">
        <v>55000</v>
      </c>
      <c r="G56" s="13"/>
      <c r="H56" s="13"/>
      <c r="I56" s="9"/>
      <c r="J56" s="13"/>
      <c r="K56" s="13"/>
      <c r="L56" s="13"/>
      <c r="M56" s="13"/>
      <c r="N56" s="9"/>
      <c r="O56" s="9"/>
      <c r="P56" s="41"/>
      <c r="Q56" s="1"/>
      <c r="R56" s="1">
        <v>1</v>
      </c>
      <c r="S56" s="1"/>
    </row>
    <row r="57" spans="1:19" ht="15">
      <c r="A57" s="1"/>
      <c r="B57" s="7" t="s">
        <v>56</v>
      </c>
      <c r="C57" s="7" t="s">
        <v>360</v>
      </c>
      <c r="D57" s="10">
        <v>55000</v>
      </c>
      <c r="E57" s="10">
        <v>55000</v>
      </c>
      <c r="F57" s="10">
        <v>55000</v>
      </c>
      <c r="G57" s="10">
        <v>55000</v>
      </c>
      <c r="H57" s="13"/>
      <c r="I57" s="9"/>
      <c r="J57" s="13"/>
      <c r="K57" s="13"/>
      <c r="L57" s="13"/>
      <c r="M57" s="13"/>
      <c r="N57" s="9"/>
      <c r="O57" s="9"/>
      <c r="P57" s="41"/>
      <c r="Q57" s="1"/>
      <c r="R57" s="1">
        <v>1</v>
      </c>
      <c r="S57" s="1"/>
    </row>
    <row r="58" spans="1:19" ht="15">
      <c r="A58" s="1"/>
      <c r="B58" s="7" t="s">
        <v>57</v>
      </c>
      <c r="C58" s="7" t="s">
        <v>238</v>
      </c>
      <c r="D58" s="10">
        <v>55000</v>
      </c>
      <c r="E58" s="13">
        <v>55000</v>
      </c>
      <c r="F58" s="13">
        <v>55000</v>
      </c>
      <c r="G58" s="13"/>
      <c r="H58" s="13"/>
      <c r="I58" s="9"/>
      <c r="J58" s="13"/>
      <c r="K58" s="13"/>
      <c r="L58" s="13"/>
      <c r="M58" s="13"/>
      <c r="N58" s="9"/>
      <c r="O58" s="9"/>
      <c r="P58" s="41"/>
      <c r="Q58" s="1"/>
      <c r="R58" s="1">
        <v>1</v>
      </c>
      <c r="S58" s="1"/>
    </row>
    <row r="59" spans="1:19" ht="15">
      <c r="A59" s="1"/>
      <c r="B59" s="1">
        <f>SUM(R41:R58)</f>
        <v>18</v>
      </c>
      <c r="C59" s="15">
        <f>SUM(D59:O59)</f>
        <v>3730000</v>
      </c>
      <c r="D59" s="15">
        <f>SUM(D41:D58)</f>
        <v>1255000</v>
      </c>
      <c r="E59" s="15">
        <f aca="true" t="shared" si="2" ref="E59:P59">SUM(E41:E58)</f>
        <v>880000</v>
      </c>
      <c r="F59" s="15">
        <f t="shared" si="2"/>
        <v>1045000</v>
      </c>
      <c r="G59" s="15">
        <f t="shared" si="2"/>
        <v>550000</v>
      </c>
      <c r="H59" s="15">
        <f t="shared" si="2"/>
        <v>0</v>
      </c>
      <c r="I59" s="16">
        <f>SUM(I41:I58)</f>
        <v>0</v>
      </c>
      <c r="J59" s="35">
        <f t="shared" si="2"/>
        <v>0</v>
      </c>
      <c r="K59" s="35">
        <f t="shared" si="2"/>
        <v>0</v>
      </c>
      <c r="L59" s="35">
        <f t="shared" si="2"/>
        <v>0</v>
      </c>
      <c r="M59" s="35">
        <f t="shared" si="2"/>
        <v>0</v>
      </c>
      <c r="N59" s="47">
        <f t="shared" si="2"/>
        <v>0</v>
      </c>
      <c r="O59" s="47">
        <f t="shared" si="2"/>
        <v>0</v>
      </c>
      <c r="P59" s="119">
        <f t="shared" si="2"/>
        <v>270</v>
      </c>
      <c r="Q59" s="1"/>
      <c r="R59" s="1"/>
      <c r="S59" s="1"/>
    </row>
    <row r="60" spans="1:19" ht="15">
      <c r="A60" s="1"/>
      <c r="B60" s="1"/>
      <c r="C60" s="15"/>
      <c r="D60" s="15"/>
      <c r="E60" s="15"/>
      <c r="F60" s="15"/>
      <c r="G60" s="15"/>
      <c r="H60" s="15"/>
      <c r="I60" s="16"/>
      <c r="J60" s="35"/>
      <c r="K60" s="35"/>
      <c r="L60" s="35"/>
      <c r="M60" s="35"/>
      <c r="N60" s="47"/>
      <c r="O60" s="47"/>
      <c r="P60" s="1"/>
      <c r="Q60" s="1"/>
      <c r="R60" s="1"/>
      <c r="S60" s="1"/>
    </row>
    <row r="61" spans="1:19" ht="15">
      <c r="A61" s="4"/>
      <c r="B61" s="5" t="s">
        <v>1</v>
      </c>
      <c r="C61" s="5" t="s">
        <v>14</v>
      </c>
      <c r="D61" s="5" t="s">
        <v>2</v>
      </c>
      <c r="E61" s="5" t="s">
        <v>3</v>
      </c>
      <c r="F61" s="5" t="s">
        <v>4</v>
      </c>
      <c r="G61" s="5" t="s">
        <v>5</v>
      </c>
      <c r="H61" s="5" t="s">
        <v>6</v>
      </c>
      <c r="I61" s="6" t="s">
        <v>7</v>
      </c>
      <c r="J61" s="34" t="s">
        <v>8</v>
      </c>
      <c r="K61" s="34" t="s">
        <v>9</v>
      </c>
      <c r="L61" s="34" t="s">
        <v>10</v>
      </c>
      <c r="M61" s="34" t="s">
        <v>11</v>
      </c>
      <c r="N61" s="46" t="s">
        <v>12</v>
      </c>
      <c r="O61" s="46" t="s">
        <v>13</v>
      </c>
      <c r="P61" s="5" t="s">
        <v>898</v>
      </c>
      <c r="Q61" s="4"/>
      <c r="R61" s="4" t="s">
        <v>0</v>
      </c>
      <c r="S61" s="4"/>
    </row>
    <row r="62" spans="1:19" ht="15">
      <c r="A62" s="1"/>
      <c r="B62" s="7" t="s">
        <v>58</v>
      </c>
      <c r="C62" s="7" t="s">
        <v>284</v>
      </c>
      <c r="D62" s="62">
        <v>220000</v>
      </c>
      <c r="E62" s="13"/>
      <c r="F62" s="13"/>
      <c r="G62" s="13"/>
      <c r="H62" s="13"/>
      <c r="I62" s="9"/>
      <c r="J62" s="13"/>
      <c r="K62" s="13"/>
      <c r="L62" s="13"/>
      <c r="M62" s="13"/>
      <c r="N62" s="13"/>
      <c r="O62" s="9"/>
      <c r="P62" s="41">
        <v>240</v>
      </c>
      <c r="Q62" s="1"/>
      <c r="R62" s="1">
        <v>1</v>
      </c>
      <c r="S62" s="1"/>
    </row>
    <row r="63" spans="1:19" ht="15">
      <c r="A63" s="1"/>
      <c r="B63" s="7" t="s">
        <v>59</v>
      </c>
      <c r="C63" s="7" t="s">
        <v>341</v>
      </c>
      <c r="D63" s="13">
        <v>55000</v>
      </c>
      <c r="E63" s="13">
        <v>55000</v>
      </c>
      <c r="F63" s="13">
        <v>55000</v>
      </c>
      <c r="G63" s="13">
        <v>55000</v>
      </c>
      <c r="H63" s="13"/>
      <c r="I63" s="9"/>
      <c r="J63" s="13"/>
      <c r="K63" s="13"/>
      <c r="L63" s="9"/>
      <c r="M63" s="9"/>
      <c r="N63" s="13"/>
      <c r="O63" s="9"/>
      <c r="P63" s="41"/>
      <c r="Q63" s="1"/>
      <c r="R63" s="1">
        <v>1</v>
      </c>
      <c r="S63" s="1"/>
    </row>
    <row r="64" spans="1:19" ht="15">
      <c r="A64" s="1"/>
      <c r="B64" s="7" t="s">
        <v>60</v>
      </c>
      <c r="C64" s="7" t="s">
        <v>339</v>
      </c>
      <c r="D64" s="13">
        <v>55000</v>
      </c>
      <c r="E64" s="13">
        <v>55000</v>
      </c>
      <c r="F64" s="13">
        <v>55000</v>
      </c>
      <c r="G64" s="13">
        <v>55000</v>
      </c>
      <c r="H64" s="13"/>
      <c r="I64" s="9"/>
      <c r="J64" s="13"/>
      <c r="K64" s="13"/>
      <c r="L64" s="13"/>
      <c r="M64" s="13"/>
      <c r="N64" s="13"/>
      <c r="O64" s="9"/>
      <c r="P64" s="41"/>
      <c r="Q64" s="1"/>
      <c r="R64" s="1">
        <v>1</v>
      </c>
      <c r="S64" s="1"/>
    </row>
    <row r="65" spans="1:19" ht="15">
      <c r="A65" s="1"/>
      <c r="B65" s="7" t="s">
        <v>61</v>
      </c>
      <c r="C65" s="7" t="s">
        <v>1023</v>
      </c>
      <c r="D65" s="8"/>
      <c r="E65" s="8"/>
      <c r="F65" s="8"/>
      <c r="G65" s="8"/>
      <c r="H65" s="13"/>
      <c r="I65" s="9"/>
      <c r="J65" s="13"/>
      <c r="K65" s="13"/>
      <c r="L65" s="13"/>
      <c r="M65" s="13"/>
      <c r="N65" s="13"/>
      <c r="O65" s="9"/>
      <c r="P65" s="41">
        <v>420</v>
      </c>
      <c r="Q65" s="1"/>
      <c r="R65" s="1">
        <v>1</v>
      </c>
      <c r="S65" s="1"/>
    </row>
    <row r="66" spans="1:19" ht="15">
      <c r="A66" s="1"/>
      <c r="B66" s="7" t="s">
        <v>62</v>
      </c>
      <c r="C66" s="7" t="s">
        <v>340</v>
      </c>
      <c r="D66" s="13">
        <v>55000</v>
      </c>
      <c r="E66" s="13">
        <v>55000</v>
      </c>
      <c r="F66" s="13">
        <v>55000</v>
      </c>
      <c r="G66" s="13">
        <v>55000</v>
      </c>
      <c r="H66" s="13"/>
      <c r="I66" s="9"/>
      <c r="J66" s="13"/>
      <c r="K66" s="13"/>
      <c r="L66" s="13"/>
      <c r="M66" s="13"/>
      <c r="N66" s="13"/>
      <c r="O66" s="9"/>
      <c r="P66" s="41"/>
      <c r="Q66" s="1"/>
      <c r="R66" s="1">
        <v>1</v>
      </c>
      <c r="S66" s="1"/>
    </row>
    <row r="67" spans="1:19" ht="15">
      <c r="A67" s="1"/>
      <c r="B67" s="7" t="s">
        <v>63</v>
      </c>
      <c r="C67" s="7" t="s">
        <v>585</v>
      </c>
      <c r="D67" s="13">
        <v>55000</v>
      </c>
      <c r="E67" s="13">
        <v>55000</v>
      </c>
      <c r="F67" s="13">
        <v>55000</v>
      </c>
      <c r="G67" s="13">
        <v>55000</v>
      </c>
      <c r="H67" s="13"/>
      <c r="I67" s="9"/>
      <c r="J67" s="13"/>
      <c r="K67" s="13"/>
      <c r="L67" s="13"/>
      <c r="M67" s="13"/>
      <c r="N67" s="9"/>
      <c r="O67" s="9"/>
      <c r="P67" s="41"/>
      <c r="Q67" s="1"/>
      <c r="R67" s="1">
        <v>1</v>
      </c>
      <c r="S67" s="1"/>
    </row>
    <row r="68" spans="1:19" ht="15">
      <c r="A68" s="1"/>
      <c r="B68" s="7" t="s">
        <v>64</v>
      </c>
      <c r="C68" s="7" t="s">
        <v>327</v>
      </c>
      <c r="D68" s="13">
        <v>55000</v>
      </c>
      <c r="E68" s="9">
        <v>55000</v>
      </c>
      <c r="F68" s="13">
        <v>0</v>
      </c>
      <c r="G68" s="13">
        <v>110000</v>
      </c>
      <c r="H68" s="13"/>
      <c r="I68" s="9"/>
      <c r="J68" s="13"/>
      <c r="K68" s="13"/>
      <c r="L68" s="13"/>
      <c r="M68" s="13"/>
      <c r="N68" s="13"/>
      <c r="O68" s="9"/>
      <c r="P68" s="41"/>
      <c r="Q68" s="1"/>
      <c r="R68" s="1">
        <v>1</v>
      </c>
      <c r="S68" s="1"/>
    </row>
    <row r="69" spans="1:19" ht="15">
      <c r="A69" s="1"/>
      <c r="B69" s="7" t="s">
        <v>65</v>
      </c>
      <c r="C69" s="7" t="s">
        <v>444</v>
      </c>
      <c r="D69" s="13">
        <v>165000</v>
      </c>
      <c r="E69" s="13">
        <v>0</v>
      </c>
      <c r="F69" s="13">
        <v>0</v>
      </c>
      <c r="G69" s="13"/>
      <c r="H69" s="13"/>
      <c r="I69" s="9"/>
      <c r="J69" s="13"/>
      <c r="K69" s="13"/>
      <c r="L69" s="13"/>
      <c r="M69" s="13"/>
      <c r="N69" s="13"/>
      <c r="O69" s="9"/>
      <c r="P69" s="41"/>
      <c r="Q69" s="1"/>
      <c r="R69" s="1">
        <v>1</v>
      </c>
      <c r="S69" s="1"/>
    </row>
    <row r="70" spans="1:19" ht="15">
      <c r="A70" s="1"/>
      <c r="B70" s="7" t="s">
        <v>66</v>
      </c>
      <c r="C70" s="7" t="s">
        <v>322</v>
      </c>
      <c r="D70" s="13">
        <v>55000</v>
      </c>
      <c r="E70" s="13">
        <v>55000</v>
      </c>
      <c r="F70" s="13">
        <v>55000</v>
      </c>
      <c r="G70" s="13">
        <v>55000</v>
      </c>
      <c r="H70" s="13"/>
      <c r="I70" s="9"/>
      <c r="J70" s="13"/>
      <c r="K70" s="13"/>
      <c r="L70" s="13"/>
      <c r="M70" s="13"/>
      <c r="N70" s="13"/>
      <c r="O70" s="9"/>
      <c r="P70" s="41"/>
      <c r="Q70" s="1"/>
      <c r="R70" s="1">
        <v>1</v>
      </c>
      <c r="S70" s="1"/>
    </row>
    <row r="71" spans="1:19" ht="15">
      <c r="A71" s="1"/>
      <c r="B71" s="7" t="s">
        <v>67</v>
      </c>
      <c r="C71" s="7" t="s">
        <v>283</v>
      </c>
      <c r="D71" s="13">
        <v>55000</v>
      </c>
      <c r="E71" s="13"/>
      <c r="F71" s="13"/>
      <c r="G71" s="13"/>
      <c r="H71" s="13"/>
      <c r="I71" s="9"/>
      <c r="J71" s="13"/>
      <c r="K71" s="13"/>
      <c r="L71" s="13"/>
      <c r="M71" s="13"/>
      <c r="N71" s="13"/>
      <c r="O71" s="9"/>
      <c r="P71" s="41"/>
      <c r="Q71" s="1"/>
      <c r="R71" s="1">
        <v>1</v>
      </c>
      <c r="S71" s="1"/>
    </row>
    <row r="72" spans="1:19" ht="15">
      <c r="A72" s="1"/>
      <c r="B72" s="7" t="s">
        <v>68</v>
      </c>
      <c r="C72" s="7" t="s">
        <v>266</v>
      </c>
      <c r="D72" s="13">
        <v>55000</v>
      </c>
      <c r="E72" s="13">
        <v>55000</v>
      </c>
      <c r="F72" s="13">
        <v>55000</v>
      </c>
      <c r="G72" s="13">
        <v>55000</v>
      </c>
      <c r="H72" s="13"/>
      <c r="I72" s="9"/>
      <c r="J72" s="13"/>
      <c r="K72" s="13"/>
      <c r="L72" s="13"/>
      <c r="M72" s="13"/>
      <c r="N72" s="13"/>
      <c r="O72" s="9"/>
      <c r="P72" s="41"/>
      <c r="Q72" s="1"/>
      <c r="R72" s="1">
        <v>1</v>
      </c>
      <c r="S72" s="1"/>
    </row>
    <row r="73" spans="1:19" ht="15">
      <c r="A73" s="1"/>
      <c r="B73" s="7" t="s">
        <v>69</v>
      </c>
      <c r="C73" s="7" t="s">
        <v>302</v>
      </c>
      <c r="D73" s="13">
        <v>165000</v>
      </c>
      <c r="E73" s="13"/>
      <c r="F73" s="13"/>
      <c r="G73" s="13"/>
      <c r="H73" s="13"/>
      <c r="I73" s="9"/>
      <c r="J73" s="13"/>
      <c r="K73" s="13"/>
      <c r="L73" s="13"/>
      <c r="M73" s="13"/>
      <c r="N73" s="13"/>
      <c r="O73" s="9"/>
      <c r="P73" s="41">
        <v>200</v>
      </c>
      <c r="Q73" s="1"/>
      <c r="R73" s="1">
        <v>1</v>
      </c>
      <c r="S73" s="1"/>
    </row>
    <row r="74" spans="1:19" ht="15">
      <c r="A74" s="1"/>
      <c r="B74" s="7" t="s">
        <v>70</v>
      </c>
      <c r="C74" s="7" t="s">
        <v>445</v>
      </c>
      <c r="D74" s="62"/>
      <c r="E74" s="13"/>
      <c r="F74" s="13"/>
      <c r="G74" s="13"/>
      <c r="H74" s="13"/>
      <c r="I74" s="9"/>
      <c r="J74" s="13"/>
      <c r="K74" s="13"/>
      <c r="L74" s="13"/>
      <c r="M74" s="13"/>
      <c r="N74" s="13"/>
      <c r="O74" s="9"/>
      <c r="P74" s="41">
        <v>60</v>
      </c>
      <c r="Q74" s="1"/>
      <c r="R74" s="1">
        <v>0</v>
      </c>
      <c r="S74" s="1"/>
    </row>
    <row r="75" spans="1:19" ht="15">
      <c r="A75" s="1"/>
      <c r="B75" s="7" t="s">
        <v>71</v>
      </c>
      <c r="C75" s="7" t="s">
        <v>338</v>
      </c>
      <c r="D75" s="13">
        <v>55000</v>
      </c>
      <c r="E75" s="13">
        <v>55000</v>
      </c>
      <c r="F75" s="13">
        <v>55000</v>
      </c>
      <c r="G75" s="13">
        <v>55000</v>
      </c>
      <c r="H75" s="13"/>
      <c r="I75" s="9"/>
      <c r="J75" s="13"/>
      <c r="K75" s="13"/>
      <c r="L75" s="13"/>
      <c r="M75" s="13"/>
      <c r="N75" s="13"/>
      <c r="O75" s="9"/>
      <c r="P75" s="41"/>
      <c r="Q75" s="1"/>
      <c r="R75" s="1">
        <v>1</v>
      </c>
      <c r="S75" s="1"/>
    </row>
    <row r="76" spans="1:19" ht="15">
      <c r="A76" s="1"/>
      <c r="B76" s="41" t="s">
        <v>370</v>
      </c>
      <c r="C76" s="7" t="s">
        <v>371</v>
      </c>
      <c r="D76" s="13">
        <v>0</v>
      </c>
      <c r="E76" s="13">
        <v>110000</v>
      </c>
      <c r="F76" s="13">
        <v>55000</v>
      </c>
      <c r="G76" s="13">
        <v>55000</v>
      </c>
      <c r="H76" s="13"/>
      <c r="I76" s="9"/>
      <c r="J76" s="13"/>
      <c r="K76" s="13"/>
      <c r="L76" s="13"/>
      <c r="M76" s="13"/>
      <c r="N76" s="9"/>
      <c r="O76" s="9"/>
      <c r="P76" s="41"/>
      <c r="Q76" s="1"/>
      <c r="R76" s="1">
        <v>1</v>
      </c>
      <c r="S76" s="1"/>
    </row>
    <row r="77" spans="1:19" ht="15">
      <c r="A77" s="1"/>
      <c r="B77" s="1">
        <f>SUM(R62:R76)</f>
        <v>14</v>
      </c>
      <c r="C77" s="15">
        <f>SUM(D77:O77)</f>
        <v>2585000</v>
      </c>
      <c r="D77" s="15">
        <f>SUM(D62:D76)</f>
        <v>1045000</v>
      </c>
      <c r="E77" s="15">
        <f aca="true" t="shared" si="3" ref="E77:P77">SUM(E62:E76)</f>
        <v>550000</v>
      </c>
      <c r="F77" s="15">
        <f t="shared" si="3"/>
        <v>440000</v>
      </c>
      <c r="G77" s="15">
        <f t="shared" si="3"/>
        <v>550000</v>
      </c>
      <c r="H77" s="15">
        <f t="shared" si="3"/>
        <v>0</v>
      </c>
      <c r="I77" s="16">
        <f>SUM(I62:I76)</f>
        <v>0</v>
      </c>
      <c r="J77" s="35">
        <f t="shared" si="3"/>
        <v>0</v>
      </c>
      <c r="K77" s="35">
        <f t="shared" si="3"/>
        <v>0</v>
      </c>
      <c r="L77" s="35">
        <f t="shared" si="3"/>
        <v>0</v>
      </c>
      <c r="M77" s="35">
        <f t="shared" si="3"/>
        <v>0</v>
      </c>
      <c r="N77" s="47">
        <f t="shared" si="3"/>
        <v>0</v>
      </c>
      <c r="O77" s="47"/>
      <c r="P77" s="119">
        <f t="shared" si="3"/>
        <v>920</v>
      </c>
      <c r="Q77" s="1"/>
      <c r="R77" s="1"/>
      <c r="S77" s="1"/>
    </row>
    <row r="78" spans="1:19" ht="15">
      <c r="A78" s="1"/>
      <c r="B78" s="1"/>
      <c r="C78" s="15"/>
      <c r="D78" s="15"/>
      <c r="E78" s="15"/>
      <c r="F78" s="15"/>
      <c r="G78" s="15"/>
      <c r="H78" s="15"/>
      <c r="I78" s="16"/>
      <c r="J78" s="35"/>
      <c r="K78" s="35"/>
      <c r="L78" s="35"/>
      <c r="M78" s="35"/>
      <c r="N78" s="47"/>
      <c r="O78" s="47"/>
      <c r="P78" s="15"/>
      <c r="Q78" s="1"/>
      <c r="R78" s="1"/>
      <c r="S78" s="1"/>
    </row>
    <row r="79" spans="1:19" ht="15">
      <c r="A79" s="4"/>
      <c r="B79" s="5" t="s">
        <v>1</v>
      </c>
      <c r="C79" s="5" t="s">
        <v>14</v>
      </c>
      <c r="D79" s="5" t="s">
        <v>2</v>
      </c>
      <c r="E79" s="5" t="s">
        <v>3</v>
      </c>
      <c r="F79" s="5" t="s">
        <v>4</v>
      </c>
      <c r="G79" s="5" t="s">
        <v>5</v>
      </c>
      <c r="H79" s="5" t="s">
        <v>6</v>
      </c>
      <c r="I79" s="6" t="s">
        <v>7</v>
      </c>
      <c r="J79" s="34" t="s">
        <v>8</v>
      </c>
      <c r="K79" s="34" t="s">
        <v>9</v>
      </c>
      <c r="L79" s="34" t="s">
        <v>10</v>
      </c>
      <c r="M79" s="34" t="s">
        <v>11</v>
      </c>
      <c r="N79" s="46" t="s">
        <v>12</v>
      </c>
      <c r="O79" s="46" t="s">
        <v>13</v>
      </c>
      <c r="P79" s="5" t="s">
        <v>898</v>
      </c>
      <c r="Q79" s="4"/>
      <c r="R79" s="4" t="s">
        <v>0</v>
      </c>
      <c r="S79" s="4"/>
    </row>
    <row r="80" spans="1:19" ht="15">
      <c r="A80" s="1"/>
      <c r="B80" s="7" t="s">
        <v>72</v>
      </c>
      <c r="C80" s="7" t="s">
        <v>394</v>
      </c>
      <c r="D80" s="62">
        <v>55000</v>
      </c>
      <c r="E80" s="13"/>
      <c r="F80" s="13"/>
      <c r="G80" s="13"/>
      <c r="H80" s="13"/>
      <c r="I80" s="9"/>
      <c r="J80" s="13"/>
      <c r="K80" s="13"/>
      <c r="L80" s="13"/>
      <c r="M80" s="13"/>
      <c r="N80" s="13"/>
      <c r="O80" s="9"/>
      <c r="P80" s="41">
        <v>290</v>
      </c>
      <c r="Q80" s="1"/>
      <c r="R80" s="1">
        <v>1</v>
      </c>
      <c r="S80" s="1"/>
    </row>
    <row r="81" spans="1:19" ht="15">
      <c r="A81" s="1"/>
      <c r="B81" s="7" t="s">
        <v>73</v>
      </c>
      <c r="C81" s="7" t="s">
        <v>331</v>
      </c>
      <c r="D81" s="13">
        <v>55000</v>
      </c>
      <c r="E81" s="13">
        <v>55000</v>
      </c>
      <c r="F81" s="13">
        <v>55000</v>
      </c>
      <c r="G81" s="13">
        <v>55000</v>
      </c>
      <c r="H81" s="13"/>
      <c r="I81" s="13"/>
      <c r="J81" s="13"/>
      <c r="K81" s="13"/>
      <c r="L81" s="13"/>
      <c r="M81" s="13"/>
      <c r="N81" s="9"/>
      <c r="O81" s="9"/>
      <c r="P81" s="41"/>
      <c r="Q81" s="1"/>
      <c r="R81" s="1">
        <v>1</v>
      </c>
      <c r="S81" s="1"/>
    </row>
    <row r="82" spans="1:19" ht="15">
      <c r="A82" s="1"/>
      <c r="B82" s="7" t="s">
        <v>74</v>
      </c>
      <c r="C82" s="7" t="s">
        <v>358</v>
      </c>
      <c r="D82" s="13">
        <v>55000</v>
      </c>
      <c r="E82" s="13">
        <v>55000</v>
      </c>
      <c r="F82" s="13">
        <v>55000</v>
      </c>
      <c r="G82" s="13">
        <v>55000</v>
      </c>
      <c r="H82" s="13"/>
      <c r="I82" s="13"/>
      <c r="J82" s="13"/>
      <c r="K82" s="13"/>
      <c r="L82" s="13"/>
      <c r="M82" s="13"/>
      <c r="N82" s="9"/>
      <c r="O82" s="9"/>
      <c r="P82" s="41"/>
      <c r="Q82" s="1"/>
      <c r="R82" s="1">
        <v>1</v>
      </c>
      <c r="S82" s="1"/>
    </row>
    <row r="83" spans="1:19" ht="15">
      <c r="A83" s="1"/>
      <c r="B83" s="7" t="s">
        <v>75</v>
      </c>
      <c r="C83" s="41" t="s">
        <v>990</v>
      </c>
      <c r="D83" s="8"/>
      <c r="E83" s="13">
        <v>55000</v>
      </c>
      <c r="F83" s="13">
        <v>55000</v>
      </c>
      <c r="G83" s="13">
        <v>55000</v>
      </c>
      <c r="H83" s="13"/>
      <c r="I83" s="9"/>
      <c r="J83" s="13"/>
      <c r="K83" s="13"/>
      <c r="L83" s="13"/>
      <c r="M83" s="13"/>
      <c r="N83" s="9"/>
      <c r="O83" s="9"/>
      <c r="P83" s="41"/>
      <c r="Q83" s="1"/>
      <c r="R83" s="1">
        <v>1</v>
      </c>
      <c r="S83" s="1"/>
    </row>
    <row r="84" spans="1:19" ht="15">
      <c r="A84" s="1"/>
      <c r="B84" s="7" t="s">
        <v>76</v>
      </c>
      <c r="C84" s="7" t="s">
        <v>666</v>
      </c>
      <c r="D84" s="13">
        <v>55000</v>
      </c>
      <c r="E84" s="13">
        <v>0</v>
      </c>
      <c r="F84" s="13">
        <v>110000</v>
      </c>
      <c r="G84" s="13"/>
      <c r="H84" s="13"/>
      <c r="I84" s="9"/>
      <c r="J84" s="13"/>
      <c r="K84" s="13"/>
      <c r="L84" s="13"/>
      <c r="M84" s="13"/>
      <c r="N84" s="9"/>
      <c r="O84" s="9"/>
      <c r="P84" s="41"/>
      <c r="Q84" s="1"/>
      <c r="R84" s="1">
        <v>1</v>
      </c>
      <c r="S84" s="1"/>
    </row>
    <row r="85" spans="1:19" ht="15">
      <c r="A85" s="1"/>
      <c r="B85" s="7" t="s">
        <v>579</v>
      </c>
      <c r="C85" s="7" t="s">
        <v>580</v>
      </c>
      <c r="D85" s="8"/>
      <c r="E85" s="8"/>
      <c r="F85" s="8"/>
      <c r="G85" s="8"/>
      <c r="H85" s="8"/>
      <c r="I85" s="14"/>
      <c r="J85" s="8"/>
      <c r="K85" s="8"/>
      <c r="L85" s="8"/>
      <c r="M85" s="8"/>
      <c r="N85" s="14"/>
      <c r="O85" s="14"/>
      <c r="P85" s="67"/>
      <c r="Q85" s="1"/>
      <c r="R85" s="1">
        <v>0</v>
      </c>
      <c r="S85" s="1"/>
    </row>
    <row r="86" spans="1:19" ht="15">
      <c r="A86" s="1"/>
      <c r="B86" s="7" t="s">
        <v>78</v>
      </c>
      <c r="C86" s="7" t="s">
        <v>623</v>
      </c>
      <c r="D86" s="13">
        <v>55000</v>
      </c>
      <c r="E86" s="13">
        <v>0</v>
      </c>
      <c r="F86" s="13">
        <v>110000</v>
      </c>
      <c r="G86" s="13">
        <v>55000</v>
      </c>
      <c r="H86" s="13"/>
      <c r="I86" s="9"/>
      <c r="J86" s="13"/>
      <c r="K86" s="13"/>
      <c r="L86" s="13"/>
      <c r="M86" s="13"/>
      <c r="N86" s="13"/>
      <c r="O86" s="9"/>
      <c r="P86" s="41"/>
      <c r="Q86" s="1"/>
      <c r="R86" s="1">
        <v>1</v>
      </c>
      <c r="S86" s="1"/>
    </row>
    <row r="87" spans="1:19" ht="15">
      <c r="A87" s="1"/>
      <c r="B87" s="7" t="s">
        <v>671</v>
      </c>
      <c r="C87" s="7" t="s">
        <v>887</v>
      </c>
      <c r="D87" s="13">
        <v>55000</v>
      </c>
      <c r="E87" s="13">
        <v>55000</v>
      </c>
      <c r="F87" s="13">
        <v>55000</v>
      </c>
      <c r="G87" s="13">
        <v>55000</v>
      </c>
      <c r="H87" s="13"/>
      <c r="I87" s="9"/>
      <c r="J87" s="13"/>
      <c r="K87" s="13"/>
      <c r="L87" s="13"/>
      <c r="M87" s="13"/>
      <c r="N87" s="9"/>
      <c r="O87" s="9"/>
      <c r="P87" s="41"/>
      <c r="Q87" s="1"/>
      <c r="R87" s="1">
        <v>1</v>
      </c>
      <c r="S87" s="1"/>
    </row>
    <row r="88" spans="1:19" ht="15">
      <c r="A88" s="1"/>
      <c r="B88" s="7" t="s">
        <v>574</v>
      </c>
      <c r="C88" s="7" t="s">
        <v>363</v>
      </c>
      <c r="D88" s="13">
        <v>55000</v>
      </c>
      <c r="E88" s="13">
        <v>55000</v>
      </c>
      <c r="F88" s="13">
        <v>55000</v>
      </c>
      <c r="G88" s="13">
        <v>55000</v>
      </c>
      <c r="H88" s="13"/>
      <c r="I88" s="13"/>
      <c r="J88" s="13"/>
      <c r="K88" s="13"/>
      <c r="L88" s="13"/>
      <c r="M88" s="13"/>
      <c r="N88" s="9"/>
      <c r="O88" s="9"/>
      <c r="P88" s="41"/>
      <c r="Q88" s="1"/>
      <c r="R88" s="1">
        <v>1</v>
      </c>
      <c r="S88" s="1"/>
    </row>
    <row r="89" spans="1:19" ht="15">
      <c r="A89" s="1"/>
      <c r="B89" s="7" t="s">
        <v>647</v>
      </c>
      <c r="C89" s="7" t="s">
        <v>646</v>
      </c>
      <c r="D89" s="13">
        <v>55000</v>
      </c>
      <c r="E89" s="13">
        <v>55000</v>
      </c>
      <c r="F89" s="13">
        <v>55000</v>
      </c>
      <c r="G89" s="13">
        <v>55000</v>
      </c>
      <c r="H89" s="13"/>
      <c r="I89" s="9"/>
      <c r="J89" s="13"/>
      <c r="K89" s="13"/>
      <c r="L89" s="13"/>
      <c r="M89" s="13"/>
      <c r="N89" s="9"/>
      <c r="O89" s="9"/>
      <c r="P89" s="41"/>
      <c r="Q89" s="1"/>
      <c r="R89" s="1">
        <v>1</v>
      </c>
      <c r="S89" s="1"/>
    </row>
    <row r="90" spans="2:19" ht="15">
      <c r="B90" s="7" t="s">
        <v>511</v>
      </c>
      <c r="C90" s="7" t="s">
        <v>1009</v>
      </c>
      <c r="D90" s="13">
        <v>55000</v>
      </c>
      <c r="E90" s="13">
        <v>55000</v>
      </c>
      <c r="F90" s="18"/>
      <c r="G90" s="13">
        <v>55000</v>
      </c>
      <c r="H90" s="13"/>
      <c r="I90" s="13"/>
      <c r="J90" s="13"/>
      <c r="K90" s="13"/>
      <c r="L90" s="13"/>
      <c r="M90" s="13"/>
      <c r="N90" s="9"/>
      <c r="O90" s="9"/>
      <c r="P90" s="41">
        <v>30</v>
      </c>
      <c r="Q90" s="1"/>
      <c r="R90" s="1">
        <v>1</v>
      </c>
      <c r="S90" s="1"/>
    </row>
    <row r="91" spans="1:19" ht="15">
      <c r="A91" s="1"/>
      <c r="B91" s="7" t="s">
        <v>79</v>
      </c>
      <c r="C91" s="7" t="s">
        <v>329</v>
      </c>
      <c r="D91" s="13">
        <v>55000</v>
      </c>
      <c r="E91" s="13">
        <v>55000</v>
      </c>
      <c r="F91" s="13">
        <v>55000</v>
      </c>
      <c r="G91" s="13">
        <v>55000</v>
      </c>
      <c r="H91" s="13"/>
      <c r="I91" s="13"/>
      <c r="J91" s="13"/>
      <c r="K91" s="13"/>
      <c r="L91" s="13"/>
      <c r="M91" s="13"/>
      <c r="N91" s="9"/>
      <c r="O91" s="9"/>
      <c r="P91" s="41"/>
      <c r="Q91" s="1"/>
      <c r="R91" s="1">
        <v>1</v>
      </c>
      <c r="S91" s="1"/>
    </row>
    <row r="92" spans="1:19" ht="15">
      <c r="A92" s="1"/>
      <c r="B92" s="7" t="s">
        <v>80</v>
      </c>
      <c r="C92" s="112"/>
      <c r="D92" s="18"/>
      <c r="E92" s="18"/>
      <c r="F92" s="18"/>
      <c r="G92" s="18"/>
      <c r="H92" s="18"/>
      <c r="I92" s="19"/>
      <c r="J92" s="18"/>
      <c r="K92" s="18"/>
      <c r="L92" s="18"/>
      <c r="M92" s="18"/>
      <c r="N92" s="19"/>
      <c r="O92" s="19"/>
      <c r="P92" s="112"/>
      <c r="Q92" s="1"/>
      <c r="R92" s="1">
        <v>0</v>
      </c>
      <c r="S92" s="1"/>
    </row>
    <row r="93" spans="1:19" ht="15">
      <c r="A93" s="1"/>
      <c r="B93" s="7" t="s">
        <v>81</v>
      </c>
      <c r="C93" s="7" t="s">
        <v>359</v>
      </c>
      <c r="D93" s="62">
        <v>0</v>
      </c>
      <c r="E93" s="13">
        <v>110000</v>
      </c>
      <c r="F93" s="13"/>
      <c r="G93" s="13"/>
      <c r="H93" s="13"/>
      <c r="I93" s="13"/>
      <c r="J93" s="13"/>
      <c r="K93" s="13"/>
      <c r="L93" s="13"/>
      <c r="M93" s="13"/>
      <c r="N93" s="13"/>
      <c r="O93" s="9"/>
      <c r="P93" s="41">
        <v>60</v>
      </c>
      <c r="Q93" s="1"/>
      <c r="R93" s="1">
        <v>1</v>
      </c>
      <c r="S93" s="1"/>
    </row>
    <row r="94" spans="1:19" ht="15">
      <c r="A94" s="1"/>
      <c r="B94" s="7" t="s">
        <v>82</v>
      </c>
      <c r="C94" s="7" t="s">
        <v>336</v>
      </c>
      <c r="D94" s="13">
        <v>55000</v>
      </c>
      <c r="E94" s="9">
        <v>55000</v>
      </c>
      <c r="F94" s="13">
        <v>55000</v>
      </c>
      <c r="G94" s="13">
        <v>55000</v>
      </c>
      <c r="H94" s="13"/>
      <c r="I94" s="13"/>
      <c r="J94" s="13"/>
      <c r="K94" s="13"/>
      <c r="L94" s="13"/>
      <c r="M94" s="13"/>
      <c r="N94" s="9"/>
      <c r="O94" s="9"/>
      <c r="P94" s="41"/>
      <c r="Q94" s="1"/>
      <c r="R94" s="1">
        <v>1</v>
      </c>
      <c r="S94" s="1"/>
    </row>
    <row r="95" spans="1:19" ht="15">
      <c r="A95" s="1"/>
      <c r="B95" s="7" t="s">
        <v>83</v>
      </c>
      <c r="C95" s="7" t="s">
        <v>617</v>
      </c>
      <c r="D95" s="8"/>
      <c r="E95" s="8"/>
      <c r="F95" s="8"/>
      <c r="G95" s="8"/>
      <c r="H95" s="8"/>
      <c r="I95" s="14"/>
      <c r="J95" s="8"/>
      <c r="K95" s="8"/>
      <c r="L95" s="8"/>
      <c r="M95" s="8"/>
      <c r="N95" s="8"/>
      <c r="O95" s="14"/>
      <c r="P95" s="67"/>
      <c r="Q95" s="1"/>
      <c r="R95" s="1">
        <v>0</v>
      </c>
      <c r="S95" s="1"/>
    </row>
    <row r="96" spans="1:19" ht="15">
      <c r="A96" s="1"/>
      <c r="B96" s="7" t="s">
        <v>84</v>
      </c>
      <c r="C96" s="112"/>
      <c r="D96" s="18"/>
      <c r="E96" s="18"/>
      <c r="F96" s="18"/>
      <c r="G96" s="18"/>
      <c r="H96" s="18"/>
      <c r="I96" s="19"/>
      <c r="J96" s="18"/>
      <c r="K96" s="18"/>
      <c r="L96" s="18"/>
      <c r="M96" s="18"/>
      <c r="N96" s="19"/>
      <c r="O96" s="19"/>
      <c r="P96" s="112"/>
      <c r="Q96" s="1"/>
      <c r="R96" s="1">
        <v>0</v>
      </c>
      <c r="S96" s="1"/>
    </row>
    <row r="97" spans="1:19" ht="15">
      <c r="A97" s="1"/>
      <c r="B97" s="7" t="s">
        <v>85</v>
      </c>
      <c r="C97" s="112" t="s">
        <v>459</v>
      </c>
      <c r="D97" s="18"/>
      <c r="E97" s="18"/>
      <c r="F97" s="18"/>
      <c r="G97" s="18"/>
      <c r="H97" s="18"/>
      <c r="I97" s="19"/>
      <c r="J97" s="18"/>
      <c r="K97" s="18"/>
      <c r="L97" s="18"/>
      <c r="M97" s="18"/>
      <c r="N97" s="18"/>
      <c r="O97" s="19"/>
      <c r="P97" s="112"/>
      <c r="Q97" s="1"/>
      <c r="R97" s="1">
        <v>0</v>
      </c>
      <c r="S97" s="1"/>
    </row>
    <row r="98" spans="1:19" ht="15">
      <c r="A98" s="1"/>
      <c r="B98" s="7" t="s">
        <v>86</v>
      </c>
      <c r="C98" s="112"/>
      <c r="D98" s="18"/>
      <c r="E98" s="19"/>
      <c r="F98" s="19"/>
      <c r="G98" s="18"/>
      <c r="H98" s="19"/>
      <c r="I98" s="19"/>
      <c r="J98" s="19"/>
      <c r="K98" s="19"/>
      <c r="L98" s="19"/>
      <c r="M98" s="19"/>
      <c r="N98" s="19"/>
      <c r="O98" s="19"/>
      <c r="P98" s="112"/>
      <c r="Q98" s="1"/>
      <c r="R98" s="1">
        <v>0</v>
      </c>
      <c r="S98" s="1"/>
    </row>
    <row r="99" spans="1:19" ht="15">
      <c r="A99" s="1"/>
      <c r="B99" s="7" t="s">
        <v>87</v>
      </c>
      <c r="C99" s="7" t="s">
        <v>354</v>
      </c>
      <c r="D99" s="13">
        <v>55000</v>
      </c>
      <c r="E99" s="13">
        <v>0</v>
      </c>
      <c r="F99" s="13">
        <v>110000</v>
      </c>
      <c r="G99" s="13">
        <v>55000</v>
      </c>
      <c r="H99" s="13"/>
      <c r="I99" s="13"/>
      <c r="J99" s="13"/>
      <c r="K99" s="13"/>
      <c r="L99" s="13"/>
      <c r="M99" s="13"/>
      <c r="N99" s="9"/>
      <c r="O99" s="9"/>
      <c r="P99" s="41"/>
      <c r="Q99" s="1"/>
      <c r="R99" s="1">
        <v>1</v>
      </c>
      <c r="S99" s="1"/>
    </row>
    <row r="100" spans="1:19" ht="15">
      <c r="A100" s="1"/>
      <c r="B100" s="7" t="s">
        <v>88</v>
      </c>
      <c r="C100" s="7" t="s">
        <v>343</v>
      </c>
      <c r="D100" s="13">
        <v>55000</v>
      </c>
      <c r="E100" s="13">
        <v>55000</v>
      </c>
      <c r="F100" s="13">
        <v>55000</v>
      </c>
      <c r="G100" s="13">
        <v>55000</v>
      </c>
      <c r="H100" s="13"/>
      <c r="I100" s="13"/>
      <c r="J100" s="13"/>
      <c r="K100" s="13"/>
      <c r="L100" s="13"/>
      <c r="M100" s="13"/>
      <c r="N100" s="9"/>
      <c r="O100" s="9"/>
      <c r="P100" s="41"/>
      <c r="Q100" s="1"/>
      <c r="R100" s="1">
        <v>1</v>
      </c>
      <c r="S100" s="1"/>
    </row>
    <row r="101" spans="1:19" ht="15">
      <c r="A101" s="1"/>
      <c r="B101" s="7" t="s">
        <v>89</v>
      </c>
      <c r="C101" s="7" t="s">
        <v>910</v>
      </c>
      <c r="D101" s="13">
        <v>55000</v>
      </c>
      <c r="E101" s="13">
        <v>55000</v>
      </c>
      <c r="F101" s="13">
        <v>0</v>
      </c>
      <c r="G101" s="13">
        <v>110000</v>
      </c>
      <c r="H101" s="13"/>
      <c r="I101" s="9"/>
      <c r="J101" s="13"/>
      <c r="K101" s="13"/>
      <c r="L101" s="13"/>
      <c r="M101" s="13"/>
      <c r="N101" s="9"/>
      <c r="O101" s="9"/>
      <c r="P101" s="41"/>
      <c r="Q101" s="1"/>
      <c r="R101" s="1">
        <v>1</v>
      </c>
      <c r="S101" s="1"/>
    </row>
    <row r="102" spans="1:19" ht="15">
      <c r="A102" s="1"/>
      <c r="B102" s="1">
        <f>SUM(R80:R101)</f>
        <v>16</v>
      </c>
      <c r="C102" s="15">
        <f>SUM(D102:O102)</f>
        <v>3080000</v>
      </c>
      <c r="D102" s="15">
        <f>SUM(D80:D101)</f>
        <v>770000</v>
      </c>
      <c r="E102" s="15">
        <f aca="true" t="shared" si="4" ref="E102:P102">SUM(E80:E101)</f>
        <v>715000</v>
      </c>
      <c r="F102" s="15">
        <f t="shared" si="4"/>
        <v>825000</v>
      </c>
      <c r="G102" s="15">
        <f t="shared" si="4"/>
        <v>770000</v>
      </c>
      <c r="H102" s="15">
        <f t="shared" si="4"/>
        <v>0</v>
      </c>
      <c r="I102" s="16">
        <f>SUM(I80:I101)</f>
        <v>0</v>
      </c>
      <c r="J102" s="35">
        <f t="shared" si="4"/>
        <v>0</v>
      </c>
      <c r="K102" s="35">
        <f t="shared" si="4"/>
        <v>0</v>
      </c>
      <c r="L102" s="35">
        <f t="shared" si="4"/>
        <v>0</v>
      </c>
      <c r="M102" s="35">
        <f t="shared" si="4"/>
        <v>0</v>
      </c>
      <c r="N102" s="47">
        <f t="shared" si="4"/>
        <v>0</v>
      </c>
      <c r="O102" s="47">
        <f t="shared" si="4"/>
        <v>0</v>
      </c>
      <c r="P102" s="119">
        <f t="shared" si="4"/>
        <v>380</v>
      </c>
      <c r="Q102" s="1"/>
      <c r="R102" s="1"/>
      <c r="S102" s="1"/>
    </row>
    <row r="103" spans="1:19" ht="15">
      <c r="A103" s="1"/>
      <c r="B103" s="1"/>
      <c r="C103" s="15"/>
      <c r="D103" s="15"/>
      <c r="E103" s="15"/>
      <c r="F103" s="15"/>
      <c r="G103" s="15"/>
      <c r="H103" s="15"/>
      <c r="I103" s="16"/>
      <c r="J103" s="35"/>
      <c r="K103" s="35"/>
      <c r="L103" s="35"/>
      <c r="M103" s="35"/>
      <c r="N103" s="47"/>
      <c r="O103" s="47"/>
      <c r="P103" s="15"/>
      <c r="Q103" s="1"/>
      <c r="R103" s="1"/>
      <c r="S103" s="1"/>
    </row>
    <row r="104" spans="1:19" ht="15">
      <c r="A104" s="1"/>
      <c r="B104" s="1"/>
      <c r="C104" s="15"/>
      <c r="D104" s="15"/>
      <c r="E104" s="15"/>
      <c r="F104" s="15"/>
      <c r="G104" s="15"/>
      <c r="H104" s="15"/>
      <c r="I104" s="16"/>
      <c r="J104" s="35"/>
      <c r="K104" s="35"/>
      <c r="L104" s="35"/>
      <c r="M104" s="35"/>
      <c r="N104" s="47"/>
      <c r="O104" s="47"/>
      <c r="P104" s="15"/>
      <c r="Q104" s="1"/>
      <c r="R104" s="1"/>
      <c r="S104" s="1"/>
    </row>
    <row r="105" spans="1:19" ht="15">
      <c r="A105" s="1"/>
      <c r="B105" s="1"/>
      <c r="C105" s="15"/>
      <c r="D105" s="15"/>
      <c r="E105" s="15"/>
      <c r="F105" s="15"/>
      <c r="G105" s="15"/>
      <c r="H105" s="15"/>
      <c r="I105" s="16"/>
      <c r="J105" s="35"/>
      <c r="K105" s="35"/>
      <c r="L105" s="35"/>
      <c r="M105" s="35"/>
      <c r="N105" s="47"/>
      <c r="O105" s="47"/>
      <c r="P105" s="15"/>
      <c r="Q105" s="1"/>
      <c r="R105" s="1"/>
      <c r="S105" s="1"/>
    </row>
    <row r="106" spans="1:19" ht="15">
      <c r="A106" s="1"/>
      <c r="B106" s="1"/>
      <c r="C106" s="15"/>
      <c r="D106" s="15"/>
      <c r="E106" s="15"/>
      <c r="F106" s="15"/>
      <c r="G106" s="15"/>
      <c r="H106" s="15"/>
      <c r="I106" s="16"/>
      <c r="J106" s="35"/>
      <c r="K106" s="35"/>
      <c r="L106" s="35"/>
      <c r="M106" s="35"/>
      <c r="N106" s="47"/>
      <c r="O106" s="47"/>
      <c r="P106" s="15"/>
      <c r="Q106" s="1"/>
      <c r="R106" s="1"/>
      <c r="S106" s="1"/>
    </row>
    <row r="107" spans="1:19" ht="15">
      <c r="A107" s="1"/>
      <c r="B107" s="1"/>
      <c r="C107" s="15"/>
      <c r="D107" s="15"/>
      <c r="E107" s="15"/>
      <c r="F107" s="15"/>
      <c r="G107" s="15"/>
      <c r="H107" s="15"/>
      <c r="I107" s="16"/>
      <c r="J107" s="35"/>
      <c r="K107" s="35"/>
      <c r="L107" s="35"/>
      <c r="M107" s="35"/>
      <c r="N107" s="47"/>
      <c r="O107" s="47"/>
      <c r="P107" s="15"/>
      <c r="Q107" s="1"/>
      <c r="R107" s="1"/>
      <c r="S107" s="1"/>
    </row>
    <row r="108" spans="1:19" ht="15">
      <c r="A108" s="1"/>
      <c r="B108" s="1"/>
      <c r="C108" s="15"/>
      <c r="D108" s="15"/>
      <c r="E108" s="15"/>
      <c r="F108" s="15"/>
      <c r="G108" s="15"/>
      <c r="H108" s="15"/>
      <c r="I108" s="16"/>
      <c r="J108" s="35"/>
      <c r="K108" s="35"/>
      <c r="L108" s="35"/>
      <c r="M108" s="35"/>
      <c r="N108" s="47"/>
      <c r="O108" s="47"/>
      <c r="P108" s="15"/>
      <c r="Q108" s="1"/>
      <c r="R108" s="1"/>
      <c r="S108" s="1"/>
    </row>
    <row r="109" spans="1:19" ht="15">
      <c r="A109" s="1"/>
      <c r="B109" s="1"/>
      <c r="C109" s="15"/>
      <c r="D109" s="15"/>
      <c r="E109" s="15"/>
      <c r="F109" s="15"/>
      <c r="G109" s="15"/>
      <c r="H109" s="15"/>
      <c r="I109" s="16"/>
      <c r="J109" s="35"/>
      <c r="K109" s="35"/>
      <c r="L109" s="35"/>
      <c r="M109" s="35"/>
      <c r="N109" s="47"/>
      <c r="O109" s="47"/>
      <c r="P109" s="15"/>
      <c r="Q109" s="1"/>
      <c r="R109" s="1"/>
      <c r="S109" s="1"/>
    </row>
    <row r="110" spans="1:19" ht="15">
      <c r="A110" s="1"/>
      <c r="B110" s="1"/>
      <c r="C110" s="15"/>
      <c r="D110" s="15"/>
      <c r="E110" s="15"/>
      <c r="F110" s="15"/>
      <c r="G110" s="15"/>
      <c r="H110" s="15"/>
      <c r="I110" s="16"/>
      <c r="J110" s="35"/>
      <c r="K110" s="35"/>
      <c r="L110" s="35"/>
      <c r="M110" s="35"/>
      <c r="N110" s="47"/>
      <c r="O110" s="47"/>
      <c r="P110" s="15"/>
      <c r="Q110" s="1"/>
      <c r="R110" s="1"/>
      <c r="S110" s="1"/>
    </row>
    <row r="111" spans="1:19" ht="15">
      <c r="A111" s="1"/>
      <c r="B111" s="1"/>
      <c r="C111" s="15"/>
      <c r="D111" s="15"/>
      <c r="E111" s="15"/>
      <c r="F111" s="15"/>
      <c r="G111" s="15"/>
      <c r="H111" s="15"/>
      <c r="I111" s="16"/>
      <c r="J111" s="35"/>
      <c r="K111" s="35"/>
      <c r="L111" s="35"/>
      <c r="M111" s="35"/>
      <c r="N111" s="47"/>
      <c r="O111" s="47"/>
      <c r="P111" s="15"/>
      <c r="Q111" s="1"/>
      <c r="R111" s="1"/>
      <c r="S111" s="1"/>
    </row>
    <row r="112" spans="1:19" ht="15">
      <c r="A112" s="1"/>
      <c r="B112" s="1"/>
      <c r="C112" s="15"/>
      <c r="D112" s="15"/>
      <c r="E112" s="15"/>
      <c r="F112" s="15"/>
      <c r="G112" s="15"/>
      <c r="H112" s="15"/>
      <c r="I112" s="16"/>
      <c r="J112" s="35"/>
      <c r="K112" s="35"/>
      <c r="L112" s="35"/>
      <c r="M112" s="35"/>
      <c r="N112" s="47"/>
      <c r="O112" s="47"/>
      <c r="P112" s="15"/>
      <c r="Q112" s="1"/>
      <c r="R112" s="1"/>
      <c r="S112" s="1"/>
    </row>
    <row r="113" spans="1:19" ht="15">
      <c r="A113" s="1"/>
      <c r="B113" s="1"/>
      <c r="C113" s="15"/>
      <c r="D113" s="15"/>
      <c r="E113" s="15"/>
      <c r="F113" s="15"/>
      <c r="G113" s="15"/>
      <c r="H113" s="15"/>
      <c r="I113" s="16"/>
      <c r="J113" s="35"/>
      <c r="K113" s="35"/>
      <c r="L113" s="35"/>
      <c r="M113" s="35"/>
      <c r="N113" s="47"/>
      <c r="O113" s="47"/>
      <c r="P113" s="15"/>
      <c r="Q113" s="1"/>
      <c r="R113" s="1"/>
      <c r="S113" s="1"/>
    </row>
    <row r="114" spans="1:19" ht="15">
      <c r="A114" s="1"/>
      <c r="B114" s="1"/>
      <c r="C114" s="15"/>
      <c r="D114" s="15"/>
      <c r="E114" s="15"/>
      <c r="F114" s="15"/>
      <c r="G114" s="15"/>
      <c r="H114" s="15"/>
      <c r="I114" s="16"/>
      <c r="J114" s="35"/>
      <c r="K114" s="35"/>
      <c r="L114" s="35"/>
      <c r="M114" s="35"/>
      <c r="N114" s="47"/>
      <c r="O114" s="47"/>
      <c r="P114" s="15"/>
      <c r="Q114" s="1"/>
      <c r="R114" s="1"/>
      <c r="S114" s="1"/>
    </row>
    <row r="115" spans="1:19" ht="15">
      <c r="A115" s="1"/>
      <c r="B115" s="1"/>
      <c r="C115" s="15"/>
      <c r="D115" s="15"/>
      <c r="E115" s="15"/>
      <c r="F115" s="15"/>
      <c r="G115" s="15"/>
      <c r="H115" s="15"/>
      <c r="I115" s="16"/>
      <c r="J115" s="35"/>
      <c r="K115" s="35"/>
      <c r="L115" s="35"/>
      <c r="M115" s="35"/>
      <c r="N115" s="47"/>
      <c r="O115" s="47"/>
      <c r="P115" s="15"/>
      <c r="Q115" s="1"/>
      <c r="R115" s="1"/>
      <c r="S115" s="1"/>
    </row>
    <row r="116" spans="1:19" ht="15">
      <c r="A116" s="1"/>
      <c r="B116" s="1"/>
      <c r="C116" s="15"/>
      <c r="D116" s="15"/>
      <c r="E116" s="15"/>
      <c r="F116" s="15"/>
      <c r="G116" s="15"/>
      <c r="H116" s="15"/>
      <c r="I116" s="16"/>
      <c r="J116" s="35"/>
      <c r="K116" s="35"/>
      <c r="L116" s="35"/>
      <c r="M116" s="35"/>
      <c r="N116" s="47"/>
      <c r="O116" s="47"/>
      <c r="P116" s="15"/>
      <c r="Q116" s="1"/>
      <c r="R116" s="1"/>
      <c r="S116" s="1"/>
    </row>
    <row r="117" spans="1:19" ht="15">
      <c r="A117" s="1"/>
      <c r="B117" s="1"/>
      <c r="C117" s="15"/>
      <c r="D117" s="15"/>
      <c r="E117" s="15"/>
      <c r="F117" s="15"/>
      <c r="G117" s="15"/>
      <c r="H117" s="15"/>
      <c r="I117" s="16"/>
      <c r="J117" s="35"/>
      <c r="K117" s="35"/>
      <c r="L117" s="35"/>
      <c r="M117" s="35"/>
      <c r="N117" s="47"/>
      <c r="O117" s="47"/>
      <c r="P117" s="15"/>
      <c r="Q117" s="1"/>
      <c r="R117" s="1"/>
      <c r="S117" s="1"/>
    </row>
    <row r="118" spans="1:19" ht="15">
      <c r="A118" s="4"/>
      <c r="B118" s="5" t="s">
        <v>1</v>
      </c>
      <c r="C118" s="5" t="s">
        <v>14</v>
      </c>
      <c r="D118" s="5" t="s">
        <v>2</v>
      </c>
      <c r="E118" s="5" t="s">
        <v>3</v>
      </c>
      <c r="F118" s="5" t="s">
        <v>4</v>
      </c>
      <c r="G118" s="5" t="s">
        <v>5</v>
      </c>
      <c r="H118" s="5" t="s">
        <v>6</v>
      </c>
      <c r="I118" s="6" t="s">
        <v>7</v>
      </c>
      <c r="J118" s="34" t="s">
        <v>8</v>
      </c>
      <c r="K118" s="34" t="s">
        <v>9</v>
      </c>
      <c r="L118" s="34" t="s">
        <v>10</v>
      </c>
      <c r="M118" s="34" t="s">
        <v>11</v>
      </c>
      <c r="N118" s="46" t="s">
        <v>12</v>
      </c>
      <c r="O118" s="46" t="s">
        <v>13</v>
      </c>
      <c r="P118" s="5" t="s">
        <v>898</v>
      </c>
      <c r="Q118" s="4"/>
      <c r="R118" s="4" t="s">
        <v>0</v>
      </c>
      <c r="S118" s="4"/>
    </row>
    <row r="119" spans="1:19" ht="15">
      <c r="A119" s="1"/>
      <c r="B119" s="7" t="s">
        <v>90</v>
      </c>
      <c r="C119" s="7" t="s">
        <v>506</v>
      </c>
      <c r="D119" s="13">
        <v>0</v>
      </c>
      <c r="E119" s="13">
        <v>110000</v>
      </c>
      <c r="F119" s="13">
        <v>0</v>
      </c>
      <c r="G119" s="13">
        <v>110000</v>
      </c>
      <c r="H119" s="13"/>
      <c r="I119" s="9"/>
      <c r="J119" s="13"/>
      <c r="K119" s="13"/>
      <c r="L119" s="13"/>
      <c r="M119" s="13"/>
      <c r="N119" s="9"/>
      <c r="O119" s="9"/>
      <c r="P119" s="41"/>
      <c r="Q119" s="1"/>
      <c r="R119" s="1">
        <v>1</v>
      </c>
      <c r="S119" s="1"/>
    </row>
    <row r="120" spans="1:19" ht="15">
      <c r="A120" s="1"/>
      <c r="B120" s="7" t="s">
        <v>91</v>
      </c>
      <c r="C120" s="7" t="s">
        <v>404</v>
      </c>
      <c r="D120" s="13">
        <v>55000</v>
      </c>
      <c r="E120" s="13">
        <v>55000</v>
      </c>
      <c r="F120" s="13">
        <v>55000</v>
      </c>
      <c r="G120" s="13">
        <v>55000</v>
      </c>
      <c r="H120" s="13"/>
      <c r="I120" s="13"/>
      <c r="J120" s="13"/>
      <c r="K120" s="13"/>
      <c r="L120" s="13"/>
      <c r="M120" s="13"/>
      <c r="N120" s="9"/>
      <c r="O120" s="9"/>
      <c r="P120" s="41"/>
      <c r="Q120" s="1"/>
      <c r="R120" s="1">
        <v>1</v>
      </c>
      <c r="S120" s="1"/>
    </row>
    <row r="121" spans="1:19" ht="15">
      <c r="A121" s="33"/>
      <c r="B121" s="41" t="s">
        <v>92</v>
      </c>
      <c r="C121" s="41" t="s">
        <v>468</v>
      </c>
      <c r="D121" s="13">
        <v>55000</v>
      </c>
      <c r="E121" s="13">
        <v>55000</v>
      </c>
      <c r="F121" s="13">
        <v>55000</v>
      </c>
      <c r="G121" s="13">
        <v>55000</v>
      </c>
      <c r="H121" s="13"/>
      <c r="I121" s="9"/>
      <c r="J121" s="13"/>
      <c r="K121" s="13"/>
      <c r="L121" s="13"/>
      <c r="M121" s="13"/>
      <c r="N121" s="9"/>
      <c r="O121" s="9"/>
      <c r="P121" s="41"/>
      <c r="Q121" s="33"/>
      <c r="R121" s="33">
        <v>1</v>
      </c>
      <c r="S121" s="33"/>
    </row>
    <row r="122" spans="1:19" ht="15">
      <c r="A122" s="1"/>
      <c r="B122" s="7" t="s">
        <v>93</v>
      </c>
      <c r="C122" s="7" t="s">
        <v>345</v>
      </c>
      <c r="D122" s="62"/>
      <c r="E122" s="13"/>
      <c r="F122" s="13"/>
      <c r="G122" s="13"/>
      <c r="H122" s="13"/>
      <c r="I122" s="9"/>
      <c r="J122" s="13"/>
      <c r="K122" s="13"/>
      <c r="L122" s="13"/>
      <c r="M122" s="13"/>
      <c r="N122" s="9"/>
      <c r="O122" s="9"/>
      <c r="P122" s="41">
        <v>240</v>
      </c>
      <c r="Q122" s="1"/>
      <c r="R122" s="1">
        <v>1</v>
      </c>
      <c r="S122" s="1"/>
    </row>
    <row r="123" spans="1:19" ht="15">
      <c r="A123" s="1"/>
      <c r="B123" s="7" t="s">
        <v>94</v>
      </c>
      <c r="C123" s="7" t="s">
        <v>337</v>
      </c>
      <c r="D123" s="13">
        <v>55000</v>
      </c>
      <c r="E123" s="13">
        <v>55000</v>
      </c>
      <c r="F123" s="13">
        <v>55000</v>
      </c>
      <c r="G123" s="13">
        <v>55000</v>
      </c>
      <c r="H123" s="13"/>
      <c r="I123" s="13"/>
      <c r="J123" s="13"/>
      <c r="K123" s="13"/>
      <c r="L123" s="13"/>
      <c r="M123" s="13"/>
      <c r="N123" s="13"/>
      <c r="O123" s="9"/>
      <c r="P123" s="41"/>
      <c r="Q123" s="1"/>
      <c r="R123" s="1">
        <v>1</v>
      </c>
      <c r="S123" s="1"/>
    </row>
    <row r="124" spans="1:19" ht="15">
      <c r="A124" s="1"/>
      <c r="B124" s="7" t="s">
        <v>95</v>
      </c>
      <c r="C124" s="7" t="s">
        <v>618</v>
      </c>
      <c r="D124" s="13">
        <v>0</v>
      </c>
      <c r="E124" s="13">
        <v>220000</v>
      </c>
      <c r="F124" s="13">
        <v>0</v>
      </c>
      <c r="G124" s="13">
        <v>110000</v>
      </c>
      <c r="H124" s="13"/>
      <c r="I124" s="13"/>
      <c r="J124" s="13"/>
      <c r="K124" s="13"/>
      <c r="L124" s="13"/>
      <c r="M124" s="13"/>
      <c r="N124" s="9"/>
      <c r="O124" s="9"/>
      <c r="P124" s="41"/>
      <c r="Q124" s="1"/>
      <c r="R124" s="1">
        <v>1</v>
      </c>
      <c r="S124" s="1"/>
    </row>
    <row r="125" spans="1:19" ht="15">
      <c r="A125" s="1"/>
      <c r="B125" s="7" t="s">
        <v>96</v>
      </c>
      <c r="C125" s="7" t="s">
        <v>237</v>
      </c>
      <c r="D125" s="13">
        <v>55000</v>
      </c>
      <c r="E125" s="13">
        <v>55000</v>
      </c>
      <c r="F125" s="13">
        <v>55000</v>
      </c>
      <c r="G125" s="13">
        <v>55000</v>
      </c>
      <c r="H125" s="13"/>
      <c r="I125" s="13"/>
      <c r="J125" s="13"/>
      <c r="K125" s="13"/>
      <c r="L125" s="13"/>
      <c r="M125" s="13"/>
      <c r="N125" s="13"/>
      <c r="O125" s="9"/>
      <c r="P125" s="41"/>
      <c r="Q125" s="1"/>
      <c r="R125" s="1">
        <v>1</v>
      </c>
      <c r="S125" s="1"/>
    </row>
    <row r="126" spans="1:19" ht="15">
      <c r="A126" s="1"/>
      <c r="B126" s="7" t="s">
        <v>97</v>
      </c>
      <c r="C126" s="7" t="s">
        <v>285</v>
      </c>
      <c r="D126" s="13">
        <v>55000</v>
      </c>
      <c r="E126" s="13">
        <v>55000</v>
      </c>
      <c r="F126" s="13">
        <v>55000</v>
      </c>
      <c r="G126" s="13">
        <v>55000</v>
      </c>
      <c r="H126" s="13"/>
      <c r="I126" s="13"/>
      <c r="J126" s="13"/>
      <c r="K126" s="13"/>
      <c r="L126" s="13"/>
      <c r="M126" s="13"/>
      <c r="N126" s="13"/>
      <c r="O126" s="9"/>
      <c r="P126" s="41"/>
      <c r="Q126" s="1"/>
      <c r="R126" s="1">
        <v>1</v>
      </c>
      <c r="S126" s="1"/>
    </row>
    <row r="127" spans="1:19" ht="15">
      <c r="A127" s="1"/>
      <c r="B127" s="7" t="s">
        <v>98</v>
      </c>
      <c r="C127" s="7" t="s">
        <v>465</v>
      </c>
      <c r="D127" s="13">
        <v>55000</v>
      </c>
      <c r="E127" s="13">
        <v>55000</v>
      </c>
      <c r="F127" s="13">
        <v>55000</v>
      </c>
      <c r="G127" s="13">
        <v>55000</v>
      </c>
      <c r="H127" s="13"/>
      <c r="I127" s="13"/>
      <c r="J127" s="13"/>
      <c r="K127" s="13"/>
      <c r="L127" s="13"/>
      <c r="M127" s="13"/>
      <c r="N127" s="13"/>
      <c r="O127" s="9"/>
      <c r="P127" s="41"/>
      <c r="Q127" s="1"/>
      <c r="R127" s="1">
        <v>1</v>
      </c>
      <c r="S127" s="1"/>
    </row>
    <row r="128" spans="1:19" ht="15">
      <c r="A128" s="1"/>
      <c r="B128" s="7" t="s">
        <v>99</v>
      </c>
      <c r="C128" s="7" t="s">
        <v>319</v>
      </c>
      <c r="D128" s="13">
        <v>55000</v>
      </c>
      <c r="E128" s="13">
        <v>165000</v>
      </c>
      <c r="F128" s="13">
        <v>55000</v>
      </c>
      <c r="G128" s="13">
        <v>55000</v>
      </c>
      <c r="H128" s="13"/>
      <c r="I128" s="13"/>
      <c r="J128" s="13"/>
      <c r="K128" s="13"/>
      <c r="L128" s="13"/>
      <c r="M128" s="13"/>
      <c r="N128" s="9"/>
      <c r="O128" s="9"/>
      <c r="P128" s="41"/>
      <c r="Q128" s="1"/>
      <c r="R128" s="1">
        <v>1</v>
      </c>
      <c r="S128" s="1"/>
    </row>
    <row r="129" spans="1:19" ht="15">
      <c r="A129" s="1"/>
      <c r="B129" s="7" t="s">
        <v>100</v>
      </c>
      <c r="C129" s="7" t="s">
        <v>274</v>
      </c>
      <c r="D129" s="13">
        <v>0</v>
      </c>
      <c r="E129" s="13">
        <v>55000</v>
      </c>
      <c r="F129" s="13">
        <v>55000</v>
      </c>
      <c r="G129" s="13">
        <v>55000</v>
      </c>
      <c r="H129" s="13"/>
      <c r="I129" s="13"/>
      <c r="J129" s="13"/>
      <c r="K129" s="13"/>
      <c r="L129" s="13"/>
      <c r="M129" s="13"/>
      <c r="N129" s="13"/>
      <c r="O129" s="9"/>
      <c r="P129" s="41"/>
      <c r="Q129" s="1"/>
      <c r="R129" s="1">
        <v>1</v>
      </c>
      <c r="S129" s="1"/>
    </row>
    <row r="130" spans="1:19" ht="15">
      <c r="A130" s="1"/>
      <c r="B130" s="7" t="s">
        <v>101</v>
      </c>
      <c r="C130" s="7" t="s">
        <v>256</v>
      </c>
      <c r="D130" s="13">
        <v>55000</v>
      </c>
      <c r="E130" s="13">
        <v>55000</v>
      </c>
      <c r="F130" s="13">
        <v>0</v>
      </c>
      <c r="G130" s="13">
        <v>110000</v>
      </c>
      <c r="H130" s="13"/>
      <c r="I130" s="13"/>
      <c r="J130" s="13"/>
      <c r="K130" s="13"/>
      <c r="L130" s="13"/>
      <c r="M130" s="13"/>
      <c r="N130" s="13"/>
      <c r="O130" s="9"/>
      <c r="P130" s="41"/>
      <c r="Q130" s="1"/>
      <c r="R130" s="1">
        <v>1</v>
      </c>
      <c r="S130" s="1"/>
    </row>
    <row r="131" spans="1:19" ht="15">
      <c r="A131" s="1"/>
      <c r="B131" s="7" t="s">
        <v>102</v>
      </c>
      <c r="C131" s="7" t="s">
        <v>287</v>
      </c>
      <c r="D131" s="13">
        <v>55000</v>
      </c>
      <c r="E131" s="13">
        <v>55000</v>
      </c>
      <c r="F131" s="13">
        <v>55000</v>
      </c>
      <c r="G131" s="13">
        <v>55000</v>
      </c>
      <c r="H131" s="13"/>
      <c r="I131" s="13"/>
      <c r="J131" s="13"/>
      <c r="K131" s="13"/>
      <c r="L131" s="13"/>
      <c r="M131" s="13"/>
      <c r="N131" s="13"/>
      <c r="O131" s="9"/>
      <c r="P131" s="41"/>
      <c r="Q131" s="1"/>
      <c r="R131" s="1">
        <v>1</v>
      </c>
      <c r="S131" s="1"/>
    </row>
    <row r="132" spans="1:19" ht="15">
      <c r="A132" s="1"/>
      <c r="B132" s="7" t="s">
        <v>103</v>
      </c>
      <c r="C132" s="7" t="s">
        <v>281</v>
      </c>
      <c r="D132" s="13">
        <v>55000</v>
      </c>
      <c r="E132" s="13">
        <v>55000</v>
      </c>
      <c r="F132" s="13">
        <v>55000</v>
      </c>
      <c r="G132" s="13">
        <v>55000</v>
      </c>
      <c r="H132" s="13"/>
      <c r="I132" s="13"/>
      <c r="J132" s="13"/>
      <c r="K132" s="13"/>
      <c r="L132" s="13"/>
      <c r="M132" s="13"/>
      <c r="N132" s="13"/>
      <c r="O132" s="9"/>
      <c r="P132" s="41"/>
      <c r="Q132" s="1"/>
      <c r="R132" s="1">
        <v>1</v>
      </c>
      <c r="S132" s="1"/>
    </row>
    <row r="133" spans="1:19" ht="15">
      <c r="A133" s="1"/>
      <c r="B133" s="7" t="s">
        <v>104</v>
      </c>
      <c r="C133" s="7" t="s">
        <v>675</v>
      </c>
      <c r="D133" s="13">
        <v>55000</v>
      </c>
      <c r="E133" s="13">
        <v>55000</v>
      </c>
      <c r="F133" s="13">
        <v>55000</v>
      </c>
      <c r="G133" s="13">
        <v>55000</v>
      </c>
      <c r="H133" s="13"/>
      <c r="I133" s="13"/>
      <c r="J133" s="13"/>
      <c r="K133" s="13"/>
      <c r="L133" s="13"/>
      <c r="M133" s="13"/>
      <c r="N133" s="13"/>
      <c r="O133" s="9"/>
      <c r="P133" s="41"/>
      <c r="Q133" s="1"/>
      <c r="R133" s="1">
        <v>1</v>
      </c>
      <c r="S133" s="1"/>
    </row>
    <row r="134" spans="1:19" ht="15">
      <c r="A134" s="1"/>
      <c r="B134" s="7" t="s">
        <v>105</v>
      </c>
      <c r="C134" s="7" t="s">
        <v>897</v>
      </c>
      <c r="D134" s="13">
        <v>55000</v>
      </c>
      <c r="E134" s="13">
        <v>0</v>
      </c>
      <c r="F134" s="13">
        <v>440000</v>
      </c>
      <c r="G134" s="13">
        <v>0</v>
      </c>
      <c r="H134" s="13">
        <v>0</v>
      </c>
      <c r="I134" s="9">
        <v>0</v>
      </c>
      <c r="J134" s="13">
        <v>0</v>
      </c>
      <c r="K134" s="13">
        <v>0</v>
      </c>
      <c r="L134" s="13">
        <v>0</v>
      </c>
      <c r="M134" s="13"/>
      <c r="N134" s="9"/>
      <c r="O134" s="9"/>
      <c r="P134" s="41"/>
      <c r="Q134" s="1"/>
      <c r="R134" s="1">
        <v>1</v>
      </c>
      <c r="S134" s="1"/>
    </row>
    <row r="135" spans="1:19" ht="15">
      <c r="A135" s="1"/>
      <c r="B135" s="7" t="s">
        <v>106</v>
      </c>
      <c r="C135" s="155"/>
      <c r="D135" s="18"/>
      <c r="E135" s="18"/>
      <c r="F135" s="18"/>
      <c r="G135" s="18"/>
      <c r="H135" s="18"/>
      <c r="I135" s="19"/>
      <c r="J135" s="18"/>
      <c r="K135" s="18"/>
      <c r="L135" s="18"/>
      <c r="M135" s="18"/>
      <c r="N135" s="19"/>
      <c r="O135" s="19"/>
      <c r="P135" s="112"/>
      <c r="Q135" s="1"/>
      <c r="R135" s="1">
        <v>0</v>
      </c>
      <c r="S135" s="1"/>
    </row>
    <row r="136" spans="1:19" ht="15">
      <c r="A136" s="1"/>
      <c r="B136" s="7" t="s">
        <v>107</v>
      </c>
      <c r="C136" s="7" t="s">
        <v>231</v>
      </c>
      <c r="D136" s="13">
        <v>55000</v>
      </c>
      <c r="E136" s="13">
        <v>55000</v>
      </c>
      <c r="F136" s="13">
        <v>55000</v>
      </c>
      <c r="G136" s="13">
        <v>55000</v>
      </c>
      <c r="H136" s="13"/>
      <c r="I136" s="13"/>
      <c r="J136" s="13"/>
      <c r="K136" s="13"/>
      <c r="L136" s="13"/>
      <c r="M136" s="13"/>
      <c r="N136" s="9"/>
      <c r="O136" s="9"/>
      <c r="P136" s="41"/>
      <c r="Q136" s="1"/>
      <c r="R136" s="1">
        <v>1</v>
      </c>
      <c r="S136" s="1"/>
    </row>
    <row r="137" spans="1:19" ht="15">
      <c r="A137" s="1"/>
      <c r="B137" s="7" t="s">
        <v>108</v>
      </c>
      <c r="C137" s="41" t="s">
        <v>966</v>
      </c>
      <c r="D137" s="13">
        <v>55000</v>
      </c>
      <c r="E137" s="9"/>
      <c r="F137" s="13"/>
      <c r="G137" s="13"/>
      <c r="H137" s="13"/>
      <c r="I137" s="13"/>
      <c r="J137" s="13"/>
      <c r="K137" s="13"/>
      <c r="L137" s="13"/>
      <c r="M137" s="13"/>
      <c r="N137" s="9"/>
      <c r="O137" s="9"/>
      <c r="P137" s="41"/>
      <c r="Q137" s="1"/>
      <c r="R137" s="1">
        <v>1</v>
      </c>
      <c r="S137" s="1"/>
    </row>
    <row r="138" spans="1:19" ht="15">
      <c r="A138" s="1"/>
      <c r="B138" s="7" t="s">
        <v>109</v>
      </c>
      <c r="C138" s="7" t="s">
        <v>303</v>
      </c>
      <c r="D138" s="13">
        <v>55000</v>
      </c>
      <c r="E138" s="13">
        <v>55000</v>
      </c>
      <c r="F138" s="13">
        <v>55000</v>
      </c>
      <c r="G138" s="13"/>
      <c r="H138" s="13"/>
      <c r="I138" s="13"/>
      <c r="J138" s="13"/>
      <c r="K138" s="13"/>
      <c r="L138" s="13"/>
      <c r="M138" s="13"/>
      <c r="N138" s="9"/>
      <c r="O138" s="9"/>
      <c r="P138" s="41"/>
      <c r="Q138" s="1"/>
      <c r="R138" s="1">
        <v>1</v>
      </c>
      <c r="S138" s="1"/>
    </row>
    <row r="139" spans="1:19" ht="15">
      <c r="A139" s="1"/>
      <c r="B139" s="7" t="s">
        <v>110</v>
      </c>
      <c r="C139" s="41" t="s">
        <v>967</v>
      </c>
      <c r="D139" s="62">
        <v>110000</v>
      </c>
      <c r="E139" s="13"/>
      <c r="F139" s="13"/>
      <c r="G139" s="13"/>
      <c r="H139" s="13"/>
      <c r="I139" s="9"/>
      <c r="J139" s="13"/>
      <c r="K139" s="13"/>
      <c r="L139" s="13"/>
      <c r="M139" s="13"/>
      <c r="N139" s="51"/>
      <c r="O139" s="9"/>
      <c r="P139" s="41"/>
      <c r="Q139" s="1"/>
      <c r="R139" s="1">
        <v>1</v>
      </c>
      <c r="S139" s="1"/>
    </row>
    <row r="140" spans="1:19" ht="15">
      <c r="A140" s="1"/>
      <c r="B140" s="7" t="s">
        <v>290</v>
      </c>
      <c r="C140" s="7" t="s">
        <v>291</v>
      </c>
      <c r="D140" s="62">
        <v>55000</v>
      </c>
      <c r="E140" s="13">
        <v>55000</v>
      </c>
      <c r="F140" s="13">
        <v>55000</v>
      </c>
      <c r="G140" s="13">
        <v>55000</v>
      </c>
      <c r="H140" s="13"/>
      <c r="I140" s="13"/>
      <c r="J140" s="13"/>
      <c r="K140" s="13"/>
      <c r="L140" s="13"/>
      <c r="M140" s="13"/>
      <c r="N140" s="13"/>
      <c r="O140" s="9"/>
      <c r="P140" s="41">
        <v>60</v>
      </c>
      <c r="Q140" s="1"/>
      <c r="R140" s="1">
        <v>1</v>
      </c>
      <c r="S140" s="1"/>
    </row>
    <row r="141" spans="1:19" ht="15">
      <c r="A141" s="1"/>
      <c r="B141" s="7" t="s">
        <v>111</v>
      </c>
      <c r="C141" s="7" t="s">
        <v>229</v>
      </c>
      <c r="D141" s="13">
        <v>55000</v>
      </c>
      <c r="E141" s="13">
        <v>55000</v>
      </c>
      <c r="F141" s="13">
        <v>0</v>
      </c>
      <c r="G141" s="13">
        <v>550000</v>
      </c>
      <c r="H141" s="13">
        <v>0</v>
      </c>
      <c r="I141" s="9">
        <v>0</v>
      </c>
      <c r="J141" s="13">
        <v>0</v>
      </c>
      <c r="K141" s="13">
        <v>0</v>
      </c>
      <c r="L141" s="13">
        <v>0</v>
      </c>
      <c r="M141" s="13">
        <v>0</v>
      </c>
      <c r="N141" s="9">
        <v>0</v>
      </c>
      <c r="O141" s="9">
        <v>0</v>
      </c>
      <c r="P141" s="41"/>
      <c r="Q141" s="1"/>
      <c r="R141" s="1">
        <v>1</v>
      </c>
      <c r="S141" s="1"/>
    </row>
    <row r="142" spans="1:19" ht="15">
      <c r="A142" s="1"/>
      <c r="B142" s="7" t="s">
        <v>112</v>
      </c>
      <c r="C142" s="7" t="s">
        <v>1004</v>
      </c>
      <c r="D142" s="18"/>
      <c r="E142" s="18"/>
      <c r="F142" s="13"/>
      <c r="G142" s="13"/>
      <c r="H142" s="13"/>
      <c r="I142" s="9"/>
      <c r="J142" s="13"/>
      <c r="K142" s="13"/>
      <c r="L142" s="13"/>
      <c r="M142" s="13"/>
      <c r="N142" s="9"/>
      <c r="O142" s="9"/>
      <c r="P142" s="41"/>
      <c r="Q142" s="1"/>
      <c r="R142" s="1">
        <v>1</v>
      </c>
      <c r="S142" s="1"/>
    </row>
    <row r="143" spans="1:19" ht="15">
      <c r="A143" s="1"/>
      <c r="B143" s="7" t="s">
        <v>113</v>
      </c>
      <c r="C143" s="7" t="s">
        <v>346</v>
      </c>
      <c r="D143" s="13">
        <v>55000</v>
      </c>
      <c r="E143" s="13">
        <v>55000</v>
      </c>
      <c r="F143" s="13">
        <v>55000</v>
      </c>
      <c r="G143" s="13"/>
      <c r="H143" s="13"/>
      <c r="I143" s="13"/>
      <c r="J143" s="13"/>
      <c r="K143" s="13"/>
      <c r="L143" s="13"/>
      <c r="M143" s="13"/>
      <c r="N143" s="9"/>
      <c r="O143" s="9"/>
      <c r="P143" s="41"/>
      <c r="Q143" s="1"/>
      <c r="R143" s="1">
        <v>1</v>
      </c>
      <c r="S143" s="1"/>
    </row>
    <row r="144" spans="1:19" ht="15">
      <c r="A144" s="1"/>
      <c r="B144" s="7" t="s">
        <v>114</v>
      </c>
      <c r="C144" s="7" t="s">
        <v>344</v>
      </c>
      <c r="D144" s="13">
        <v>55000</v>
      </c>
      <c r="E144" s="13">
        <v>55000</v>
      </c>
      <c r="F144" s="13">
        <v>0</v>
      </c>
      <c r="G144" s="13">
        <v>110000</v>
      </c>
      <c r="H144" s="13"/>
      <c r="I144" s="13"/>
      <c r="J144" s="13"/>
      <c r="K144" s="13"/>
      <c r="L144" s="13"/>
      <c r="M144" s="13"/>
      <c r="N144" s="9"/>
      <c r="O144" s="9"/>
      <c r="P144" s="41"/>
      <c r="Q144" s="1"/>
      <c r="R144" s="1">
        <v>1</v>
      </c>
      <c r="S144" s="1"/>
    </row>
    <row r="145" spans="1:19" ht="15">
      <c r="A145" s="1"/>
      <c r="B145" s="7" t="s">
        <v>115</v>
      </c>
      <c r="C145" s="7" t="s">
        <v>361</v>
      </c>
      <c r="D145" s="62">
        <v>55000</v>
      </c>
      <c r="E145" s="13"/>
      <c r="F145" s="13"/>
      <c r="G145" s="13"/>
      <c r="H145" s="13"/>
      <c r="I145" s="9"/>
      <c r="J145" s="13"/>
      <c r="K145" s="13"/>
      <c r="L145" s="13"/>
      <c r="M145" s="13"/>
      <c r="N145" s="9"/>
      <c r="O145" s="9"/>
      <c r="P145" s="41">
        <v>60</v>
      </c>
      <c r="Q145" s="1"/>
      <c r="R145" s="1">
        <v>1</v>
      </c>
      <c r="S145" s="1"/>
    </row>
    <row r="146" spans="1:19" ht="15">
      <c r="A146" s="1"/>
      <c r="B146" s="1">
        <f>SUM(R119:R145)</f>
        <v>26</v>
      </c>
      <c r="C146" s="15">
        <f>SUM(D146:O146)</f>
        <v>5610000</v>
      </c>
      <c r="D146" s="15">
        <f>SUM(D119:D145)</f>
        <v>1210000</v>
      </c>
      <c r="E146" s="15">
        <f aca="true" t="shared" si="5" ref="E146:P146">SUM(E119:E145)</f>
        <v>1430000</v>
      </c>
      <c r="F146" s="15">
        <f t="shared" si="5"/>
        <v>1265000</v>
      </c>
      <c r="G146" s="15">
        <f t="shared" si="5"/>
        <v>1705000</v>
      </c>
      <c r="H146" s="15">
        <f t="shared" si="5"/>
        <v>0</v>
      </c>
      <c r="I146" s="16">
        <f>SUM(I119:I145)</f>
        <v>0</v>
      </c>
      <c r="J146" s="35">
        <f t="shared" si="5"/>
        <v>0</v>
      </c>
      <c r="K146" s="35">
        <f t="shared" si="5"/>
        <v>0</v>
      </c>
      <c r="L146" s="35">
        <f t="shared" si="5"/>
        <v>0</v>
      </c>
      <c r="M146" s="35">
        <f t="shared" si="5"/>
        <v>0</v>
      </c>
      <c r="N146" s="47">
        <f t="shared" si="5"/>
        <v>0</v>
      </c>
      <c r="O146" s="47">
        <f t="shared" si="5"/>
        <v>0</v>
      </c>
      <c r="P146" s="119">
        <f t="shared" si="5"/>
        <v>360</v>
      </c>
      <c r="Q146" s="1"/>
      <c r="R146" s="1"/>
      <c r="S146" s="1"/>
    </row>
    <row r="147" spans="1:19" ht="15">
      <c r="A147" s="1"/>
      <c r="B147" s="1"/>
      <c r="C147" s="15"/>
      <c r="D147" s="15"/>
      <c r="E147" s="15"/>
      <c r="F147" s="15"/>
      <c r="G147" s="15"/>
      <c r="H147" s="15"/>
      <c r="I147" s="16"/>
      <c r="J147" s="35"/>
      <c r="K147" s="35"/>
      <c r="L147" s="35"/>
      <c r="M147" s="35"/>
      <c r="N147" s="47"/>
      <c r="O147" s="47"/>
      <c r="P147" s="15"/>
      <c r="Q147" s="1"/>
      <c r="R147" s="1"/>
      <c r="S147" s="1"/>
    </row>
    <row r="148" spans="1:19" ht="15">
      <c r="A148" s="1"/>
      <c r="B148" s="1"/>
      <c r="C148" s="15"/>
      <c r="D148" s="15"/>
      <c r="E148" s="15"/>
      <c r="F148" s="15"/>
      <c r="G148" s="15"/>
      <c r="H148" s="15"/>
      <c r="I148" s="16"/>
      <c r="J148" s="35"/>
      <c r="K148" s="35"/>
      <c r="L148" s="35"/>
      <c r="M148" s="35"/>
      <c r="N148" s="47"/>
      <c r="O148" s="47"/>
      <c r="P148" s="15"/>
      <c r="Q148" s="1"/>
      <c r="R148" s="1"/>
      <c r="S148" s="1"/>
    </row>
    <row r="149" spans="1:19" ht="15">
      <c r="A149" s="1"/>
      <c r="B149" s="1"/>
      <c r="C149" s="15"/>
      <c r="D149" s="15"/>
      <c r="E149" s="15"/>
      <c r="F149" s="15"/>
      <c r="G149" s="15"/>
      <c r="H149" s="15"/>
      <c r="I149" s="16"/>
      <c r="J149" s="35"/>
      <c r="K149" s="35"/>
      <c r="L149" s="35"/>
      <c r="M149" s="35"/>
      <c r="N149" s="47"/>
      <c r="O149" s="47"/>
      <c r="P149" s="15"/>
      <c r="Q149" s="1"/>
      <c r="R149" s="1"/>
      <c r="S149" s="1"/>
    </row>
    <row r="150" spans="1:19" ht="15">
      <c r="A150" s="1"/>
      <c r="B150" s="1"/>
      <c r="C150" s="15"/>
      <c r="D150" s="15"/>
      <c r="E150" s="15"/>
      <c r="F150" s="15"/>
      <c r="G150" s="15"/>
      <c r="H150" s="15"/>
      <c r="I150" s="16"/>
      <c r="J150" s="35"/>
      <c r="K150" s="35"/>
      <c r="L150" s="35"/>
      <c r="M150" s="35"/>
      <c r="N150" s="47"/>
      <c r="O150" s="47"/>
      <c r="P150" s="15"/>
      <c r="Q150" s="1"/>
      <c r="R150" s="1"/>
      <c r="S150" s="1"/>
    </row>
    <row r="151" spans="1:19" ht="15">
      <c r="A151" s="1"/>
      <c r="B151" s="1"/>
      <c r="C151" s="15"/>
      <c r="D151" s="15"/>
      <c r="E151" s="15"/>
      <c r="F151" s="15"/>
      <c r="G151" s="15"/>
      <c r="H151" s="15"/>
      <c r="I151" s="16"/>
      <c r="J151" s="35"/>
      <c r="K151" s="35"/>
      <c r="L151" s="35"/>
      <c r="M151" s="35"/>
      <c r="N151" s="47"/>
      <c r="O151" s="47"/>
      <c r="P151" s="15"/>
      <c r="Q151" s="1"/>
      <c r="R151" s="1"/>
      <c r="S151" s="1"/>
    </row>
    <row r="152" spans="1:19" ht="15">
      <c r="A152" s="1"/>
      <c r="B152" s="1"/>
      <c r="C152" s="15"/>
      <c r="D152" s="15"/>
      <c r="E152" s="15"/>
      <c r="F152" s="15"/>
      <c r="G152" s="15"/>
      <c r="H152" s="15"/>
      <c r="I152" s="16"/>
      <c r="J152" s="35"/>
      <c r="K152" s="35"/>
      <c r="L152" s="35"/>
      <c r="M152" s="35"/>
      <c r="N152" s="47"/>
      <c r="O152" s="47"/>
      <c r="P152" s="15"/>
      <c r="Q152" s="1"/>
      <c r="R152" s="1"/>
      <c r="S152" s="1"/>
    </row>
    <row r="153" spans="1:19" ht="15">
      <c r="A153" s="1"/>
      <c r="B153" s="1"/>
      <c r="C153" s="15"/>
      <c r="D153" s="15"/>
      <c r="E153" s="15"/>
      <c r="F153" s="15"/>
      <c r="G153" s="15"/>
      <c r="H153" s="15"/>
      <c r="I153" s="16"/>
      <c r="J153" s="35"/>
      <c r="K153" s="35"/>
      <c r="L153" s="35"/>
      <c r="M153" s="35"/>
      <c r="N153" s="47"/>
      <c r="O153" s="47"/>
      <c r="P153" s="15"/>
      <c r="Q153" s="1"/>
      <c r="R153" s="1"/>
      <c r="S153" s="1"/>
    </row>
    <row r="154" spans="1:19" ht="15">
      <c r="A154" s="1"/>
      <c r="B154" s="1"/>
      <c r="C154" s="15"/>
      <c r="D154" s="15"/>
      <c r="E154" s="15"/>
      <c r="F154" s="15"/>
      <c r="G154" s="15"/>
      <c r="H154" s="15"/>
      <c r="I154" s="16"/>
      <c r="J154" s="35"/>
      <c r="K154" s="35"/>
      <c r="L154" s="35"/>
      <c r="M154" s="35"/>
      <c r="N154" s="47"/>
      <c r="O154" s="47"/>
      <c r="P154" s="15"/>
      <c r="Q154" s="1"/>
      <c r="R154" s="1"/>
      <c r="S154" s="1"/>
    </row>
    <row r="155" spans="1:19" ht="15">
      <c r="A155" s="1"/>
      <c r="B155" s="1"/>
      <c r="C155" s="15"/>
      <c r="D155" s="15"/>
      <c r="E155" s="15"/>
      <c r="F155" s="15"/>
      <c r="G155" s="15"/>
      <c r="H155" s="15"/>
      <c r="I155" s="16"/>
      <c r="J155" s="35"/>
      <c r="K155" s="35"/>
      <c r="L155" s="35"/>
      <c r="M155" s="35"/>
      <c r="N155" s="47"/>
      <c r="O155" s="47"/>
      <c r="P155" s="15"/>
      <c r="Q155" s="1"/>
      <c r="R155" s="1"/>
      <c r="S155" s="1"/>
    </row>
    <row r="156" spans="1:19" ht="15">
      <c r="A156" s="1"/>
      <c r="B156" s="1"/>
      <c r="C156" s="15"/>
      <c r="D156" s="15"/>
      <c r="E156" s="15"/>
      <c r="F156" s="15"/>
      <c r="G156" s="15"/>
      <c r="H156" s="15"/>
      <c r="I156" s="16"/>
      <c r="J156" s="35"/>
      <c r="K156" s="35"/>
      <c r="L156" s="35"/>
      <c r="M156" s="35"/>
      <c r="N156" s="47"/>
      <c r="O156" s="47"/>
      <c r="P156" s="1"/>
      <c r="Q156" s="1"/>
      <c r="R156" s="1"/>
      <c r="S156" s="1"/>
    </row>
    <row r="157" spans="1:19" ht="15">
      <c r="A157" s="4"/>
      <c r="B157" s="5" t="s">
        <v>1</v>
      </c>
      <c r="C157" s="5" t="s">
        <v>14</v>
      </c>
      <c r="D157" s="5" t="s">
        <v>2</v>
      </c>
      <c r="E157" s="5" t="s">
        <v>3</v>
      </c>
      <c r="F157" s="5" t="s">
        <v>4</v>
      </c>
      <c r="G157" s="5" t="s">
        <v>5</v>
      </c>
      <c r="H157" s="5" t="s">
        <v>6</v>
      </c>
      <c r="I157" s="6" t="s">
        <v>7</v>
      </c>
      <c r="J157" s="34" t="s">
        <v>8</v>
      </c>
      <c r="K157" s="34" t="s">
        <v>9</v>
      </c>
      <c r="L157" s="34" t="s">
        <v>10</v>
      </c>
      <c r="M157" s="34" t="s">
        <v>11</v>
      </c>
      <c r="N157" s="46" t="s">
        <v>12</v>
      </c>
      <c r="O157" s="46" t="s">
        <v>13</v>
      </c>
      <c r="P157" s="5" t="s">
        <v>898</v>
      </c>
      <c r="Q157" s="4"/>
      <c r="R157" s="4" t="s">
        <v>0</v>
      </c>
      <c r="S157" s="4"/>
    </row>
    <row r="158" spans="1:19" ht="15">
      <c r="A158" s="1"/>
      <c r="B158" s="7" t="s">
        <v>116</v>
      </c>
      <c r="C158" s="7" t="s">
        <v>451</v>
      </c>
      <c r="D158" s="13">
        <v>55000</v>
      </c>
      <c r="E158" s="13">
        <v>55000</v>
      </c>
      <c r="F158" s="13">
        <v>55000</v>
      </c>
      <c r="G158" s="13">
        <v>55000</v>
      </c>
      <c r="H158" s="13"/>
      <c r="I158" s="13"/>
      <c r="J158" s="13"/>
      <c r="K158" s="13"/>
      <c r="L158" s="13"/>
      <c r="M158" s="13"/>
      <c r="N158" s="9"/>
      <c r="O158" s="9"/>
      <c r="P158" s="41"/>
      <c r="Q158" s="1"/>
      <c r="R158" s="1">
        <v>1</v>
      </c>
      <c r="S158" s="1"/>
    </row>
    <row r="159" spans="1:19" ht="15">
      <c r="A159" s="1"/>
      <c r="B159" s="7" t="s">
        <v>117</v>
      </c>
      <c r="C159" s="7" t="s">
        <v>349</v>
      </c>
      <c r="D159" s="13">
        <v>55000</v>
      </c>
      <c r="E159" s="13">
        <v>55000</v>
      </c>
      <c r="F159" s="13">
        <v>55000</v>
      </c>
      <c r="G159" s="13">
        <v>55000</v>
      </c>
      <c r="H159" s="13"/>
      <c r="I159" s="13"/>
      <c r="J159" s="13"/>
      <c r="K159" s="13"/>
      <c r="L159" s="13"/>
      <c r="M159" s="13"/>
      <c r="N159" s="9"/>
      <c r="O159" s="9"/>
      <c r="P159" s="41"/>
      <c r="Q159" s="1"/>
      <c r="R159" s="1">
        <v>1</v>
      </c>
      <c r="S159" s="1"/>
    </row>
    <row r="160" spans="1:19" ht="15">
      <c r="A160" s="1"/>
      <c r="B160" s="7" t="s">
        <v>118</v>
      </c>
      <c r="C160" s="7" t="s">
        <v>279</v>
      </c>
      <c r="D160" s="13">
        <v>55000</v>
      </c>
      <c r="E160" s="13">
        <v>0</v>
      </c>
      <c r="F160" s="13">
        <v>110000</v>
      </c>
      <c r="G160" s="13"/>
      <c r="H160" s="13"/>
      <c r="I160" s="9"/>
      <c r="J160" s="13"/>
      <c r="K160" s="13"/>
      <c r="L160" s="13"/>
      <c r="M160" s="13"/>
      <c r="N160" s="9"/>
      <c r="O160" s="9"/>
      <c r="P160" s="41"/>
      <c r="Q160" s="1"/>
      <c r="R160" s="1">
        <v>1</v>
      </c>
      <c r="S160" s="1"/>
    </row>
    <row r="161" spans="1:19" ht="15">
      <c r="A161" s="1"/>
      <c r="B161" s="7" t="s">
        <v>119</v>
      </c>
      <c r="C161" s="112"/>
      <c r="D161" s="18"/>
      <c r="E161" s="18"/>
      <c r="F161" s="18"/>
      <c r="G161" s="18"/>
      <c r="H161" s="18"/>
      <c r="I161" s="19"/>
      <c r="J161" s="112"/>
      <c r="K161" s="18"/>
      <c r="L161" s="18"/>
      <c r="M161" s="18"/>
      <c r="N161" s="19"/>
      <c r="O161" s="19"/>
      <c r="P161" s="112"/>
      <c r="Q161" s="1"/>
      <c r="R161" s="1">
        <v>0</v>
      </c>
      <c r="S161" s="1"/>
    </row>
    <row r="162" spans="1:19" ht="15">
      <c r="A162" s="1"/>
      <c r="B162" s="7" t="s">
        <v>120</v>
      </c>
      <c r="C162" s="112"/>
      <c r="D162" s="18"/>
      <c r="E162" s="18"/>
      <c r="F162" s="18"/>
      <c r="G162" s="18"/>
      <c r="H162" s="18"/>
      <c r="I162" s="19"/>
      <c r="J162" s="112"/>
      <c r="K162" s="18"/>
      <c r="L162" s="18"/>
      <c r="M162" s="18"/>
      <c r="N162" s="19"/>
      <c r="O162" s="19"/>
      <c r="P162" s="112"/>
      <c r="Q162" s="1"/>
      <c r="R162" s="1">
        <v>0</v>
      </c>
      <c r="S162" s="1"/>
    </row>
    <row r="163" spans="1:19" ht="15">
      <c r="A163" s="1"/>
      <c r="B163" s="7" t="s">
        <v>121</v>
      </c>
      <c r="C163" s="7" t="s">
        <v>369</v>
      </c>
      <c r="D163" s="13">
        <v>0</v>
      </c>
      <c r="E163" s="13">
        <v>110000</v>
      </c>
      <c r="F163" s="13">
        <v>0</v>
      </c>
      <c r="G163" s="13">
        <v>110000</v>
      </c>
      <c r="H163" s="13"/>
      <c r="I163" s="9"/>
      <c r="J163" s="13"/>
      <c r="K163" s="13"/>
      <c r="L163" s="13"/>
      <c r="M163" s="13"/>
      <c r="N163" s="9"/>
      <c r="O163" s="9"/>
      <c r="P163" s="41">
        <v>60</v>
      </c>
      <c r="Q163" s="1"/>
      <c r="R163" s="1">
        <v>1</v>
      </c>
      <c r="S163" s="1"/>
    </row>
    <row r="164" spans="1:19" ht="15">
      <c r="A164" s="1"/>
      <c r="B164" s="7" t="s">
        <v>122</v>
      </c>
      <c r="C164" s="7" t="s">
        <v>241</v>
      </c>
      <c r="D164" s="13">
        <v>55000</v>
      </c>
      <c r="E164" s="13">
        <v>55000</v>
      </c>
      <c r="F164" s="13">
        <v>0</v>
      </c>
      <c r="G164" s="13">
        <v>110000</v>
      </c>
      <c r="H164" s="13"/>
      <c r="I164" s="9"/>
      <c r="J164" s="9"/>
      <c r="K164" s="13"/>
      <c r="L164" s="13"/>
      <c r="M164" s="13"/>
      <c r="N164" s="9"/>
      <c r="O164" s="9"/>
      <c r="P164" s="41"/>
      <c r="Q164" s="1"/>
      <c r="R164" s="1">
        <v>1</v>
      </c>
      <c r="S164" s="1"/>
    </row>
    <row r="165" spans="1:19" ht="15">
      <c r="A165" s="1"/>
      <c r="B165" s="7" t="s">
        <v>123</v>
      </c>
      <c r="C165" s="41" t="s">
        <v>1001</v>
      </c>
      <c r="D165" s="18"/>
      <c r="E165" s="18"/>
      <c r="F165" s="13">
        <v>0</v>
      </c>
      <c r="G165" s="13">
        <v>110000</v>
      </c>
      <c r="H165" s="13"/>
      <c r="I165" s="9"/>
      <c r="J165" s="41"/>
      <c r="K165" s="13"/>
      <c r="L165" s="13"/>
      <c r="M165" s="13"/>
      <c r="N165" s="9"/>
      <c r="O165" s="9"/>
      <c r="P165" s="41"/>
      <c r="Q165" s="1"/>
      <c r="R165" s="1">
        <v>1</v>
      </c>
      <c r="S165" s="1"/>
    </row>
    <row r="166" spans="1:19" ht="15">
      <c r="A166" s="1"/>
      <c r="B166" s="7" t="s">
        <v>124</v>
      </c>
      <c r="C166" s="7" t="s">
        <v>316</v>
      </c>
      <c r="D166" s="13">
        <v>55000</v>
      </c>
      <c r="E166" s="13">
        <v>55000</v>
      </c>
      <c r="F166" s="13">
        <v>55000</v>
      </c>
      <c r="G166" s="13">
        <v>55000</v>
      </c>
      <c r="H166" s="13"/>
      <c r="I166" s="9"/>
      <c r="J166" s="13"/>
      <c r="K166" s="13"/>
      <c r="L166" s="13"/>
      <c r="M166" s="13"/>
      <c r="N166" s="9"/>
      <c r="O166" s="9"/>
      <c r="P166" s="41"/>
      <c r="Q166" s="1"/>
      <c r="R166" s="1">
        <v>1</v>
      </c>
      <c r="S166" s="1"/>
    </row>
    <row r="167" spans="1:19" ht="15">
      <c r="A167" s="1"/>
      <c r="B167" s="7" t="s">
        <v>125</v>
      </c>
      <c r="C167" s="7" t="s">
        <v>294</v>
      </c>
      <c r="D167" s="13">
        <v>55000</v>
      </c>
      <c r="E167" s="13">
        <v>0</v>
      </c>
      <c r="F167" s="13">
        <v>110000</v>
      </c>
      <c r="G167" s="13"/>
      <c r="H167" s="13"/>
      <c r="I167" s="9"/>
      <c r="J167" s="13"/>
      <c r="K167" s="13"/>
      <c r="L167" s="13"/>
      <c r="M167" s="13"/>
      <c r="N167" s="9"/>
      <c r="O167" s="9"/>
      <c r="P167" s="41">
        <v>60</v>
      </c>
      <c r="Q167" s="1"/>
      <c r="R167" s="1">
        <v>1</v>
      </c>
      <c r="S167" s="1"/>
    </row>
    <row r="168" spans="1:19" ht="15">
      <c r="A168" s="1"/>
      <c r="B168" s="7" t="s">
        <v>126</v>
      </c>
      <c r="C168" s="7" t="s">
        <v>250</v>
      </c>
      <c r="D168" s="13">
        <v>0</v>
      </c>
      <c r="E168" s="13">
        <v>110000</v>
      </c>
      <c r="F168" s="13"/>
      <c r="G168" s="13"/>
      <c r="H168" s="13"/>
      <c r="I168" s="9"/>
      <c r="J168" s="13"/>
      <c r="K168" s="13"/>
      <c r="L168" s="13"/>
      <c r="M168" s="13"/>
      <c r="N168" s="9"/>
      <c r="O168" s="9"/>
      <c r="P168" s="41">
        <v>60</v>
      </c>
      <c r="Q168" s="1"/>
      <c r="R168" s="1">
        <v>1</v>
      </c>
      <c r="S168" s="1"/>
    </row>
    <row r="169" spans="1:19" ht="15">
      <c r="A169" s="1"/>
      <c r="B169" s="7" t="s">
        <v>127</v>
      </c>
      <c r="C169" s="7" t="s">
        <v>307</v>
      </c>
      <c r="D169" s="13">
        <v>55000</v>
      </c>
      <c r="E169" s="13">
        <v>110000</v>
      </c>
      <c r="F169" s="13">
        <v>0</v>
      </c>
      <c r="G169" s="13"/>
      <c r="H169" s="13"/>
      <c r="I169" s="9"/>
      <c r="J169" s="13"/>
      <c r="K169" s="13"/>
      <c r="L169" s="13"/>
      <c r="M169" s="13"/>
      <c r="N169" s="9"/>
      <c r="O169" s="9"/>
      <c r="P169" s="41"/>
      <c r="Q169" s="1"/>
      <c r="R169" s="1">
        <v>1</v>
      </c>
      <c r="S169" s="1"/>
    </row>
    <row r="170" spans="1:19" ht="15">
      <c r="A170" s="1"/>
      <c r="B170" s="7" t="s">
        <v>128</v>
      </c>
      <c r="C170" s="7" t="s">
        <v>292</v>
      </c>
      <c r="D170" s="13">
        <v>0</v>
      </c>
      <c r="E170" s="13">
        <v>0</v>
      </c>
      <c r="F170" s="13">
        <v>165000</v>
      </c>
      <c r="G170" s="13"/>
      <c r="H170" s="13"/>
      <c r="I170" s="9"/>
      <c r="J170" s="13"/>
      <c r="K170" s="13"/>
      <c r="L170" s="13"/>
      <c r="M170" s="13"/>
      <c r="N170" s="9"/>
      <c r="O170" s="9"/>
      <c r="P170" s="41">
        <v>60</v>
      </c>
      <c r="Q170" s="1"/>
      <c r="R170" s="1">
        <v>1</v>
      </c>
      <c r="S170" s="1"/>
    </row>
    <row r="171" spans="1:19" ht="15">
      <c r="A171" s="1"/>
      <c r="B171" s="7" t="s">
        <v>129</v>
      </c>
      <c r="C171" s="41" t="s">
        <v>908</v>
      </c>
      <c r="D171" s="13">
        <v>55000</v>
      </c>
      <c r="E171" s="13">
        <v>55000</v>
      </c>
      <c r="F171" s="13">
        <v>55000</v>
      </c>
      <c r="G171" s="13"/>
      <c r="H171" s="13"/>
      <c r="I171" s="9"/>
      <c r="J171" s="41"/>
      <c r="K171" s="13"/>
      <c r="L171" s="13"/>
      <c r="M171" s="13"/>
      <c r="N171" s="9"/>
      <c r="O171" s="9"/>
      <c r="P171" s="41"/>
      <c r="Q171" s="1"/>
      <c r="R171" s="1">
        <v>1</v>
      </c>
      <c r="S171" s="1"/>
    </row>
    <row r="172" spans="1:19" ht="15">
      <c r="A172" s="1"/>
      <c r="B172" s="7" t="s">
        <v>130</v>
      </c>
      <c r="C172" s="7" t="s">
        <v>873</v>
      </c>
      <c r="D172" s="13">
        <v>55000</v>
      </c>
      <c r="E172" s="13">
        <v>55000</v>
      </c>
      <c r="F172" s="13">
        <v>55000</v>
      </c>
      <c r="G172" s="13"/>
      <c r="H172" s="13"/>
      <c r="I172" s="9"/>
      <c r="J172" s="13"/>
      <c r="K172" s="13"/>
      <c r="L172" s="13"/>
      <c r="M172" s="13"/>
      <c r="N172" s="9"/>
      <c r="O172" s="9"/>
      <c r="P172" s="41"/>
      <c r="Q172" s="1"/>
      <c r="R172" s="1">
        <v>1</v>
      </c>
      <c r="S172" s="1"/>
    </row>
    <row r="173" spans="1:19" ht="15">
      <c r="A173" s="1"/>
      <c r="B173" s="7" t="s">
        <v>131</v>
      </c>
      <c r="C173" s="7" t="s">
        <v>276</v>
      </c>
      <c r="D173" s="13">
        <v>55000</v>
      </c>
      <c r="E173" s="13">
        <v>55000</v>
      </c>
      <c r="F173" s="13">
        <v>55000</v>
      </c>
      <c r="G173" s="13"/>
      <c r="H173" s="13"/>
      <c r="I173" s="13"/>
      <c r="J173" s="13"/>
      <c r="K173" s="13"/>
      <c r="L173" s="13"/>
      <c r="M173" s="13"/>
      <c r="N173" s="9"/>
      <c r="O173" s="9"/>
      <c r="P173" s="41"/>
      <c r="Q173" s="1"/>
      <c r="R173" s="1">
        <v>1</v>
      </c>
      <c r="S173" s="1"/>
    </row>
    <row r="174" spans="1:19" ht="15">
      <c r="A174" s="1"/>
      <c r="B174" s="7" t="s">
        <v>132</v>
      </c>
      <c r="C174" s="41" t="s">
        <v>502</v>
      </c>
      <c r="D174" s="13">
        <v>55000</v>
      </c>
      <c r="E174" s="13">
        <v>55000</v>
      </c>
      <c r="F174" s="13"/>
      <c r="G174" s="13"/>
      <c r="H174" s="13"/>
      <c r="I174" s="9"/>
      <c r="J174" s="13"/>
      <c r="K174" s="13"/>
      <c r="L174" s="13"/>
      <c r="M174" s="13"/>
      <c r="N174" s="9"/>
      <c r="O174" s="9"/>
      <c r="P174" s="41"/>
      <c r="Q174" s="1"/>
      <c r="R174" s="1">
        <v>1</v>
      </c>
      <c r="S174" s="1"/>
    </row>
    <row r="175" spans="1:19" ht="15">
      <c r="A175" s="1"/>
      <c r="B175" s="7" t="s">
        <v>133</v>
      </c>
      <c r="C175" s="7" t="s">
        <v>510</v>
      </c>
      <c r="D175" s="13">
        <v>55000</v>
      </c>
      <c r="E175" s="13">
        <v>110000</v>
      </c>
      <c r="F175" s="13">
        <v>0</v>
      </c>
      <c r="G175" s="13">
        <v>110000</v>
      </c>
      <c r="H175" s="13">
        <v>0</v>
      </c>
      <c r="I175" s="13"/>
      <c r="J175" s="13"/>
      <c r="K175" s="13"/>
      <c r="L175" s="13"/>
      <c r="M175" s="13"/>
      <c r="N175" s="9"/>
      <c r="O175" s="9"/>
      <c r="P175" s="41"/>
      <c r="Q175" s="1"/>
      <c r="R175" s="1">
        <v>1</v>
      </c>
      <c r="S175" s="1"/>
    </row>
    <row r="176" spans="1:19" ht="15">
      <c r="A176" s="1"/>
      <c r="B176" s="7" t="s">
        <v>134</v>
      </c>
      <c r="C176" s="67"/>
      <c r="D176" s="18"/>
      <c r="E176" s="18"/>
      <c r="F176" s="18"/>
      <c r="G176" s="18"/>
      <c r="H176" s="18"/>
      <c r="I176" s="19"/>
      <c r="J176" s="18"/>
      <c r="K176" s="18"/>
      <c r="L176" s="18"/>
      <c r="M176" s="18"/>
      <c r="N176" s="19"/>
      <c r="O176" s="19"/>
      <c r="P176" s="112"/>
      <c r="Q176" s="1"/>
      <c r="R176" s="1">
        <v>0</v>
      </c>
      <c r="S176" s="1"/>
    </row>
    <row r="177" spans="1:19" ht="15">
      <c r="A177" s="1"/>
      <c r="B177" s="7" t="s">
        <v>135</v>
      </c>
      <c r="C177" s="67"/>
      <c r="D177" s="18"/>
      <c r="E177" s="18"/>
      <c r="F177" s="18"/>
      <c r="G177" s="18"/>
      <c r="H177" s="18"/>
      <c r="I177" s="19"/>
      <c r="J177" s="18"/>
      <c r="K177" s="18"/>
      <c r="L177" s="18"/>
      <c r="M177" s="18"/>
      <c r="N177" s="19"/>
      <c r="O177" s="19"/>
      <c r="P177" s="112"/>
      <c r="Q177" s="1"/>
      <c r="R177" s="1">
        <v>0</v>
      </c>
      <c r="S177" s="1"/>
    </row>
    <row r="178" spans="1:19" ht="15">
      <c r="A178" s="1"/>
      <c r="B178" s="7" t="s">
        <v>139</v>
      </c>
      <c r="C178" s="7" t="s">
        <v>323</v>
      </c>
      <c r="D178" s="13">
        <v>55000</v>
      </c>
      <c r="E178" s="13">
        <v>0</v>
      </c>
      <c r="F178" s="13">
        <v>110000</v>
      </c>
      <c r="G178" s="13">
        <v>55000</v>
      </c>
      <c r="H178" s="13"/>
      <c r="I178" s="9"/>
      <c r="J178" s="13"/>
      <c r="K178" s="13"/>
      <c r="L178" s="13"/>
      <c r="M178" s="9"/>
      <c r="N178" s="9"/>
      <c r="O178" s="9"/>
      <c r="P178" s="41"/>
      <c r="Q178" s="1"/>
      <c r="R178" s="1">
        <v>1</v>
      </c>
      <c r="S178" s="1"/>
    </row>
    <row r="179" spans="1:19" ht="15">
      <c r="A179" s="1"/>
      <c r="B179" s="7" t="s">
        <v>136</v>
      </c>
      <c r="C179" s="7" t="s">
        <v>347</v>
      </c>
      <c r="D179" s="13"/>
      <c r="E179" s="13"/>
      <c r="F179" s="13"/>
      <c r="G179" s="13"/>
      <c r="H179" s="13"/>
      <c r="I179" s="9"/>
      <c r="J179" s="13"/>
      <c r="K179" s="13"/>
      <c r="L179" s="13"/>
      <c r="M179" s="13"/>
      <c r="N179" s="13"/>
      <c r="O179" s="9"/>
      <c r="P179" s="41">
        <v>60</v>
      </c>
      <c r="Q179" s="1"/>
      <c r="R179" s="1">
        <v>1</v>
      </c>
      <c r="S179" s="1"/>
    </row>
    <row r="180" spans="1:19" ht="15">
      <c r="A180" s="1"/>
      <c r="B180" s="7" t="s">
        <v>251</v>
      </c>
      <c r="C180" s="7" t="s">
        <v>252</v>
      </c>
      <c r="D180" s="13">
        <v>0</v>
      </c>
      <c r="E180" s="13">
        <v>220000</v>
      </c>
      <c r="F180" s="13">
        <v>55000</v>
      </c>
      <c r="G180" s="13">
        <v>55000</v>
      </c>
      <c r="H180" s="13"/>
      <c r="I180" s="9"/>
      <c r="J180" s="13"/>
      <c r="K180" s="13"/>
      <c r="L180" s="13"/>
      <c r="M180" s="13"/>
      <c r="N180" s="9"/>
      <c r="O180" s="9"/>
      <c r="P180" s="41"/>
      <c r="Q180" s="1"/>
      <c r="R180" s="1">
        <v>1</v>
      </c>
      <c r="S180" s="1"/>
    </row>
    <row r="181" spans="1:19" ht="15">
      <c r="A181" s="1"/>
      <c r="B181" s="7" t="s">
        <v>137</v>
      </c>
      <c r="C181" s="7" t="s">
        <v>314</v>
      </c>
      <c r="D181" s="13">
        <v>55000</v>
      </c>
      <c r="E181" s="13">
        <v>55000</v>
      </c>
      <c r="F181" s="13">
        <v>55000</v>
      </c>
      <c r="G181" s="13">
        <v>55000</v>
      </c>
      <c r="H181" s="13"/>
      <c r="I181" s="9"/>
      <c r="J181" s="13"/>
      <c r="K181" s="13"/>
      <c r="L181" s="13"/>
      <c r="M181" s="13"/>
      <c r="N181" s="9"/>
      <c r="O181" s="9"/>
      <c r="P181" s="41"/>
      <c r="Q181" s="1"/>
      <c r="R181" s="1">
        <v>1</v>
      </c>
      <c r="S181" s="1"/>
    </row>
    <row r="182" spans="1:19" ht="15">
      <c r="A182" s="1"/>
      <c r="B182" s="7" t="s">
        <v>138</v>
      </c>
      <c r="C182" s="7" t="s">
        <v>886</v>
      </c>
      <c r="D182" s="13">
        <v>55000</v>
      </c>
      <c r="E182" s="13">
        <v>0</v>
      </c>
      <c r="F182" s="13">
        <v>110000</v>
      </c>
      <c r="G182" s="13"/>
      <c r="H182" s="13"/>
      <c r="I182" s="9"/>
      <c r="J182" s="41"/>
      <c r="K182" s="13"/>
      <c r="L182" s="13"/>
      <c r="M182" s="13"/>
      <c r="N182" s="9"/>
      <c r="O182" s="9"/>
      <c r="P182" s="41"/>
      <c r="Q182" s="1"/>
      <c r="R182" s="1">
        <v>1</v>
      </c>
      <c r="S182" s="1"/>
    </row>
    <row r="183" spans="1:19" ht="15">
      <c r="A183" s="1"/>
      <c r="B183" s="7" t="s">
        <v>259</v>
      </c>
      <c r="C183" s="7" t="s">
        <v>796</v>
      </c>
      <c r="D183" s="8"/>
      <c r="E183" s="8"/>
      <c r="F183" s="8"/>
      <c r="G183" s="13"/>
      <c r="H183" s="13"/>
      <c r="I183" s="9"/>
      <c r="J183" s="13"/>
      <c r="K183" s="13"/>
      <c r="L183" s="13"/>
      <c r="M183" s="13"/>
      <c r="N183" s="9"/>
      <c r="O183" s="9"/>
      <c r="P183" s="41">
        <v>60</v>
      </c>
      <c r="Q183" s="53"/>
      <c r="R183" s="1">
        <v>1</v>
      </c>
      <c r="S183" s="1"/>
    </row>
    <row r="184" spans="1:19" ht="15">
      <c r="A184" s="1"/>
      <c r="B184" s="7" t="s">
        <v>260</v>
      </c>
      <c r="C184" s="7" t="s">
        <v>321</v>
      </c>
      <c r="D184" s="13">
        <v>0</v>
      </c>
      <c r="E184" s="13">
        <v>110000</v>
      </c>
      <c r="F184" s="13">
        <v>0</v>
      </c>
      <c r="G184" s="13">
        <v>110000</v>
      </c>
      <c r="H184" s="13"/>
      <c r="I184" s="9"/>
      <c r="J184" s="13"/>
      <c r="K184" s="13"/>
      <c r="L184" s="13"/>
      <c r="M184" s="13"/>
      <c r="N184" s="9"/>
      <c r="O184" s="9"/>
      <c r="P184" s="41">
        <v>60</v>
      </c>
      <c r="Q184" s="1"/>
      <c r="R184" s="1">
        <v>1</v>
      </c>
      <c r="S184" s="1"/>
    </row>
    <row r="185" spans="1:19" ht="15">
      <c r="A185" s="1"/>
      <c r="B185" s="7" t="s">
        <v>261</v>
      </c>
      <c r="C185" s="7" t="s">
        <v>262</v>
      </c>
      <c r="D185" s="13">
        <v>55000</v>
      </c>
      <c r="E185" s="13">
        <v>55000</v>
      </c>
      <c r="F185" s="13">
        <v>55000</v>
      </c>
      <c r="G185" s="13">
        <v>55000</v>
      </c>
      <c r="H185" s="13">
        <v>55000</v>
      </c>
      <c r="I185" s="9"/>
      <c r="J185" s="13"/>
      <c r="K185" s="13"/>
      <c r="L185" s="13"/>
      <c r="M185" s="13"/>
      <c r="N185" s="9"/>
      <c r="O185" s="9"/>
      <c r="P185" s="41"/>
      <c r="Q185" s="1"/>
      <c r="R185" s="1">
        <v>1</v>
      </c>
      <c r="S185" s="1"/>
    </row>
    <row r="186" spans="1:19" ht="15">
      <c r="A186" s="1"/>
      <c r="B186" s="1">
        <f>SUM(R158:R185)</f>
        <v>24</v>
      </c>
      <c r="C186" s="15">
        <f>SUM(D186:O186)</f>
        <v>4290000</v>
      </c>
      <c r="D186" s="15">
        <f>SUM(D158:D185)</f>
        <v>880000</v>
      </c>
      <c r="E186" s="15">
        <f aca="true" t="shared" si="6" ref="E186:P186">SUM(E158:E185)</f>
        <v>1320000</v>
      </c>
      <c r="F186" s="15">
        <f t="shared" si="6"/>
        <v>1100000</v>
      </c>
      <c r="G186" s="15">
        <f t="shared" si="6"/>
        <v>935000</v>
      </c>
      <c r="H186" s="15">
        <f t="shared" si="6"/>
        <v>55000</v>
      </c>
      <c r="I186" s="16">
        <f>SUM(I158:I185)</f>
        <v>0</v>
      </c>
      <c r="J186" s="35">
        <f>SUM(J158:J185)</f>
        <v>0</v>
      </c>
      <c r="K186" s="35">
        <f t="shared" si="6"/>
        <v>0</v>
      </c>
      <c r="L186" s="35">
        <f>SUM(L158:L185)</f>
        <v>0</v>
      </c>
      <c r="M186" s="35"/>
      <c r="N186" s="47">
        <f t="shared" si="6"/>
        <v>0</v>
      </c>
      <c r="O186" s="47">
        <f t="shared" si="6"/>
        <v>0</v>
      </c>
      <c r="P186" s="119">
        <f t="shared" si="6"/>
        <v>420</v>
      </c>
      <c r="Q186" s="1"/>
      <c r="R186" s="1"/>
      <c r="S186" s="1"/>
    </row>
    <row r="187" spans="1:19" ht="15">
      <c r="A187" s="1"/>
      <c r="B187" s="1"/>
      <c r="C187" s="15"/>
      <c r="D187" s="15"/>
      <c r="E187" s="15"/>
      <c r="F187" s="15"/>
      <c r="G187" s="15"/>
      <c r="H187" s="15"/>
      <c r="I187" s="16"/>
      <c r="J187" s="35"/>
      <c r="K187" s="35"/>
      <c r="L187" s="35"/>
      <c r="M187" s="35"/>
      <c r="N187" s="47"/>
      <c r="O187" s="47"/>
      <c r="P187" s="15"/>
      <c r="Q187" s="1"/>
      <c r="R187" s="1"/>
      <c r="S187" s="1"/>
    </row>
    <row r="188" spans="1:19" ht="15">
      <c r="A188" s="1"/>
      <c r="B188" s="1"/>
      <c r="C188" s="15"/>
      <c r="D188" s="15"/>
      <c r="E188" s="15"/>
      <c r="F188" s="15"/>
      <c r="G188" s="15"/>
      <c r="H188" s="15"/>
      <c r="I188" s="16"/>
      <c r="J188" s="35"/>
      <c r="K188" s="35"/>
      <c r="L188" s="35"/>
      <c r="M188" s="35"/>
      <c r="N188" s="47"/>
      <c r="O188" s="47"/>
      <c r="P188" s="15"/>
      <c r="Q188" s="1"/>
      <c r="R188" s="1"/>
      <c r="S188" s="1"/>
    </row>
    <row r="189" spans="1:19" ht="15">
      <c r="A189" s="1"/>
      <c r="B189" s="1"/>
      <c r="C189" s="15"/>
      <c r="D189" s="15"/>
      <c r="E189" s="15"/>
      <c r="F189" s="15"/>
      <c r="G189" s="15"/>
      <c r="H189" s="15"/>
      <c r="I189" s="16"/>
      <c r="J189" s="35"/>
      <c r="K189" s="35"/>
      <c r="L189" s="35"/>
      <c r="M189" s="35"/>
      <c r="N189" s="47"/>
      <c r="O189" s="47"/>
      <c r="P189" s="15"/>
      <c r="Q189" s="1"/>
      <c r="R189" s="1"/>
      <c r="S189" s="1"/>
    </row>
    <row r="190" spans="1:19" ht="15">
      <c r="A190" s="1"/>
      <c r="B190" s="1"/>
      <c r="C190" s="15"/>
      <c r="D190" s="15"/>
      <c r="E190" s="15"/>
      <c r="F190" s="15"/>
      <c r="G190" s="15"/>
      <c r="H190" s="15"/>
      <c r="I190" s="16"/>
      <c r="J190" s="35"/>
      <c r="K190" s="35"/>
      <c r="L190" s="35"/>
      <c r="M190" s="35"/>
      <c r="N190" s="47"/>
      <c r="O190" s="47"/>
      <c r="P190" s="15"/>
      <c r="Q190" s="1"/>
      <c r="R190" s="1"/>
      <c r="S190" s="1"/>
    </row>
    <row r="191" spans="1:19" ht="15">
      <c r="A191" s="1"/>
      <c r="B191" s="1"/>
      <c r="C191" s="15"/>
      <c r="D191" s="15"/>
      <c r="E191" s="15"/>
      <c r="F191" s="15"/>
      <c r="G191" s="15"/>
      <c r="H191" s="15"/>
      <c r="I191" s="16"/>
      <c r="J191" s="35"/>
      <c r="K191" s="35"/>
      <c r="L191" s="35"/>
      <c r="M191" s="35"/>
      <c r="N191" s="47"/>
      <c r="O191" s="47"/>
      <c r="P191" s="15"/>
      <c r="Q191" s="1"/>
      <c r="R191" s="1"/>
      <c r="S191" s="1"/>
    </row>
    <row r="192" spans="1:19" ht="15">
      <c r="A192" s="1"/>
      <c r="B192" s="1"/>
      <c r="C192" s="15"/>
      <c r="D192" s="15"/>
      <c r="E192" s="15"/>
      <c r="F192" s="15"/>
      <c r="G192" s="15"/>
      <c r="H192" s="15"/>
      <c r="I192" s="16"/>
      <c r="J192" s="35"/>
      <c r="K192" s="35"/>
      <c r="L192" s="35"/>
      <c r="M192" s="35"/>
      <c r="N192" s="47"/>
      <c r="O192" s="47"/>
      <c r="P192" s="15"/>
      <c r="Q192" s="1"/>
      <c r="R192" s="1"/>
      <c r="S192" s="1"/>
    </row>
    <row r="193" spans="1:19" ht="15">
      <c r="A193" s="1"/>
      <c r="B193" s="1"/>
      <c r="C193" s="15"/>
      <c r="D193" s="15"/>
      <c r="E193" s="15"/>
      <c r="F193" s="15"/>
      <c r="G193" s="15"/>
      <c r="H193" s="15"/>
      <c r="I193" s="16"/>
      <c r="J193" s="35"/>
      <c r="K193" s="35"/>
      <c r="L193" s="35"/>
      <c r="M193" s="35"/>
      <c r="N193" s="47"/>
      <c r="O193" s="47"/>
      <c r="P193" s="15"/>
      <c r="Q193" s="1"/>
      <c r="R193" s="1"/>
      <c r="S193" s="1"/>
    </row>
    <row r="194" spans="1:19" ht="15">
      <c r="A194" s="1"/>
      <c r="B194" s="1"/>
      <c r="C194" s="15"/>
      <c r="D194" s="15"/>
      <c r="E194" s="15"/>
      <c r="F194" s="15"/>
      <c r="G194" s="15"/>
      <c r="H194" s="15"/>
      <c r="I194" s="16"/>
      <c r="J194" s="35"/>
      <c r="K194" s="35"/>
      <c r="L194" s="35"/>
      <c r="M194" s="35"/>
      <c r="N194" s="47"/>
      <c r="O194" s="47"/>
      <c r="P194" s="15"/>
      <c r="Q194" s="1"/>
      <c r="R194" s="1"/>
      <c r="S194" s="1"/>
    </row>
    <row r="195" spans="1:19" ht="15">
      <c r="A195" s="1"/>
      <c r="B195" s="1"/>
      <c r="C195" s="15"/>
      <c r="D195" s="15"/>
      <c r="E195" s="15"/>
      <c r="F195" s="15"/>
      <c r="G195" s="15"/>
      <c r="H195" s="15"/>
      <c r="I195" s="16"/>
      <c r="J195" s="35"/>
      <c r="K195" s="35"/>
      <c r="L195" s="35"/>
      <c r="M195" s="35"/>
      <c r="N195" s="47"/>
      <c r="O195" s="47"/>
      <c r="P195" s="1"/>
      <c r="Q195" s="1"/>
      <c r="R195" s="1"/>
      <c r="S195" s="1"/>
    </row>
    <row r="196" spans="1:19" ht="15">
      <c r="A196" s="4"/>
      <c r="B196" s="5" t="s">
        <v>1</v>
      </c>
      <c r="C196" s="5" t="s">
        <v>14</v>
      </c>
      <c r="D196" s="5" t="s">
        <v>2</v>
      </c>
      <c r="E196" s="5" t="s">
        <v>3</v>
      </c>
      <c r="F196" s="5" t="s">
        <v>4</v>
      </c>
      <c r="G196" s="5" t="s">
        <v>5</v>
      </c>
      <c r="H196" s="5" t="s">
        <v>6</v>
      </c>
      <c r="I196" s="6" t="s">
        <v>7</v>
      </c>
      <c r="J196" s="34" t="s">
        <v>8</v>
      </c>
      <c r="K196" s="34" t="s">
        <v>9</v>
      </c>
      <c r="L196" s="34" t="s">
        <v>10</v>
      </c>
      <c r="M196" s="34" t="s">
        <v>11</v>
      </c>
      <c r="N196" s="46" t="s">
        <v>12</v>
      </c>
      <c r="O196" s="46" t="s">
        <v>13</v>
      </c>
      <c r="P196" s="5" t="s">
        <v>898</v>
      </c>
      <c r="Q196" s="4"/>
      <c r="R196" s="4" t="s">
        <v>0</v>
      </c>
      <c r="S196" s="4"/>
    </row>
    <row r="197" spans="1:19" ht="15">
      <c r="A197" s="1"/>
      <c r="B197" s="7" t="s">
        <v>140</v>
      </c>
      <c r="C197" s="7" t="s">
        <v>355</v>
      </c>
      <c r="D197" s="13">
        <v>55000</v>
      </c>
      <c r="E197" s="13">
        <v>55000</v>
      </c>
      <c r="F197" s="13">
        <v>55000</v>
      </c>
      <c r="G197" s="13">
        <v>55000</v>
      </c>
      <c r="H197" s="13"/>
      <c r="I197" s="9"/>
      <c r="J197" s="13"/>
      <c r="K197" s="13"/>
      <c r="L197" s="13"/>
      <c r="M197" s="13"/>
      <c r="N197" s="13"/>
      <c r="O197" s="9"/>
      <c r="P197" s="41"/>
      <c r="Q197" s="1"/>
      <c r="R197" s="1">
        <v>1</v>
      </c>
      <c r="S197" s="1"/>
    </row>
    <row r="198" spans="1:19" ht="15">
      <c r="A198" s="1"/>
      <c r="B198" s="7" t="s">
        <v>141</v>
      </c>
      <c r="C198" s="7" t="s">
        <v>310</v>
      </c>
      <c r="D198" s="13">
        <v>55000</v>
      </c>
      <c r="E198" s="13">
        <v>55000</v>
      </c>
      <c r="F198" s="13">
        <v>55000</v>
      </c>
      <c r="G198" s="13">
        <v>55000</v>
      </c>
      <c r="H198" s="13"/>
      <c r="I198" s="9"/>
      <c r="J198" s="13"/>
      <c r="K198" s="13"/>
      <c r="L198" s="13"/>
      <c r="M198" s="13"/>
      <c r="N198" s="13"/>
      <c r="O198" s="9"/>
      <c r="P198" s="41"/>
      <c r="Q198" s="1"/>
      <c r="R198" s="1">
        <v>1</v>
      </c>
      <c r="S198" s="1"/>
    </row>
    <row r="199" spans="1:19" ht="15">
      <c r="A199" s="1"/>
      <c r="B199" s="7" t="s">
        <v>142</v>
      </c>
      <c r="C199" s="7" t="s">
        <v>646</v>
      </c>
      <c r="D199" s="13">
        <v>55000</v>
      </c>
      <c r="E199" s="13">
        <v>55000</v>
      </c>
      <c r="F199" s="13">
        <v>55000</v>
      </c>
      <c r="G199" s="13">
        <v>55000</v>
      </c>
      <c r="H199" s="13"/>
      <c r="I199" s="9"/>
      <c r="J199" s="9"/>
      <c r="K199" s="13"/>
      <c r="L199" s="13"/>
      <c r="M199" s="13"/>
      <c r="N199" s="13"/>
      <c r="O199" s="9"/>
      <c r="P199" s="41"/>
      <c r="Q199" s="1"/>
      <c r="R199" s="1">
        <v>1</v>
      </c>
      <c r="S199" s="1"/>
    </row>
    <row r="200" spans="1:19" ht="15">
      <c r="A200" s="1"/>
      <c r="B200" s="7" t="s">
        <v>143</v>
      </c>
      <c r="C200" s="7" t="s">
        <v>581</v>
      </c>
      <c r="D200" s="8"/>
      <c r="E200" s="8"/>
      <c r="F200" s="8"/>
      <c r="G200" s="8"/>
      <c r="H200" s="8"/>
      <c r="I200" s="14"/>
      <c r="J200" s="8"/>
      <c r="K200" s="8"/>
      <c r="L200" s="8"/>
      <c r="M200" s="8"/>
      <c r="N200" s="14"/>
      <c r="O200" s="14"/>
      <c r="P200" s="41"/>
      <c r="Q200" s="1"/>
      <c r="R200" s="1">
        <v>0</v>
      </c>
      <c r="S200" s="1"/>
    </row>
    <row r="201" spans="1:19" ht="15">
      <c r="A201" s="1"/>
      <c r="B201" s="7" t="s">
        <v>144</v>
      </c>
      <c r="C201" s="7" t="s">
        <v>299</v>
      </c>
      <c r="D201" s="13">
        <v>55000</v>
      </c>
      <c r="E201" s="13">
        <v>55000</v>
      </c>
      <c r="F201" s="13">
        <v>0</v>
      </c>
      <c r="G201" s="13">
        <v>110000</v>
      </c>
      <c r="H201" s="13"/>
      <c r="I201" s="9"/>
      <c r="J201" s="13"/>
      <c r="K201" s="13"/>
      <c r="L201" s="13"/>
      <c r="M201" s="13"/>
      <c r="N201" s="13"/>
      <c r="O201" s="9"/>
      <c r="P201" s="41"/>
      <c r="Q201" s="1"/>
      <c r="R201" s="1">
        <v>1</v>
      </c>
      <c r="S201" s="1"/>
    </row>
    <row r="202" spans="1:19" ht="15">
      <c r="A202" s="1"/>
      <c r="B202" s="7" t="s">
        <v>145</v>
      </c>
      <c r="C202" s="7" t="s">
        <v>263</v>
      </c>
      <c r="D202" s="13">
        <v>55000</v>
      </c>
      <c r="E202" s="13">
        <v>55000</v>
      </c>
      <c r="F202" s="13">
        <v>55000</v>
      </c>
      <c r="G202" s="13">
        <v>55000</v>
      </c>
      <c r="H202" s="13"/>
      <c r="I202" s="9"/>
      <c r="J202" s="13"/>
      <c r="K202" s="13"/>
      <c r="L202" s="13"/>
      <c r="M202" s="13"/>
      <c r="N202" s="13"/>
      <c r="O202" s="9"/>
      <c r="P202" s="41"/>
      <c r="Q202" s="1"/>
      <c r="R202" s="1">
        <v>1</v>
      </c>
      <c r="S202" s="1"/>
    </row>
    <row r="203" spans="1:19" ht="15">
      <c r="A203" s="1"/>
      <c r="B203" s="7" t="s">
        <v>146</v>
      </c>
      <c r="C203" s="7" t="s">
        <v>286</v>
      </c>
      <c r="D203" s="13">
        <v>55000</v>
      </c>
      <c r="E203" s="13">
        <v>55000</v>
      </c>
      <c r="F203" s="13">
        <v>55000</v>
      </c>
      <c r="G203" s="13">
        <v>55000</v>
      </c>
      <c r="H203" s="13"/>
      <c r="I203" s="9"/>
      <c r="J203" s="13"/>
      <c r="K203" s="13"/>
      <c r="L203" s="13"/>
      <c r="M203" s="13"/>
      <c r="N203" s="13"/>
      <c r="O203" s="9"/>
      <c r="P203" s="41"/>
      <c r="Q203" s="1"/>
      <c r="R203" s="1">
        <v>1</v>
      </c>
      <c r="S203" s="1"/>
    </row>
    <row r="204" spans="1:19" ht="15">
      <c r="A204" s="1"/>
      <c r="B204" s="7" t="s">
        <v>147</v>
      </c>
      <c r="C204" s="7" t="s">
        <v>305</v>
      </c>
      <c r="D204" s="8"/>
      <c r="E204" s="8"/>
      <c r="F204" s="8"/>
      <c r="G204" s="8"/>
      <c r="H204" s="8"/>
      <c r="I204" s="14"/>
      <c r="J204" s="8"/>
      <c r="K204" s="8"/>
      <c r="L204" s="8"/>
      <c r="M204" s="8"/>
      <c r="N204" s="14"/>
      <c r="O204" s="14"/>
      <c r="P204" s="41"/>
      <c r="Q204" s="1"/>
      <c r="R204" s="1">
        <v>0</v>
      </c>
      <c r="S204" s="1"/>
    </row>
    <row r="205" spans="1:19" ht="15">
      <c r="A205" s="1"/>
      <c r="B205" s="7" t="s">
        <v>148</v>
      </c>
      <c r="C205" s="7" t="s">
        <v>271</v>
      </c>
      <c r="D205" s="13">
        <v>55000</v>
      </c>
      <c r="E205" s="13">
        <v>55000</v>
      </c>
      <c r="F205" s="13">
        <v>55000</v>
      </c>
      <c r="G205" s="13">
        <v>55000</v>
      </c>
      <c r="H205" s="13"/>
      <c r="I205" s="9"/>
      <c r="J205" s="13"/>
      <c r="K205" s="13"/>
      <c r="L205" s="13"/>
      <c r="M205" s="13"/>
      <c r="N205" s="13"/>
      <c r="O205" s="9"/>
      <c r="P205" s="41"/>
      <c r="Q205" s="1"/>
      <c r="R205" s="1">
        <v>1</v>
      </c>
      <c r="S205" s="1"/>
    </row>
    <row r="206" spans="1:19" ht="15">
      <c r="A206" s="1"/>
      <c r="B206" s="7" t="s">
        <v>149</v>
      </c>
      <c r="C206" s="7" t="s">
        <v>550</v>
      </c>
      <c r="D206" s="13">
        <v>55000</v>
      </c>
      <c r="E206" s="13">
        <v>55000</v>
      </c>
      <c r="F206" s="13">
        <v>55000</v>
      </c>
      <c r="G206" s="13">
        <v>55000</v>
      </c>
      <c r="H206" s="13"/>
      <c r="I206" s="9"/>
      <c r="J206" s="13"/>
      <c r="K206" s="13"/>
      <c r="L206" s="13"/>
      <c r="M206" s="13"/>
      <c r="N206" s="13"/>
      <c r="O206" s="9"/>
      <c r="P206" s="41"/>
      <c r="Q206" s="1"/>
      <c r="R206" s="1">
        <v>1</v>
      </c>
      <c r="S206" s="1"/>
    </row>
    <row r="207" spans="1:19" ht="15">
      <c r="A207" s="1"/>
      <c r="B207" s="7" t="s">
        <v>150</v>
      </c>
      <c r="C207" s="7" t="s">
        <v>301</v>
      </c>
      <c r="D207" s="13">
        <v>55000</v>
      </c>
      <c r="E207" s="13">
        <v>55000</v>
      </c>
      <c r="F207" s="13">
        <v>55000</v>
      </c>
      <c r="G207" s="13">
        <v>55000</v>
      </c>
      <c r="H207" s="13"/>
      <c r="I207" s="9"/>
      <c r="J207" s="13"/>
      <c r="K207" s="13"/>
      <c r="L207" s="13"/>
      <c r="M207" s="13"/>
      <c r="N207" s="13"/>
      <c r="O207" s="9"/>
      <c r="P207" s="41"/>
      <c r="Q207" s="1"/>
      <c r="R207" s="1">
        <v>1</v>
      </c>
      <c r="S207" s="1"/>
    </row>
    <row r="208" spans="1:19" ht="15">
      <c r="A208" s="1"/>
      <c r="B208" s="7" t="s">
        <v>151</v>
      </c>
      <c r="C208" s="7" t="s">
        <v>306</v>
      </c>
      <c r="D208" s="13">
        <v>55000</v>
      </c>
      <c r="E208" s="13">
        <v>55000</v>
      </c>
      <c r="F208" s="13">
        <v>55000</v>
      </c>
      <c r="G208" s="13">
        <v>55000</v>
      </c>
      <c r="H208" s="13"/>
      <c r="I208" s="9"/>
      <c r="J208" s="13"/>
      <c r="K208" s="13"/>
      <c r="L208" s="13"/>
      <c r="M208" s="13"/>
      <c r="N208" s="13"/>
      <c r="O208" s="9"/>
      <c r="P208" s="41"/>
      <c r="Q208" s="1"/>
      <c r="R208" s="1">
        <v>1</v>
      </c>
      <c r="S208" s="1"/>
    </row>
    <row r="209" spans="1:19" ht="15">
      <c r="A209" s="1"/>
      <c r="B209" s="7" t="s">
        <v>152</v>
      </c>
      <c r="C209" s="7" t="s">
        <v>258</v>
      </c>
      <c r="D209" s="13">
        <v>55000</v>
      </c>
      <c r="E209" s="13">
        <v>55000</v>
      </c>
      <c r="F209" s="13">
        <v>55000</v>
      </c>
      <c r="G209" s="13">
        <v>55000</v>
      </c>
      <c r="H209" s="13"/>
      <c r="I209" s="9"/>
      <c r="J209" s="13"/>
      <c r="K209" s="13"/>
      <c r="L209" s="13"/>
      <c r="M209" s="13"/>
      <c r="N209" s="13"/>
      <c r="O209" s="9"/>
      <c r="P209" s="41">
        <v>60</v>
      </c>
      <c r="Q209" s="1"/>
      <c r="R209" s="1">
        <v>1</v>
      </c>
      <c r="S209" s="1"/>
    </row>
    <row r="210" spans="1:19" ht="15">
      <c r="A210" s="1"/>
      <c r="B210" s="1">
        <f>SUM(R197:R209)</f>
        <v>11</v>
      </c>
      <c r="C210" s="15">
        <f>SUM(D210:O210)</f>
        <v>2420000</v>
      </c>
      <c r="D210" s="15">
        <f>SUM(D197:D209)</f>
        <v>605000</v>
      </c>
      <c r="E210" s="15">
        <f aca="true" t="shared" si="7" ref="E210:P210">SUM(E197:E209)</f>
        <v>605000</v>
      </c>
      <c r="F210" s="15">
        <f t="shared" si="7"/>
        <v>550000</v>
      </c>
      <c r="G210" s="15">
        <f t="shared" si="7"/>
        <v>660000</v>
      </c>
      <c r="H210" s="15">
        <f t="shared" si="7"/>
        <v>0</v>
      </c>
      <c r="I210" s="16">
        <f>SUM(I197:I209)</f>
        <v>0</v>
      </c>
      <c r="J210" s="35">
        <f>SUM(J197:J209)</f>
        <v>0</v>
      </c>
      <c r="K210" s="35">
        <f t="shared" si="7"/>
        <v>0</v>
      </c>
      <c r="L210" s="35">
        <f t="shared" si="7"/>
        <v>0</v>
      </c>
      <c r="M210" s="35">
        <f t="shared" si="7"/>
        <v>0</v>
      </c>
      <c r="N210" s="47">
        <f t="shared" si="7"/>
        <v>0</v>
      </c>
      <c r="O210" s="47">
        <f t="shared" si="7"/>
        <v>0</v>
      </c>
      <c r="P210" s="119">
        <f t="shared" si="7"/>
        <v>60</v>
      </c>
      <c r="Q210" s="1"/>
      <c r="R210" s="1"/>
      <c r="S210" s="1"/>
    </row>
    <row r="211" spans="1:19" ht="15">
      <c r="A211" s="1"/>
      <c r="B211" s="1"/>
      <c r="C211" s="15"/>
      <c r="D211" s="15"/>
      <c r="E211" s="15"/>
      <c r="F211" s="15"/>
      <c r="G211" s="15"/>
      <c r="H211" s="15"/>
      <c r="I211" s="16"/>
      <c r="J211" s="35"/>
      <c r="K211" s="35"/>
      <c r="L211" s="35"/>
      <c r="M211" s="35"/>
      <c r="N211" s="47"/>
      <c r="O211" s="47"/>
      <c r="P211" s="15"/>
      <c r="Q211" s="1"/>
      <c r="R211" s="1"/>
      <c r="S211" s="1"/>
    </row>
    <row r="212" spans="1:19" ht="15">
      <c r="A212" s="1"/>
      <c r="B212" s="1"/>
      <c r="C212" s="15"/>
      <c r="D212" s="15"/>
      <c r="E212" s="15"/>
      <c r="F212" s="15"/>
      <c r="G212" s="15"/>
      <c r="H212" s="15"/>
      <c r="I212" s="16"/>
      <c r="J212" s="35"/>
      <c r="K212" s="35"/>
      <c r="L212" s="35"/>
      <c r="M212" s="35"/>
      <c r="N212" s="47"/>
      <c r="O212" s="47"/>
      <c r="P212" s="15"/>
      <c r="Q212" s="1"/>
      <c r="R212" s="1"/>
      <c r="S212" s="1"/>
    </row>
    <row r="213" spans="1:19" ht="15">
      <c r="A213" s="4"/>
      <c r="B213" s="5" t="s">
        <v>1</v>
      </c>
      <c r="C213" s="5" t="s">
        <v>14</v>
      </c>
      <c r="D213" s="5" t="s">
        <v>2</v>
      </c>
      <c r="E213" s="5" t="s">
        <v>3</v>
      </c>
      <c r="F213" s="5" t="s">
        <v>4</v>
      </c>
      <c r="G213" s="5" t="s">
        <v>5</v>
      </c>
      <c r="H213" s="5" t="s">
        <v>6</v>
      </c>
      <c r="I213" s="6" t="s">
        <v>7</v>
      </c>
      <c r="J213" s="6" t="s">
        <v>8</v>
      </c>
      <c r="K213" s="34" t="s">
        <v>9</v>
      </c>
      <c r="L213" s="34" t="s">
        <v>10</v>
      </c>
      <c r="M213" s="34" t="s">
        <v>11</v>
      </c>
      <c r="N213" s="46" t="s">
        <v>12</v>
      </c>
      <c r="O213" s="46" t="s">
        <v>13</v>
      </c>
      <c r="P213" s="5" t="s">
        <v>898</v>
      </c>
      <c r="Q213" s="4"/>
      <c r="R213" s="4" t="s">
        <v>0</v>
      </c>
      <c r="S213" s="4"/>
    </row>
    <row r="214" spans="1:19" ht="15">
      <c r="A214" s="1"/>
      <c r="B214" s="7" t="s">
        <v>153</v>
      </c>
      <c r="C214" s="41" t="s">
        <v>1002</v>
      </c>
      <c r="D214" s="8"/>
      <c r="E214" s="8"/>
      <c r="F214" s="62"/>
      <c r="G214" s="62"/>
      <c r="H214" s="13"/>
      <c r="I214" s="9"/>
      <c r="J214" s="13"/>
      <c r="K214" s="13"/>
      <c r="L214" s="13"/>
      <c r="M214" s="13"/>
      <c r="N214" s="51"/>
      <c r="O214" s="9"/>
      <c r="P214" s="41">
        <v>120</v>
      </c>
      <c r="Q214" s="1"/>
      <c r="R214" s="1">
        <v>1</v>
      </c>
      <c r="S214" s="1"/>
    </row>
    <row r="215" spans="1:19" ht="15">
      <c r="A215" s="1"/>
      <c r="B215" s="7" t="s">
        <v>154</v>
      </c>
      <c r="C215" s="7" t="s">
        <v>230</v>
      </c>
      <c r="D215" s="13">
        <v>55000</v>
      </c>
      <c r="E215" s="13">
        <v>55000</v>
      </c>
      <c r="F215" s="13">
        <v>55000</v>
      </c>
      <c r="G215" s="13">
        <v>55000</v>
      </c>
      <c r="H215" s="13"/>
      <c r="I215" s="9"/>
      <c r="J215" s="13"/>
      <c r="K215" s="13"/>
      <c r="L215" s="13"/>
      <c r="M215" s="13"/>
      <c r="N215" s="9"/>
      <c r="O215" s="9"/>
      <c r="P215" s="41"/>
      <c r="Q215" s="1"/>
      <c r="R215" s="1">
        <v>1</v>
      </c>
      <c r="S215" s="1"/>
    </row>
    <row r="216" spans="1:19" ht="15">
      <c r="A216" s="1"/>
      <c r="B216" s="7" t="s">
        <v>155</v>
      </c>
      <c r="C216" s="7" t="s">
        <v>246</v>
      </c>
      <c r="D216" s="13">
        <v>0</v>
      </c>
      <c r="E216" s="13">
        <v>55000</v>
      </c>
      <c r="F216" s="62"/>
      <c r="G216" s="62"/>
      <c r="H216" s="13"/>
      <c r="I216" s="9"/>
      <c r="J216" s="13"/>
      <c r="K216" s="13"/>
      <c r="L216" s="13"/>
      <c r="M216" s="9"/>
      <c r="N216" s="9"/>
      <c r="O216" s="9"/>
      <c r="P216" s="41">
        <v>120</v>
      </c>
      <c r="Q216" s="1"/>
      <c r="R216" s="1">
        <v>1</v>
      </c>
      <c r="S216" s="1"/>
    </row>
    <row r="217" spans="1:19" ht="15">
      <c r="A217" s="1"/>
      <c r="B217" s="7" t="s">
        <v>156</v>
      </c>
      <c r="C217" s="7" t="s">
        <v>309</v>
      </c>
      <c r="D217" s="13">
        <v>55000</v>
      </c>
      <c r="E217" s="13">
        <v>55000</v>
      </c>
      <c r="F217" s="13">
        <v>55000</v>
      </c>
      <c r="G217" s="13">
        <v>55000</v>
      </c>
      <c r="H217" s="13"/>
      <c r="I217" s="9"/>
      <c r="J217" s="13"/>
      <c r="K217" s="13"/>
      <c r="L217" s="13"/>
      <c r="M217" s="13"/>
      <c r="N217" s="9"/>
      <c r="O217" s="9"/>
      <c r="P217" s="41"/>
      <c r="Q217" s="1"/>
      <c r="R217" s="1">
        <v>1</v>
      </c>
      <c r="S217" s="1"/>
    </row>
    <row r="218" spans="1:19" ht="15">
      <c r="A218" s="1"/>
      <c r="B218" s="67" t="s">
        <v>157</v>
      </c>
      <c r="C218" s="67"/>
      <c r="D218" s="18"/>
      <c r="E218" s="18"/>
      <c r="F218" s="18"/>
      <c r="G218" s="18"/>
      <c r="H218" s="18"/>
      <c r="I218" s="19"/>
      <c r="J218" s="112"/>
      <c r="K218" s="18"/>
      <c r="L218" s="18"/>
      <c r="M218" s="18"/>
      <c r="N218" s="111"/>
      <c r="O218" s="19"/>
      <c r="P218" s="112"/>
      <c r="Q218" s="1"/>
      <c r="R218" s="1">
        <v>0</v>
      </c>
      <c r="S218" s="1"/>
    </row>
    <row r="219" spans="1:19" ht="15">
      <c r="A219" s="1"/>
      <c r="B219" s="7" t="s">
        <v>158</v>
      </c>
      <c r="C219" s="7" t="s">
        <v>270</v>
      </c>
      <c r="D219" s="13">
        <v>55000</v>
      </c>
      <c r="E219" s="13">
        <v>55000</v>
      </c>
      <c r="F219" s="13">
        <v>55000</v>
      </c>
      <c r="G219" s="13"/>
      <c r="H219" s="13"/>
      <c r="I219" s="9"/>
      <c r="J219" s="13"/>
      <c r="K219" s="13"/>
      <c r="L219" s="13"/>
      <c r="M219" s="13"/>
      <c r="N219" s="9"/>
      <c r="O219" s="9"/>
      <c r="P219" s="41"/>
      <c r="Q219" s="1"/>
      <c r="R219" s="1">
        <v>1</v>
      </c>
      <c r="S219" s="1"/>
    </row>
    <row r="220" spans="1:19" ht="15">
      <c r="A220" s="1"/>
      <c r="B220" s="7" t="s">
        <v>159</v>
      </c>
      <c r="C220" s="7" t="s">
        <v>317</v>
      </c>
      <c r="D220" s="13">
        <v>0</v>
      </c>
      <c r="E220" s="13">
        <v>110000</v>
      </c>
      <c r="F220" s="62"/>
      <c r="G220" s="62"/>
      <c r="H220" s="13"/>
      <c r="I220" s="9"/>
      <c r="J220" s="13"/>
      <c r="K220" s="13"/>
      <c r="L220" s="13"/>
      <c r="M220" s="13"/>
      <c r="N220" s="9"/>
      <c r="O220" s="9"/>
      <c r="P220" s="41">
        <v>300</v>
      </c>
      <c r="Q220" s="1"/>
      <c r="R220" s="1">
        <v>1</v>
      </c>
      <c r="S220" s="1"/>
    </row>
    <row r="221" spans="1:19" ht="15">
      <c r="A221" s="1"/>
      <c r="B221" s="7" t="s">
        <v>160</v>
      </c>
      <c r="C221" s="7" t="s">
        <v>350</v>
      </c>
      <c r="D221" s="13">
        <v>55000</v>
      </c>
      <c r="E221" s="13">
        <v>165000</v>
      </c>
      <c r="F221" s="13">
        <v>0</v>
      </c>
      <c r="G221" s="13">
        <v>0</v>
      </c>
      <c r="H221" s="13"/>
      <c r="I221" s="9"/>
      <c r="J221" s="13"/>
      <c r="K221" s="13"/>
      <c r="L221" s="13"/>
      <c r="M221" s="13"/>
      <c r="N221" s="9"/>
      <c r="O221" s="9"/>
      <c r="P221" s="41"/>
      <c r="Q221" s="1"/>
      <c r="R221" s="1">
        <v>1</v>
      </c>
      <c r="S221" s="1"/>
    </row>
    <row r="222" spans="1:19" ht="15">
      <c r="A222" s="1"/>
      <c r="B222" s="7" t="s">
        <v>161</v>
      </c>
      <c r="C222" s="7" t="s">
        <v>275</v>
      </c>
      <c r="D222" s="13">
        <v>55000</v>
      </c>
      <c r="E222" s="13">
        <v>55000</v>
      </c>
      <c r="F222" s="13">
        <v>55000</v>
      </c>
      <c r="G222" s="13">
        <v>55000</v>
      </c>
      <c r="H222" s="13"/>
      <c r="I222" s="9"/>
      <c r="J222" s="13"/>
      <c r="K222" s="13"/>
      <c r="L222" s="13"/>
      <c r="M222" s="13"/>
      <c r="N222" s="9"/>
      <c r="O222" s="9"/>
      <c r="P222" s="41"/>
      <c r="Q222" s="1"/>
      <c r="R222" s="1">
        <v>1</v>
      </c>
      <c r="S222" s="1"/>
    </row>
    <row r="223" spans="1:19" ht="15">
      <c r="A223" s="1"/>
      <c r="B223" s="7" t="s">
        <v>162</v>
      </c>
      <c r="C223" s="7" t="s">
        <v>243</v>
      </c>
      <c r="D223" s="13">
        <v>55000</v>
      </c>
      <c r="E223" s="13">
        <v>55000</v>
      </c>
      <c r="F223" s="62"/>
      <c r="G223" s="13">
        <v>55000</v>
      </c>
      <c r="H223" s="13"/>
      <c r="I223" s="9"/>
      <c r="J223" s="13"/>
      <c r="K223" s="13"/>
      <c r="L223" s="13"/>
      <c r="M223" s="13"/>
      <c r="N223" s="9"/>
      <c r="O223" s="9"/>
      <c r="P223" s="41">
        <v>60</v>
      </c>
      <c r="Q223" s="1"/>
      <c r="R223" s="1">
        <v>1</v>
      </c>
      <c r="S223" s="1"/>
    </row>
    <row r="224" spans="1:19" ht="15">
      <c r="A224" s="1"/>
      <c r="B224" s="7" t="s">
        <v>163</v>
      </c>
      <c r="C224" s="7" t="s">
        <v>332</v>
      </c>
      <c r="D224" s="13">
        <v>0</v>
      </c>
      <c r="E224" s="13">
        <v>110000</v>
      </c>
      <c r="F224" s="62"/>
      <c r="G224" s="62"/>
      <c r="H224" s="13"/>
      <c r="I224" s="9"/>
      <c r="J224" s="41"/>
      <c r="K224" s="13"/>
      <c r="L224" s="13"/>
      <c r="M224" s="13"/>
      <c r="N224" s="9"/>
      <c r="O224" s="9"/>
      <c r="P224" s="41">
        <v>120</v>
      </c>
      <c r="Q224" s="1"/>
      <c r="R224" s="1">
        <v>1</v>
      </c>
      <c r="S224" s="1"/>
    </row>
    <row r="225" spans="1:19" ht="15">
      <c r="A225" s="1"/>
      <c r="B225" s="7" t="s">
        <v>164</v>
      </c>
      <c r="C225" s="7" t="s">
        <v>268</v>
      </c>
      <c r="D225" s="13">
        <v>0</v>
      </c>
      <c r="E225" s="13">
        <v>0</v>
      </c>
      <c r="F225" s="13">
        <v>275000</v>
      </c>
      <c r="G225" s="13">
        <v>0</v>
      </c>
      <c r="H225" s="13">
        <v>0</v>
      </c>
      <c r="I225" s="9"/>
      <c r="J225" s="13"/>
      <c r="K225" s="9"/>
      <c r="L225" s="13"/>
      <c r="M225" s="13"/>
      <c r="N225" s="9"/>
      <c r="O225" s="9"/>
      <c r="P225" s="41"/>
      <c r="Q225" s="1"/>
      <c r="R225" s="1">
        <v>1</v>
      </c>
      <c r="S225" s="1"/>
    </row>
    <row r="226" spans="1:19" ht="15">
      <c r="A226" s="1"/>
      <c r="B226" s="7" t="s">
        <v>165</v>
      </c>
      <c r="C226" s="7" t="s">
        <v>300</v>
      </c>
      <c r="D226" s="13">
        <v>55000</v>
      </c>
      <c r="E226" s="13">
        <v>55000</v>
      </c>
      <c r="F226" s="13">
        <v>55000</v>
      </c>
      <c r="G226" s="13">
        <v>55000</v>
      </c>
      <c r="H226" s="13"/>
      <c r="I226" s="9"/>
      <c r="J226" s="13"/>
      <c r="K226" s="13"/>
      <c r="L226" s="13"/>
      <c r="M226" s="13"/>
      <c r="N226" s="9"/>
      <c r="O226" s="9"/>
      <c r="P226" s="41"/>
      <c r="Q226" s="1"/>
      <c r="R226" s="1">
        <v>1</v>
      </c>
      <c r="S226" s="1"/>
    </row>
    <row r="227" spans="1:19" ht="15">
      <c r="A227" s="1"/>
      <c r="B227" s="21" t="s">
        <v>166</v>
      </c>
      <c r="C227" s="7" t="s">
        <v>257</v>
      </c>
      <c r="D227" s="13">
        <v>0</v>
      </c>
      <c r="E227" s="13">
        <v>165000</v>
      </c>
      <c r="F227" s="62"/>
      <c r="G227" s="62"/>
      <c r="H227" s="13"/>
      <c r="I227" s="9"/>
      <c r="J227" s="13"/>
      <c r="K227" s="13"/>
      <c r="L227" s="13"/>
      <c r="M227" s="13"/>
      <c r="N227" s="9"/>
      <c r="O227" s="9"/>
      <c r="P227" s="41">
        <v>120</v>
      </c>
      <c r="Q227" s="1"/>
      <c r="R227" s="1">
        <v>1</v>
      </c>
      <c r="S227" s="1"/>
    </row>
    <row r="228" spans="1:19" ht="15">
      <c r="A228" s="1"/>
      <c r="B228" s="7" t="s">
        <v>167</v>
      </c>
      <c r="C228" s="7" t="s">
        <v>298</v>
      </c>
      <c r="D228" s="62">
        <v>55000</v>
      </c>
      <c r="E228" s="13">
        <v>55000</v>
      </c>
      <c r="F228" s="13">
        <v>55000</v>
      </c>
      <c r="G228" s="13">
        <v>55000</v>
      </c>
      <c r="H228" s="13"/>
      <c r="I228" s="9"/>
      <c r="J228" s="13"/>
      <c r="K228" s="13"/>
      <c r="L228" s="13"/>
      <c r="M228" s="13"/>
      <c r="N228" s="9"/>
      <c r="O228" s="9"/>
      <c r="P228" s="41">
        <v>60</v>
      </c>
      <c r="Q228" s="1"/>
      <c r="R228" s="1">
        <v>1</v>
      </c>
      <c r="S228" s="1"/>
    </row>
    <row r="229" spans="1:19" ht="15">
      <c r="A229" s="1"/>
      <c r="B229" s="7" t="s">
        <v>168</v>
      </c>
      <c r="C229" s="7" t="s">
        <v>239</v>
      </c>
      <c r="D229" s="13">
        <v>55000</v>
      </c>
      <c r="E229" s="13">
        <v>0</v>
      </c>
      <c r="F229" s="13">
        <v>0</v>
      </c>
      <c r="G229" s="13">
        <v>165000</v>
      </c>
      <c r="H229" s="13"/>
      <c r="I229" s="9"/>
      <c r="J229" s="13"/>
      <c r="K229" s="13"/>
      <c r="L229" s="13"/>
      <c r="M229" s="13"/>
      <c r="N229" s="9"/>
      <c r="O229" s="9"/>
      <c r="P229" s="41"/>
      <c r="Q229" s="1"/>
      <c r="R229" s="1">
        <v>1</v>
      </c>
      <c r="S229" s="1"/>
    </row>
    <row r="230" spans="1:19" ht="15">
      <c r="A230" s="1"/>
      <c r="B230" s="7" t="s">
        <v>169</v>
      </c>
      <c r="C230" s="67"/>
      <c r="D230" s="8"/>
      <c r="E230" s="8"/>
      <c r="F230" s="8"/>
      <c r="G230" s="8"/>
      <c r="H230" s="8"/>
      <c r="I230" s="14"/>
      <c r="J230" s="8"/>
      <c r="K230" s="8"/>
      <c r="L230" s="8"/>
      <c r="M230" s="8"/>
      <c r="N230" s="14"/>
      <c r="O230" s="14"/>
      <c r="P230" s="41"/>
      <c r="Q230" s="1"/>
      <c r="R230" s="1">
        <v>0</v>
      </c>
      <c r="S230" s="1"/>
    </row>
    <row r="231" spans="1:19" ht="15">
      <c r="A231" s="1"/>
      <c r="B231" s="7" t="s">
        <v>170</v>
      </c>
      <c r="C231" s="7" t="s">
        <v>278</v>
      </c>
      <c r="D231" s="13">
        <v>0</v>
      </c>
      <c r="E231" s="13">
        <v>0</v>
      </c>
      <c r="F231" s="13">
        <v>165000</v>
      </c>
      <c r="G231" s="62"/>
      <c r="H231" s="13"/>
      <c r="I231" s="9"/>
      <c r="J231" s="9"/>
      <c r="K231" s="13"/>
      <c r="L231" s="13"/>
      <c r="M231" s="13"/>
      <c r="N231" s="9"/>
      <c r="O231" s="9"/>
      <c r="P231" s="41">
        <v>60</v>
      </c>
      <c r="Q231" s="1"/>
      <c r="R231" s="1">
        <v>1</v>
      </c>
      <c r="S231" s="1"/>
    </row>
    <row r="232" spans="1:19" ht="15">
      <c r="A232" s="1"/>
      <c r="B232" s="7" t="s">
        <v>171</v>
      </c>
      <c r="C232" s="7" t="s">
        <v>264</v>
      </c>
      <c r="D232" s="13">
        <v>0</v>
      </c>
      <c r="E232" s="13">
        <v>0</v>
      </c>
      <c r="F232" s="13">
        <v>165000</v>
      </c>
      <c r="G232" s="62"/>
      <c r="H232" s="13"/>
      <c r="I232" s="9"/>
      <c r="J232" s="9"/>
      <c r="K232" s="13"/>
      <c r="L232" s="13"/>
      <c r="M232" s="13"/>
      <c r="N232" s="9"/>
      <c r="O232" s="9"/>
      <c r="P232" s="41">
        <v>60</v>
      </c>
      <c r="Q232" s="1"/>
      <c r="R232" s="1">
        <v>1</v>
      </c>
      <c r="S232" s="1"/>
    </row>
    <row r="233" spans="1:19" ht="15">
      <c r="A233" s="1"/>
      <c r="B233" s="1">
        <f>SUM(R214:R232)</f>
        <v>17</v>
      </c>
      <c r="C233" s="15">
        <f>SUM(D233:O233)</f>
        <v>2915000</v>
      </c>
      <c r="D233" s="35">
        <f>SUM(D214:D232)</f>
        <v>495000</v>
      </c>
      <c r="E233" s="35">
        <f aca="true" t="shared" si="8" ref="E233:P233">SUM(E214:E232)</f>
        <v>990000</v>
      </c>
      <c r="F233" s="35">
        <f t="shared" si="8"/>
        <v>935000</v>
      </c>
      <c r="G233" s="35">
        <f t="shared" si="8"/>
        <v>495000</v>
      </c>
      <c r="H233" s="35">
        <f t="shared" si="8"/>
        <v>0</v>
      </c>
      <c r="I233" s="35">
        <f t="shared" si="8"/>
        <v>0</v>
      </c>
      <c r="J233" s="35">
        <f t="shared" si="8"/>
        <v>0</v>
      </c>
      <c r="K233" s="35">
        <f t="shared" si="8"/>
        <v>0</v>
      </c>
      <c r="L233" s="35">
        <f t="shared" si="8"/>
        <v>0</v>
      </c>
      <c r="M233" s="35">
        <f t="shared" si="8"/>
        <v>0</v>
      </c>
      <c r="N233" s="35">
        <f t="shared" si="8"/>
        <v>0</v>
      </c>
      <c r="O233" s="16">
        <f t="shared" si="8"/>
        <v>0</v>
      </c>
      <c r="P233" s="157">
        <f t="shared" si="8"/>
        <v>1020</v>
      </c>
      <c r="Q233" s="1"/>
      <c r="R233" s="1"/>
      <c r="S233" s="1"/>
    </row>
    <row r="234" spans="1:19" ht="15">
      <c r="A234" s="1"/>
      <c r="B234" s="1"/>
      <c r="C234" s="1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16"/>
      <c r="P234" s="1"/>
      <c r="Q234" s="1"/>
      <c r="R234" s="1"/>
      <c r="S234" s="1"/>
    </row>
    <row r="235" spans="1:19" ht="15">
      <c r="A235" s="4"/>
      <c r="B235" s="5" t="s">
        <v>1</v>
      </c>
      <c r="C235" s="5" t="s">
        <v>14</v>
      </c>
      <c r="D235" s="5" t="s">
        <v>2</v>
      </c>
      <c r="E235" s="5" t="s">
        <v>3</v>
      </c>
      <c r="F235" s="5" t="s">
        <v>4</v>
      </c>
      <c r="G235" s="5" t="s">
        <v>5</v>
      </c>
      <c r="H235" s="5" t="s">
        <v>6</v>
      </c>
      <c r="I235" s="6" t="s">
        <v>7</v>
      </c>
      <c r="J235" s="6" t="s">
        <v>8</v>
      </c>
      <c r="K235" s="34" t="s">
        <v>9</v>
      </c>
      <c r="L235" s="34" t="s">
        <v>10</v>
      </c>
      <c r="M235" s="34" t="s">
        <v>11</v>
      </c>
      <c r="N235" s="46" t="s">
        <v>12</v>
      </c>
      <c r="O235" s="46" t="s">
        <v>13</v>
      </c>
      <c r="P235" s="5" t="s">
        <v>898</v>
      </c>
      <c r="Q235" s="4"/>
      <c r="R235" s="4" t="s">
        <v>0</v>
      </c>
      <c r="S235" s="4"/>
    </row>
    <row r="236" spans="1:19" ht="15">
      <c r="A236" s="1"/>
      <c r="B236" s="7" t="s">
        <v>172</v>
      </c>
      <c r="C236" s="7" t="s">
        <v>551</v>
      </c>
      <c r="D236" s="13">
        <v>55000</v>
      </c>
      <c r="E236" s="13">
        <v>55000</v>
      </c>
      <c r="F236" s="13">
        <v>55000</v>
      </c>
      <c r="G236" s="13"/>
      <c r="H236" s="13"/>
      <c r="I236" s="9"/>
      <c r="J236" s="13"/>
      <c r="K236" s="13"/>
      <c r="L236" s="13"/>
      <c r="M236" s="13"/>
      <c r="N236" s="9"/>
      <c r="O236" s="9"/>
      <c r="P236" s="41"/>
      <c r="Q236" s="1"/>
      <c r="R236" s="1">
        <v>1</v>
      </c>
      <c r="S236" s="1"/>
    </row>
    <row r="237" spans="1:19" ht="15">
      <c r="A237" s="1"/>
      <c r="B237" s="7" t="s">
        <v>173</v>
      </c>
      <c r="C237" s="7" t="s">
        <v>374</v>
      </c>
      <c r="D237" s="13">
        <v>55000</v>
      </c>
      <c r="E237" s="13">
        <v>55000</v>
      </c>
      <c r="F237" s="13">
        <v>55000</v>
      </c>
      <c r="G237" s="13"/>
      <c r="H237" s="13"/>
      <c r="I237" s="9"/>
      <c r="J237" s="13"/>
      <c r="K237" s="13"/>
      <c r="L237" s="13"/>
      <c r="M237" s="13"/>
      <c r="N237" s="9"/>
      <c r="O237" s="9"/>
      <c r="P237" s="41"/>
      <c r="Q237" s="1"/>
      <c r="R237" s="1">
        <v>1</v>
      </c>
      <c r="S237" s="1"/>
    </row>
    <row r="238" spans="1:19" ht="15">
      <c r="A238" s="1"/>
      <c r="B238" s="7" t="s">
        <v>174</v>
      </c>
      <c r="C238" s="7" t="s">
        <v>382</v>
      </c>
      <c r="D238" s="13">
        <v>55000</v>
      </c>
      <c r="E238" s="13">
        <v>55000</v>
      </c>
      <c r="F238" s="13">
        <v>55000</v>
      </c>
      <c r="G238" s="13"/>
      <c r="H238" s="13"/>
      <c r="I238" s="9"/>
      <c r="J238" s="13"/>
      <c r="K238" s="13"/>
      <c r="L238" s="13"/>
      <c r="M238" s="13"/>
      <c r="N238" s="9"/>
      <c r="O238" s="9"/>
      <c r="P238" s="41"/>
      <c r="Q238" s="1"/>
      <c r="R238" s="1">
        <v>1</v>
      </c>
      <c r="S238" s="1"/>
    </row>
    <row r="239" spans="1:19" ht="15">
      <c r="A239" s="1"/>
      <c r="B239" s="7" t="s">
        <v>175</v>
      </c>
      <c r="C239" s="7" t="s">
        <v>376</v>
      </c>
      <c r="D239" s="13">
        <v>0</v>
      </c>
      <c r="E239" s="13">
        <v>165000</v>
      </c>
      <c r="F239" s="13">
        <v>55000</v>
      </c>
      <c r="G239" s="13"/>
      <c r="H239" s="13"/>
      <c r="I239" s="9"/>
      <c r="J239" s="13"/>
      <c r="K239" s="13"/>
      <c r="L239" s="13"/>
      <c r="M239" s="9"/>
      <c r="N239" s="9"/>
      <c r="O239" s="9"/>
      <c r="P239" s="41"/>
      <c r="Q239" s="1"/>
      <c r="R239" s="1">
        <v>1</v>
      </c>
      <c r="S239" s="1"/>
    </row>
    <row r="240" spans="1:19" ht="15">
      <c r="A240" s="1"/>
      <c r="B240" s="7" t="s">
        <v>176</v>
      </c>
      <c r="C240" s="7" t="s">
        <v>381</v>
      </c>
      <c r="D240" s="13">
        <v>330000</v>
      </c>
      <c r="E240" s="9">
        <v>0</v>
      </c>
      <c r="F240" s="13">
        <v>0</v>
      </c>
      <c r="G240" s="13">
        <v>0</v>
      </c>
      <c r="H240" s="13">
        <v>0</v>
      </c>
      <c r="I240" s="9">
        <v>0</v>
      </c>
      <c r="J240" s="20"/>
      <c r="K240" s="13"/>
      <c r="L240" s="13"/>
      <c r="M240" s="13"/>
      <c r="N240" s="9"/>
      <c r="O240" s="9"/>
      <c r="P240" s="41"/>
      <c r="Q240" s="1"/>
      <c r="R240" s="1">
        <v>1</v>
      </c>
      <c r="S240" s="1"/>
    </row>
    <row r="241" spans="1:19" ht="15">
      <c r="A241" s="1"/>
      <c r="B241" s="7" t="s">
        <v>177</v>
      </c>
      <c r="C241" s="7" t="s">
        <v>373</v>
      </c>
      <c r="D241" s="13">
        <v>110000</v>
      </c>
      <c r="E241" s="13"/>
      <c r="F241" s="13"/>
      <c r="G241" s="13"/>
      <c r="H241" s="13"/>
      <c r="I241" s="9"/>
      <c r="J241" s="13"/>
      <c r="K241" s="13"/>
      <c r="L241" s="13"/>
      <c r="M241" s="13"/>
      <c r="N241" s="9"/>
      <c r="O241" s="9"/>
      <c r="P241" s="41"/>
      <c r="Q241" s="1"/>
      <c r="R241" s="1">
        <v>1</v>
      </c>
      <c r="S241" s="1"/>
    </row>
    <row r="242" spans="1:19" ht="15">
      <c r="A242" s="1"/>
      <c r="B242" s="7" t="s">
        <v>178</v>
      </c>
      <c r="C242" s="7" t="s">
        <v>375</v>
      </c>
      <c r="D242" s="13">
        <v>55000</v>
      </c>
      <c r="E242" s="13">
        <v>55000</v>
      </c>
      <c r="F242" s="13">
        <v>55000</v>
      </c>
      <c r="G242" s="13"/>
      <c r="H242" s="13"/>
      <c r="I242" s="9"/>
      <c r="J242" s="13"/>
      <c r="K242" s="13"/>
      <c r="L242" s="13"/>
      <c r="M242" s="13"/>
      <c r="N242" s="9"/>
      <c r="O242" s="9"/>
      <c r="P242" s="41"/>
      <c r="Q242" s="1"/>
      <c r="R242" s="1">
        <v>1</v>
      </c>
      <c r="S242" s="1"/>
    </row>
    <row r="243" spans="1:19" ht="15">
      <c r="A243" s="1"/>
      <c r="B243" s="7" t="s">
        <v>379</v>
      </c>
      <c r="C243" s="7" t="s">
        <v>378</v>
      </c>
      <c r="D243" s="13">
        <v>55000</v>
      </c>
      <c r="E243" s="13">
        <v>55000</v>
      </c>
      <c r="F243" s="13"/>
      <c r="G243" s="13"/>
      <c r="H243" s="13"/>
      <c r="I243" s="9"/>
      <c r="J243" s="13"/>
      <c r="K243" s="13"/>
      <c r="L243" s="13"/>
      <c r="M243" s="13"/>
      <c r="N243" s="9"/>
      <c r="O243" s="9"/>
      <c r="P243" s="41"/>
      <c r="Q243" s="1"/>
      <c r="R243" s="1">
        <v>1</v>
      </c>
      <c r="S243" s="1"/>
    </row>
    <row r="244" spans="1:19" ht="15">
      <c r="A244" s="1"/>
      <c r="B244" s="7" t="s">
        <v>179</v>
      </c>
      <c r="C244" s="7" t="s">
        <v>1104</v>
      </c>
      <c r="D244" s="13">
        <v>55000</v>
      </c>
      <c r="E244" s="13"/>
      <c r="F244" s="13">
        <v>55000</v>
      </c>
      <c r="G244" s="13"/>
      <c r="H244" s="13"/>
      <c r="I244" s="9"/>
      <c r="J244" s="13"/>
      <c r="K244" s="13"/>
      <c r="L244" s="9"/>
      <c r="M244" s="9"/>
      <c r="N244" s="9"/>
      <c r="O244" s="9"/>
      <c r="P244" s="41"/>
      <c r="Q244" s="1"/>
      <c r="R244" s="1">
        <v>1</v>
      </c>
      <c r="S244" s="1"/>
    </row>
    <row r="245" spans="1:19" ht="15">
      <c r="A245" s="1"/>
      <c r="B245" s="7" t="s">
        <v>180</v>
      </c>
      <c r="C245" s="7" t="s">
        <v>275</v>
      </c>
      <c r="D245" s="13">
        <v>55000</v>
      </c>
      <c r="E245" s="13">
        <v>110000</v>
      </c>
      <c r="F245" s="13">
        <v>55000</v>
      </c>
      <c r="G245" s="13"/>
      <c r="H245" s="13"/>
      <c r="I245" s="9"/>
      <c r="J245" s="13"/>
      <c r="K245" s="13"/>
      <c r="L245" s="13"/>
      <c r="M245" s="13"/>
      <c r="N245" s="9"/>
      <c r="O245" s="9"/>
      <c r="P245" s="41"/>
      <c r="Q245" s="1"/>
      <c r="R245" s="1">
        <v>1</v>
      </c>
      <c r="S245" s="1"/>
    </row>
    <row r="246" spans="1:19" ht="15">
      <c r="A246" s="1"/>
      <c r="B246" s="41" t="s">
        <v>181</v>
      </c>
      <c r="C246" s="41" t="s">
        <v>377</v>
      </c>
      <c r="D246" s="13">
        <v>0</v>
      </c>
      <c r="E246" s="13">
        <v>0</v>
      </c>
      <c r="F246" s="13">
        <v>165000</v>
      </c>
      <c r="G246" s="13"/>
      <c r="H246" s="13"/>
      <c r="I246" s="9"/>
      <c r="J246" s="13"/>
      <c r="K246" s="13"/>
      <c r="L246" s="13"/>
      <c r="M246" s="13"/>
      <c r="N246" s="9"/>
      <c r="O246" s="9"/>
      <c r="P246" s="41"/>
      <c r="Q246" s="1"/>
      <c r="R246" s="1">
        <v>1</v>
      </c>
      <c r="S246" s="1"/>
    </row>
    <row r="247" spans="1:19" ht="15">
      <c r="A247" s="1"/>
      <c r="B247" s="7" t="s">
        <v>182</v>
      </c>
      <c r="C247" s="7" t="s">
        <v>383</v>
      </c>
      <c r="D247" s="13">
        <v>0</v>
      </c>
      <c r="E247" s="13">
        <v>110000</v>
      </c>
      <c r="F247" s="13">
        <v>110000</v>
      </c>
      <c r="G247" s="13">
        <v>0</v>
      </c>
      <c r="H247" s="13"/>
      <c r="I247" s="9"/>
      <c r="J247" s="13"/>
      <c r="K247" s="13"/>
      <c r="L247" s="13"/>
      <c r="M247" s="13"/>
      <c r="N247" s="9"/>
      <c r="O247" s="9"/>
      <c r="P247" s="41"/>
      <c r="Q247" s="1"/>
      <c r="R247" s="1">
        <v>1</v>
      </c>
      <c r="S247" s="1"/>
    </row>
    <row r="248" spans="1:19" ht="15">
      <c r="A248" s="1"/>
      <c r="B248" s="1">
        <f>SUM(R236:R247)</f>
        <v>12</v>
      </c>
      <c r="C248" s="15">
        <f>SUM(D248:O248)</f>
        <v>2145000</v>
      </c>
      <c r="D248" s="15">
        <f>SUM(D236:D247)</f>
        <v>825000</v>
      </c>
      <c r="E248" s="15">
        <f aca="true" t="shared" si="9" ref="E248:P248">SUM(E236:E247)</f>
        <v>660000</v>
      </c>
      <c r="F248" s="15">
        <f t="shared" si="9"/>
        <v>660000</v>
      </c>
      <c r="G248" s="15">
        <f t="shared" si="9"/>
        <v>0</v>
      </c>
      <c r="H248" s="15">
        <f>SUM(H236:H247)</f>
        <v>0</v>
      </c>
      <c r="I248" s="16">
        <f>SUM(I236:I247)</f>
        <v>0</v>
      </c>
      <c r="J248" s="35">
        <f>SUM(J236:J247)</f>
        <v>0</v>
      </c>
      <c r="K248" s="35">
        <f t="shared" si="9"/>
        <v>0</v>
      </c>
      <c r="L248" s="35">
        <f t="shared" si="9"/>
        <v>0</v>
      </c>
      <c r="M248" s="35">
        <f t="shared" si="9"/>
        <v>0</v>
      </c>
      <c r="N248" s="47">
        <f t="shared" si="9"/>
        <v>0</v>
      </c>
      <c r="O248" s="47">
        <f t="shared" si="9"/>
        <v>0</v>
      </c>
      <c r="P248" s="119">
        <f t="shared" si="9"/>
        <v>0</v>
      </c>
      <c r="Q248" s="1"/>
      <c r="R248" s="1"/>
      <c r="S248" s="1"/>
    </row>
    <row r="249" spans="1:19" ht="15">
      <c r="A249" s="1"/>
      <c r="B249" s="1"/>
      <c r="C249" s="15"/>
      <c r="D249" s="15"/>
      <c r="E249" s="15"/>
      <c r="F249" s="15"/>
      <c r="G249" s="15"/>
      <c r="H249" s="15"/>
      <c r="I249" s="16"/>
      <c r="J249" s="35"/>
      <c r="K249" s="35"/>
      <c r="L249" s="35"/>
      <c r="M249" s="35"/>
      <c r="N249" s="47"/>
      <c r="O249" s="47"/>
      <c r="P249" s="15"/>
      <c r="Q249" s="1"/>
      <c r="R249" s="1"/>
      <c r="S249" s="1"/>
    </row>
    <row r="250" spans="1:19" ht="15">
      <c r="A250" s="1"/>
      <c r="B250" s="1"/>
      <c r="C250" s="15"/>
      <c r="D250" s="15"/>
      <c r="E250" s="15"/>
      <c r="F250" s="15"/>
      <c r="G250" s="15"/>
      <c r="H250" s="15"/>
      <c r="I250" s="16"/>
      <c r="J250" s="35"/>
      <c r="K250" s="35"/>
      <c r="L250" s="35"/>
      <c r="M250" s="35"/>
      <c r="N250" s="47"/>
      <c r="O250" s="47"/>
      <c r="P250" s="15"/>
      <c r="Q250" s="1"/>
      <c r="R250" s="1"/>
      <c r="S250" s="1"/>
    </row>
    <row r="251" spans="1:19" ht="15">
      <c r="A251" s="1"/>
      <c r="B251" s="1"/>
      <c r="C251" s="15"/>
      <c r="D251" s="15"/>
      <c r="E251" s="15"/>
      <c r="F251" s="15"/>
      <c r="G251" s="15"/>
      <c r="H251" s="15"/>
      <c r="I251" s="16"/>
      <c r="J251" s="35"/>
      <c r="K251" s="35"/>
      <c r="L251" s="35"/>
      <c r="M251" s="35"/>
      <c r="N251" s="47"/>
      <c r="O251" s="47"/>
      <c r="P251" s="1"/>
      <c r="Q251" s="1"/>
      <c r="R251" s="1"/>
      <c r="S251" s="1"/>
    </row>
    <row r="252" spans="1:19" ht="15">
      <c r="A252" s="4"/>
      <c r="B252" s="5" t="s">
        <v>1</v>
      </c>
      <c r="C252" s="5" t="s">
        <v>14</v>
      </c>
      <c r="D252" s="5" t="s">
        <v>2</v>
      </c>
      <c r="E252" s="5" t="s">
        <v>3</v>
      </c>
      <c r="F252" s="5" t="s">
        <v>4</v>
      </c>
      <c r="G252" s="5" t="s">
        <v>5</v>
      </c>
      <c r="H252" s="5" t="s">
        <v>6</v>
      </c>
      <c r="I252" s="6" t="s">
        <v>7</v>
      </c>
      <c r="J252" s="34" t="s">
        <v>8</v>
      </c>
      <c r="K252" s="34" t="s">
        <v>9</v>
      </c>
      <c r="L252" s="34" t="s">
        <v>10</v>
      </c>
      <c r="M252" s="34" t="s">
        <v>11</v>
      </c>
      <c r="N252" s="46" t="s">
        <v>12</v>
      </c>
      <c r="O252" s="46" t="s">
        <v>13</v>
      </c>
      <c r="P252" s="5" t="s">
        <v>898</v>
      </c>
      <c r="Q252" s="4"/>
      <c r="R252" s="4" t="s">
        <v>0</v>
      </c>
      <c r="S252" s="4"/>
    </row>
    <row r="253" spans="1:19" ht="15">
      <c r="A253" s="1"/>
      <c r="B253" s="7" t="s">
        <v>183</v>
      </c>
      <c r="C253" s="7" t="s">
        <v>470</v>
      </c>
      <c r="D253" s="13">
        <v>55000</v>
      </c>
      <c r="E253" s="13">
        <v>55000</v>
      </c>
      <c r="F253" s="13">
        <v>55000</v>
      </c>
      <c r="G253" s="13"/>
      <c r="H253" s="13"/>
      <c r="I253" s="9"/>
      <c r="J253" s="13"/>
      <c r="K253" s="13"/>
      <c r="L253" s="13"/>
      <c r="M253" s="13"/>
      <c r="N253" s="9"/>
      <c r="O253" s="9"/>
      <c r="P253" s="41"/>
      <c r="Q253" s="1"/>
      <c r="R253" s="1">
        <v>1</v>
      </c>
      <c r="S253" s="1"/>
    </row>
    <row r="254" spans="1:19" ht="15">
      <c r="A254" s="1"/>
      <c r="B254" s="7" t="s">
        <v>184</v>
      </c>
      <c r="C254" s="7" t="s">
        <v>904</v>
      </c>
      <c r="D254" s="13">
        <v>0</v>
      </c>
      <c r="E254" s="13">
        <v>110000</v>
      </c>
      <c r="F254" s="13">
        <v>55000</v>
      </c>
      <c r="G254" s="13">
        <v>55000</v>
      </c>
      <c r="H254" s="13"/>
      <c r="I254" s="9"/>
      <c r="J254" s="13"/>
      <c r="K254" s="13"/>
      <c r="L254" s="13"/>
      <c r="M254" s="13"/>
      <c r="N254" s="9"/>
      <c r="O254" s="9"/>
      <c r="P254" s="41"/>
      <c r="Q254" s="1"/>
      <c r="R254" s="1">
        <v>1</v>
      </c>
      <c r="S254" s="1"/>
    </row>
    <row r="255" spans="1:19" ht="15">
      <c r="A255" s="1"/>
      <c r="B255" s="7" t="s">
        <v>185</v>
      </c>
      <c r="C255" s="7" t="s">
        <v>248</v>
      </c>
      <c r="D255" s="13">
        <v>55000</v>
      </c>
      <c r="E255" s="13">
        <v>55000</v>
      </c>
      <c r="F255" s="13">
        <v>55000</v>
      </c>
      <c r="G255" s="13">
        <v>55000</v>
      </c>
      <c r="H255" s="13"/>
      <c r="I255" s="9"/>
      <c r="J255" s="13"/>
      <c r="K255" s="13"/>
      <c r="L255" s="13"/>
      <c r="M255" s="13"/>
      <c r="N255" s="9"/>
      <c r="O255" s="9"/>
      <c r="P255" s="41"/>
      <c r="Q255" s="1"/>
      <c r="R255" s="1">
        <v>1</v>
      </c>
      <c r="S255" s="1"/>
    </row>
    <row r="256" spans="1:19" ht="15">
      <c r="A256" s="1"/>
      <c r="B256" s="7" t="s">
        <v>186</v>
      </c>
      <c r="C256" s="7" t="s">
        <v>356</v>
      </c>
      <c r="D256" s="13">
        <v>55000</v>
      </c>
      <c r="E256" s="13">
        <v>55000</v>
      </c>
      <c r="F256" s="13">
        <v>55000</v>
      </c>
      <c r="G256" s="13">
        <v>55000</v>
      </c>
      <c r="H256" s="13"/>
      <c r="I256" s="9"/>
      <c r="J256" s="13"/>
      <c r="K256" s="13"/>
      <c r="L256" s="13"/>
      <c r="M256" s="13"/>
      <c r="N256" s="9"/>
      <c r="O256" s="9"/>
      <c r="P256" s="41"/>
      <c r="Q256" s="1"/>
      <c r="R256" s="1">
        <v>1</v>
      </c>
      <c r="S256" s="1"/>
    </row>
    <row r="257" spans="1:19" ht="15">
      <c r="A257" s="1"/>
      <c r="B257" s="7" t="s">
        <v>187</v>
      </c>
      <c r="C257" s="66" t="s">
        <v>387</v>
      </c>
      <c r="D257" s="13">
        <v>55000</v>
      </c>
      <c r="E257" s="13">
        <v>0</v>
      </c>
      <c r="F257" s="13">
        <v>55000</v>
      </c>
      <c r="G257" s="13">
        <v>110000</v>
      </c>
      <c r="H257" s="13"/>
      <c r="I257" s="9"/>
      <c r="J257" s="13"/>
      <c r="K257" s="13"/>
      <c r="L257" s="13"/>
      <c r="M257" s="13"/>
      <c r="N257" s="9"/>
      <c r="O257" s="9"/>
      <c r="P257" s="41">
        <v>50</v>
      </c>
      <c r="Q257" s="1"/>
      <c r="R257" s="1">
        <v>1</v>
      </c>
      <c r="S257" s="1"/>
    </row>
    <row r="258" spans="1:19" ht="15">
      <c r="A258" s="1"/>
      <c r="B258" s="7" t="s">
        <v>188</v>
      </c>
      <c r="C258" s="7" t="s">
        <v>385</v>
      </c>
      <c r="D258" s="13">
        <v>55000</v>
      </c>
      <c r="E258" s="11">
        <v>55000</v>
      </c>
      <c r="F258" s="13">
        <v>55000</v>
      </c>
      <c r="G258" s="13"/>
      <c r="H258" s="13"/>
      <c r="I258" s="9"/>
      <c r="J258" s="13"/>
      <c r="K258" s="13"/>
      <c r="L258" s="13"/>
      <c r="M258" s="13"/>
      <c r="N258" s="9"/>
      <c r="O258" s="9"/>
      <c r="P258" s="41"/>
      <c r="Q258" s="1"/>
      <c r="R258" s="1">
        <v>1</v>
      </c>
      <c r="S258" s="1"/>
    </row>
    <row r="259" spans="1:19" ht="15">
      <c r="A259" s="1"/>
      <c r="B259" s="7" t="s">
        <v>189</v>
      </c>
      <c r="C259" s="7" t="s">
        <v>386</v>
      </c>
      <c r="D259" s="13">
        <v>165000</v>
      </c>
      <c r="E259" s="62"/>
      <c r="F259" s="13">
        <v>55000</v>
      </c>
      <c r="G259" s="13"/>
      <c r="H259" s="13"/>
      <c r="I259" s="9"/>
      <c r="J259" s="13"/>
      <c r="K259" s="13"/>
      <c r="L259" s="13"/>
      <c r="M259" s="13"/>
      <c r="N259" s="9"/>
      <c r="O259" s="9"/>
      <c r="P259" s="41"/>
      <c r="Q259" s="1"/>
      <c r="R259" s="1">
        <v>1</v>
      </c>
      <c r="S259" s="1"/>
    </row>
    <row r="260" spans="1:19" ht="15">
      <c r="A260" s="1"/>
      <c r="B260" s="7" t="s">
        <v>190</v>
      </c>
      <c r="C260" s="7" t="s">
        <v>992</v>
      </c>
      <c r="D260" s="13">
        <v>55000</v>
      </c>
      <c r="E260" s="13">
        <v>55000</v>
      </c>
      <c r="F260" s="13"/>
      <c r="G260" s="13"/>
      <c r="H260" s="13"/>
      <c r="I260" s="9"/>
      <c r="J260" s="13"/>
      <c r="K260" s="13"/>
      <c r="L260" s="13"/>
      <c r="M260" s="13"/>
      <c r="N260" s="9"/>
      <c r="O260" s="9"/>
      <c r="P260" s="41"/>
      <c r="Q260" s="1"/>
      <c r="R260" s="1">
        <v>1</v>
      </c>
      <c r="S260" s="1"/>
    </row>
    <row r="261" spans="1:19" ht="15">
      <c r="A261" s="1"/>
      <c r="B261" s="7" t="s">
        <v>191</v>
      </c>
      <c r="C261" s="7" t="s">
        <v>409</v>
      </c>
      <c r="D261" s="62">
        <v>275000</v>
      </c>
      <c r="E261" s="13"/>
      <c r="F261" s="13"/>
      <c r="G261" s="13"/>
      <c r="H261" s="13"/>
      <c r="I261" s="9"/>
      <c r="J261" s="13"/>
      <c r="K261" s="13"/>
      <c r="L261" s="13"/>
      <c r="M261" s="13"/>
      <c r="N261" s="9"/>
      <c r="O261" s="9"/>
      <c r="P261" s="41">
        <v>555</v>
      </c>
      <c r="Q261" s="1"/>
      <c r="R261" s="1">
        <v>1</v>
      </c>
      <c r="S261" s="1"/>
    </row>
    <row r="262" spans="1:19" ht="15">
      <c r="A262" s="1"/>
      <c r="B262" s="7" t="s">
        <v>192</v>
      </c>
      <c r="C262" s="7" t="s">
        <v>240</v>
      </c>
      <c r="D262" s="13">
        <v>55000</v>
      </c>
      <c r="E262" s="13">
        <v>55000</v>
      </c>
      <c r="F262" s="13">
        <v>55000</v>
      </c>
      <c r="G262" s="13">
        <v>55000</v>
      </c>
      <c r="H262" s="13"/>
      <c r="I262" s="9"/>
      <c r="J262" s="13"/>
      <c r="K262" s="13"/>
      <c r="L262" s="13"/>
      <c r="M262" s="13"/>
      <c r="N262" s="9"/>
      <c r="O262" s="9"/>
      <c r="P262" s="41"/>
      <c r="Q262" s="1"/>
      <c r="R262" s="1">
        <v>1</v>
      </c>
      <c r="S262" s="1"/>
    </row>
    <row r="263" spans="1:19" ht="15">
      <c r="A263" s="1"/>
      <c r="B263" s="7" t="s">
        <v>193</v>
      </c>
      <c r="C263" s="7" t="s">
        <v>288</v>
      </c>
      <c r="D263" s="13">
        <v>0</v>
      </c>
      <c r="E263" s="13">
        <v>0</v>
      </c>
      <c r="F263" s="13">
        <v>165000</v>
      </c>
      <c r="G263" s="13"/>
      <c r="H263" s="13"/>
      <c r="I263" s="9"/>
      <c r="J263" s="13"/>
      <c r="K263" s="13"/>
      <c r="L263" s="13"/>
      <c r="M263" s="13"/>
      <c r="N263" s="9"/>
      <c r="O263" s="9"/>
      <c r="P263" s="41"/>
      <c r="Q263" s="1"/>
      <c r="R263" s="1">
        <v>1</v>
      </c>
      <c r="S263" s="1"/>
    </row>
    <row r="264" spans="1:19" ht="15">
      <c r="A264" s="1"/>
      <c r="B264" s="7" t="s">
        <v>194</v>
      </c>
      <c r="C264" s="7" t="s">
        <v>244</v>
      </c>
      <c r="D264" s="13">
        <v>55000</v>
      </c>
      <c r="E264" s="13">
        <v>55000</v>
      </c>
      <c r="F264" s="13">
        <v>55000</v>
      </c>
      <c r="G264" s="13">
        <v>55000</v>
      </c>
      <c r="H264" s="13"/>
      <c r="I264" s="9"/>
      <c r="J264" s="13"/>
      <c r="K264" s="13"/>
      <c r="L264" s="13"/>
      <c r="M264" s="13"/>
      <c r="N264" s="9"/>
      <c r="O264" s="9"/>
      <c r="P264" s="41"/>
      <c r="Q264" s="1"/>
      <c r="R264" s="1">
        <v>1</v>
      </c>
      <c r="S264" s="1"/>
    </row>
    <row r="265" spans="1:19" ht="15">
      <c r="A265" s="1"/>
      <c r="B265" s="7" t="s">
        <v>195</v>
      </c>
      <c r="C265" s="112"/>
      <c r="D265" s="18"/>
      <c r="E265" s="18"/>
      <c r="F265" s="18"/>
      <c r="G265" s="18"/>
      <c r="H265" s="18"/>
      <c r="I265" s="19"/>
      <c r="J265" s="18"/>
      <c r="K265" s="18"/>
      <c r="L265" s="18"/>
      <c r="M265" s="18"/>
      <c r="N265" s="19"/>
      <c r="O265" s="19"/>
      <c r="P265" s="7"/>
      <c r="Q265" s="1"/>
      <c r="R265" s="1">
        <v>0</v>
      </c>
      <c r="S265" s="1"/>
    </row>
    <row r="266" spans="1:19" ht="15">
      <c r="A266" s="1"/>
      <c r="B266" s="1">
        <f>SUM(R253:R265)</f>
        <v>12</v>
      </c>
      <c r="C266" s="15">
        <f>SUM(D266:O266)</f>
        <v>2420000</v>
      </c>
      <c r="D266" s="15">
        <f>SUM(D253:D265)</f>
        <v>880000</v>
      </c>
      <c r="E266" s="15">
        <f aca="true" t="shared" si="10" ref="E266:P266">SUM(E253:E265)</f>
        <v>495000</v>
      </c>
      <c r="F266" s="15">
        <f t="shared" si="10"/>
        <v>660000</v>
      </c>
      <c r="G266" s="15">
        <f t="shared" si="10"/>
        <v>385000</v>
      </c>
      <c r="H266" s="15">
        <f>SUM(H253:H265)</f>
        <v>0</v>
      </c>
      <c r="I266" s="16">
        <f>SUM(I253:I265)</f>
        <v>0</v>
      </c>
      <c r="J266" s="35">
        <f>SUM(J253:J265)</f>
        <v>0</v>
      </c>
      <c r="K266" s="35">
        <f t="shared" si="10"/>
        <v>0</v>
      </c>
      <c r="L266" s="35">
        <f t="shared" si="10"/>
        <v>0</v>
      </c>
      <c r="M266" s="35">
        <f t="shared" si="10"/>
        <v>0</v>
      </c>
      <c r="N266" s="47">
        <f t="shared" si="10"/>
        <v>0</v>
      </c>
      <c r="O266" s="47">
        <f t="shared" si="10"/>
        <v>0</v>
      </c>
      <c r="P266" s="119">
        <f t="shared" si="10"/>
        <v>605</v>
      </c>
      <c r="Q266" s="1"/>
      <c r="R266" s="1"/>
      <c r="S266" s="1"/>
    </row>
    <row r="267" spans="1:19" ht="15">
      <c r="A267" s="1"/>
      <c r="B267" s="1"/>
      <c r="C267" s="15"/>
      <c r="D267" s="15"/>
      <c r="E267" s="15"/>
      <c r="F267" s="15"/>
      <c r="G267" s="15"/>
      <c r="H267" s="15"/>
      <c r="I267" s="16"/>
      <c r="J267" s="35"/>
      <c r="K267" s="35"/>
      <c r="L267" s="35"/>
      <c r="M267" s="35"/>
      <c r="N267" s="47"/>
      <c r="O267" s="47"/>
      <c r="P267" s="15"/>
      <c r="Q267" s="1"/>
      <c r="R267" s="1"/>
      <c r="S267" s="1"/>
    </row>
    <row r="268" spans="1:19" ht="15">
      <c r="A268" s="1"/>
      <c r="B268" s="1"/>
      <c r="C268" s="15"/>
      <c r="D268" s="15"/>
      <c r="E268" s="15"/>
      <c r="F268" s="15"/>
      <c r="G268" s="15"/>
      <c r="H268" s="15"/>
      <c r="I268" s="16"/>
      <c r="J268" s="35"/>
      <c r="K268" s="35"/>
      <c r="L268" s="35"/>
      <c r="M268" s="35"/>
      <c r="N268" s="47"/>
      <c r="O268" s="47"/>
      <c r="P268" s="15"/>
      <c r="Q268" s="1"/>
      <c r="R268" s="1"/>
      <c r="S268" s="1"/>
    </row>
    <row r="269" spans="1:19" ht="15">
      <c r="A269" s="1"/>
      <c r="B269" s="1"/>
      <c r="C269" s="15"/>
      <c r="D269" s="15"/>
      <c r="E269" s="15"/>
      <c r="F269" s="15"/>
      <c r="G269" s="15"/>
      <c r="H269" s="15"/>
      <c r="I269" s="16"/>
      <c r="J269" s="35"/>
      <c r="K269" s="35"/>
      <c r="L269" s="35"/>
      <c r="M269" s="35"/>
      <c r="N269" s="47"/>
      <c r="O269" s="47"/>
      <c r="P269" s="15"/>
      <c r="Q269" s="1"/>
      <c r="R269" s="1"/>
      <c r="S269" s="1"/>
    </row>
    <row r="270" spans="1:19" ht="15">
      <c r="A270" s="1"/>
      <c r="B270" s="1"/>
      <c r="C270" s="15"/>
      <c r="D270" s="15"/>
      <c r="E270" s="15"/>
      <c r="F270" s="15"/>
      <c r="G270" s="15"/>
      <c r="H270" s="15"/>
      <c r="I270" s="16"/>
      <c r="J270" s="35"/>
      <c r="K270" s="35"/>
      <c r="L270" s="35"/>
      <c r="M270" s="35"/>
      <c r="N270" s="47"/>
      <c r="O270" s="47"/>
      <c r="P270" s="15"/>
      <c r="Q270" s="1"/>
      <c r="R270" s="1"/>
      <c r="S270" s="1"/>
    </row>
    <row r="271" spans="1:19" ht="15">
      <c r="A271" s="1"/>
      <c r="B271" s="1"/>
      <c r="C271" s="15"/>
      <c r="D271" s="15"/>
      <c r="E271" s="15"/>
      <c r="F271" s="15"/>
      <c r="G271" s="15"/>
      <c r="H271" s="15"/>
      <c r="I271" s="16"/>
      <c r="J271" s="35"/>
      <c r="K271" s="35"/>
      <c r="L271" s="35"/>
      <c r="M271" s="35"/>
      <c r="N271" s="47"/>
      <c r="O271" s="47"/>
      <c r="P271" s="15"/>
      <c r="Q271" s="1"/>
      <c r="R271" s="1"/>
      <c r="S271" s="1"/>
    </row>
    <row r="272" spans="1:19" ht="15">
      <c r="A272" s="1"/>
      <c r="B272" s="1"/>
      <c r="C272" s="15"/>
      <c r="D272" s="15"/>
      <c r="E272" s="15"/>
      <c r="F272" s="15"/>
      <c r="G272" s="15"/>
      <c r="H272" s="15"/>
      <c r="I272" s="16"/>
      <c r="J272" s="35"/>
      <c r="K272" s="35"/>
      <c r="L272" s="35"/>
      <c r="M272" s="35"/>
      <c r="N272" s="47"/>
      <c r="O272" s="47"/>
      <c r="P272" s="15"/>
      <c r="Q272" s="1"/>
      <c r="R272" s="1"/>
      <c r="S272" s="1"/>
    </row>
    <row r="273" spans="1:19" ht="15">
      <c r="A273" s="1"/>
      <c r="B273" s="1"/>
      <c r="C273" s="15"/>
      <c r="D273" s="15"/>
      <c r="E273" s="15"/>
      <c r="F273" s="15"/>
      <c r="G273" s="15"/>
      <c r="H273" s="15"/>
      <c r="I273" s="16"/>
      <c r="J273" s="35"/>
      <c r="K273" s="35"/>
      <c r="L273" s="35"/>
      <c r="M273" s="35"/>
      <c r="N273" s="47"/>
      <c r="O273" s="47"/>
      <c r="P273" s="15"/>
      <c r="Q273" s="1"/>
      <c r="R273" s="1"/>
      <c r="S273" s="1"/>
    </row>
    <row r="274" spans="1:19" ht="15">
      <c r="A274" s="4"/>
      <c r="B274" s="5" t="s">
        <v>1</v>
      </c>
      <c r="C274" s="5" t="s">
        <v>14</v>
      </c>
      <c r="D274" s="5" t="s">
        <v>2</v>
      </c>
      <c r="E274" s="5" t="s">
        <v>3</v>
      </c>
      <c r="F274" s="5" t="s">
        <v>4</v>
      </c>
      <c r="G274" s="5" t="s">
        <v>5</v>
      </c>
      <c r="H274" s="5" t="s">
        <v>6</v>
      </c>
      <c r="I274" s="6" t="s">
        <v>7</v>
      </c>
      <c r="J274" s="34" t="s">
        <v>8</v>
      </c>
      <c r="K274" s="34" t="s">
        <v>9</v>
      </c>
      <c r="L274" s="34" t="s">
        <v>10</v>
      </c>
      <c r="M274" s="34" t="s">
        <v>11</v>
      </c>
      <c r="N274" s="46" t="s">
        <v>12</v>
      </c>
      <c r="O274" s="46" t="s">
        <v>13</v>
      </c>
      <c r="P274" s="5" t="s">
        <v>898</v>
      </c>
      <c r="Q274" s="4"/>
      <c r="R274" s="4" t="s">
        <v>0</v>
      </c>
      <c r="S274" s="4"/>
    </row>
    <row r="275" spans="1:19" ht="15">
      <c r="A275" s="1"/>
      <c r="B275" s="7" t="s">
        <v>196</v>
      </c>
      <c r="C275" s="7" t="s">
        <v>249</v>
      </c>
      <c r="D275" s="13">
        <v>55000</v>
      </c>
      <c r="E275" s="13">
        <v>55000</v>
      </c>
      <c r="F275" s="13">
        <v>55000</v>
      </c>
      <c r="G275" s="13">
        <v>55000</v>
      </c>
      <c r="H275" s="13"/>
      <c r="I275" s="9"/>
      <c r="J275" s="13"/>
      <c r="K275" s="9"/>
      <c r="L275" s="13"/>
      <c r="M275" s="13"/>
      <c r="N275" s="9"/>
      <c r="O275" s="9"/>
      <c r="P275" s="13"/>
      <c r="Q275" s="1"/>
      <c r="R275" s="1">
        <v>1</v>
      </c>
      <c r="S275" s="1"/>
    </row>
    <row r="276" spans="1:19" ht="15">
      <c r="A276" s="1"/>
      <c r="B276" s="7" t="s">
        <v>197</v>
      </c>
      <c r="C276" s="7" t="s">
        <v>296</v>
      </c>
      <c r="D276" s="13">
        <v>55000</v>
      </c>
      <c r="E276" s="13">
        <v>0</v>
      </c>
      <c r="F276" s="13">
        <v>110000</v>
      </c>
      <c r="G276" s="13"/>
      <c r="H276" s="13"/>
      <c r="I276" s="9"/>
      <c r="J276" s="13"/>
      <c r="K276" s="13"/>
      <c r="L276" s="13"/>
      <c r="M276" s="13"/>
      <c r="N276" s="9"/>
      <c r="O276" s="9"/>
      <c r="P276" s="41"/>
      <c r="Q276" s="1"/>
      <c r="R276" s="1">
        <v>1</v>
      </c>
      <c r="S276" s="1"/>
    </row>
    <row r="277" spans="1:19" ht="15">
      <c r="A277" s="1"/>
      <c r="B277" s="7" t="s">
        <v>198</v>
      </c>
      <c r="C277" s="7" t="s">
        <v>280</v>
      </c>
      <c r="D277" s="13">
        <v>110000</v>
      </c>
      <c r="E277" s="13">
        <v>0</v>
      </c>
      <c r="F277" s="13">
        <v>55000</v>
      </c>
      <c r="G277" s="13"/>
      <c r="H277" s="13"/>
      <c r="I277" s="9"/>
      <c r="J277" s="13"/>
      <c r="K277" s="13"/>
      <c r="L277" s="13"/>
      <c r="M277" s="13"/>
      <c r="N277" s="9"/>
      <c r="O277" s="9"/>
      <c r="P277" s="41"/>
      <c r="Q277" s="1"/>
      <c r="R277" s="1">
        <v>1</v>
      </c>
      <c r="S277" s="1"/>
    </row>
    <row r="278" spans="1:19" ht="15">
      <c r="A278" s="1"/>
      <c r="B278" s="7" t="s">
        <v>199</v>
      </c>
      <c r="C278" s="7" t="s">
        <v>885</v>
      </c>
      <c r="D278" s="13">
        <v>55000</v>
      </c>
      <c r="E278" s="13">
        <v>55000</v>
      </c>
      <c r="F278" s="13">
        <v>55000</v>
      </c>
      <c r="G278" s="13">
        <v>55000</v>
      </c>
      <c r="H278" s="13"/>
      <c r="I278" s="9"/>
      <c r="J278" s="13"/>
      <c r="K278" s="13"/>
      <c r="L278" s="13"/>
      <c r="M278" s="13"/>
      <c r="N278" s="9"/>
      <c r="O278" s="9"/>
      <c r="P278" s="13"/>
      <c r="Q278" s="15"/>
      <c r="R278" s="1">
        <v>1</v>
      </c>
      <c r="S278" s="1"/>
    </row>
    <row r="279" spans="1:19" ht="15">
      <c r="A279" s="1"/>
      <c r="B279" s="7" t="s">
        <v>200</v>
      </c>
      <c r="C279" s="7" t="s">
        <v>384</v>
      </c>
      <c r="D279" s="13">
        <v>55000</v>
      </c>
      <c r="E279" s="13">
        <v>0</v>
      </c>
      <c r="F279" s="13">
        <v>110000</v>
      </c>
      <c r="G279" s="13"/>
      <c r="H279" s="13"/>
      <c r="I279" s="9"/>
      <c r="J279" s="13"/>
      <c r="K279" s="13"/>
      <c r="L279" s="13"/>
      <c r="M279" s="13"/>
      <c r="N279" s="9"/>
      <c r="O279" s="9"/>
      <c r="P279" s="41"/>
      <c r="Q279" s="1"/>
      <c r="R279" s="1">
        <v>1</v>
      </c>
      <c r="S279" s="1"/>
    </row>
    <row r="280" spans="1:19" ht="15">
      <c r="A280" s="1"/>
      <c r="B280" s="7" t="s">
        <v>201</v>
      </c>
      <c r="C280" s="7" t="s">
        <v>277</v>
      </c>
      <c r="D280" s="13">
        <v>0</v>
      </c>
      <c r="E280" s="13">
        <v>165000</v>
      </c>
      <c r="F280" s="13">
        <v>0</v>
      </c>
      <c r="G280" s="13"/>
      <c r="H280" s="13"/>
      <c r="I280" s="9"/>
      <c r="J280" s="13"/>
      <c r="K280" s="13"/>
      <c r="L280" s="13"/>
      <c r="M280" s="13"/>
      <c r="N280" s="9"/>
      <c r="O280" s="9"/>
      <c r="P280" s="41">
        <v>60</v>
      </c>
      <c r="Q280" s="1"/>
      <c r="R280" s="1">
        <v>1</v>
      </c>
      <c r="S280" s="1"/>
    </row>
    <row r="281" spans="1:19" ht="15">
      <c r="A281" s="1"/>
      <c r="B281" s="7" t="s">
        <v>312</v>
      </c>
      <c r="C281" s="7" t="s">
        <v>313</v>
      </c>
      <c r="D281" s="13">
        <v>660000</v>
      </c>
      <c r="E281" s="13">
        <v>0</v>
      </c>
      <c r="F281" s="13">
        <v>0</v>
      </c>
      <c r="G281" s="13">
        <v>0</v>
      </c>
      <c r="H281" s="13">
        <v>0</v>
      </c>
      <c r="I281" s="9">
        <v>0</v>
      </c>
      <c r="J281" s="13">
        <v>0</v>
      </c>
      <c r="K281" s="13">
        <v>0</v>
      </c>
      <c r="L281" s="13">
        <v>0</v>
      </c>
      <c r="M281" s="13">
        <v>0</v>
      </c>
      <c r="N281" s="9">
        <v>0</v>
      </c>
      <c r="O281" s="9">
        <v>0</v>
      </c>
      <c r="P281" s="41"/>
      <c r="Q281" s="1"/>
      <c r="R281" s="1">
        <v>1</v>
      </c>
      <c r="S281" s="1"/>
    </row>
    <row r="282" spans="1:19" ht="10.5" customHeight="1">
      <c r="A282" s="1"/>
      <c r="B282" s="7" t="s">
        <v>202</v>
      </c>
      <c r="C282" s="112"/>
      <c r="D282" s="18"/>
      <c r="E282" s="18"/>
      <c r="F282" s="18"/>
      <c r="G282" s="18"/>
      <c r="H282" s="18"/>
      <c r="I282" s="19"/>
      <c r="J282" s="18"/>
      <c r="K282" s="18"/>
      <c r="L282" s="18"/>
      <c r="M282" s="18"/>
      <c r="N282" s="19"/>
      <c r="O282" s="19"/>
      <c r="P282" s="112"/>
      <c r="Q282" s="1"/>
      <c r="R282" s="1">
        <v>0</v>
      </c>
      <c r="S282" s="1"/>
    </row>
    <row r="283" spans="1:19" ht="15">
      <c r="A283" s="1"/>
      <c r="B283" s="7" t="s">
        <v>203</v>
      </c>
      <c r="C283" s="7" t="s">
        <v>232</v>
      </c>
      <c r="D283" s="13">
        <v>0</v>
      </c>
      <c r="E283" s="13">
        <v>165000</v>
      </c>
      <c r="F283" s="13"/>
      <c r="G283" s="13"/>
      <c r="H283" s="13"/>
      <c r="I283" s="9"/>
      <c r="J283" s="13"/>
      <c r="K283" s="13"/>
      <c r="L283" s="13"/>
      <c r="M283" s="13"/>
      <c r="N283" s="9"/>
      <c r="O283" s="9"/>
      <c r="P283" s="41">
        <v>120</v>
      </c>
      <c r="Q283" s="1"/>
      <c r="R283" s="1">
        <v>1</v>
      </c>
      <c r="S283" s="1"/>
    </row>
    <row r="284" spans="1:19" ht="15">
      <c r="A284" s="1"/>
      <c r="B284" s="7" t="s">
        <v>204</v>
      </c>
      <c r="C284" s="22" t="s">
        <v>295</v>
      </c>
      <c r="D284" s="62"/>
      <c r="E284" s="9"/>
      <c r="F284" s="13"/>
      <c r="G284" s="13"/>
      <c r="H284" s="13"/>
      <c r="I284" s="9"/>
      <c r="J284" s="13"/>
      <c r="K284" s="13"/>
      <c r="L284" s="13"/>
      <c r="M284" s="13"/>
      <c r="N284" s="9"/>
      <c r="O284" s="9"/>
      <c r="P284" s="41">
        <v>120</v>
      </c>
      <c r="Q284" s="1"/>
      <c r="R284" s="1">
        <v>1</v>
      </c>
      <c r="S284" s="1"/>
    </row>
    <row r="285" spans="1:19" ht="15">
      <c r="A285" s="1"/>
      <c r="B285" s="7" t="s">
        <v>205</v>
      </c>
      <c r="C285" s="7" t="s">
        <v>267</v>
      </c>
      <c r="D285" s="13">
        <v>110000</v>
      </c>
      <c r="E285" s="9">
        <v>0</v>
      </c>
      <c r="F285" s="13">
        <v>110000</v>
      </c>
      <c r="G285" s="13">
        <v>0</v>
      </c>
      <c r="H285" s="13"/>
      <c r="I285" s="9"/>
      <c r="J285" s="13"/>
      <c r="K285" s="13"/>
      <c r="L285" s="13"/>
      <c r="M285" s="13"/>
      <c r="N285" s="9"/>
      <c r="O285" s="9"/>
      <c r="P285" s="41"/>
      <c r="Q285" s="1"/>
      <c r="R285" s="1">
        <v>1</v>
      </c>
      <c r="S285" s="1"/>
    </row>
    <row r="286" spans="1:19" ht="15">
      <c r="A286" s="1"/>
      <c r="B286" s="7" t="s">
        <v>206</v>
      </c>
      <c r="C286" s="7" t="s">
        <v>471</v>
      </c>
      <c r="D286" s="13">
        <v>110000</v>
      </c>
      <c r="E286" s="13">
        <v>0</v>
      </c>
      <c r="F286" s="13">
        <v>110000</v>
      </c>
      <c r="G286" s="13">
        <v>0</v>
      </c>
      <c r="H286" s="13"/>
      <c r="I286" s="9"/>
      <c r="J286" s="13"/>
      <c r="K286" s="13"/>
      <c r="L286" s="13"/>
      <c r="M286" s="13"/>
      <c r="N286" s="9"/>
      <c r="O286" s="9"/>
      <c r="P286" s="41"/>
      <c r="Q286" s="1"/>
      <c r="R286" s="1">
        <v>1</v>
      </c>
      <c r="S286" s="1"/>
    </row>
    <row r="287" spans="1:19" ht="15">
      <c r="A287" s="1"/>
      <c r="B287" s="1">
        <f>SUM(R275:R286)</f>
        <v>11</v>
      </c>
      <c r="C287" s="15">
        <f>SUM(D287:O287)</f>
        <v>2365000</v>
      </c>
      <c r="D287" s="15">
        <f>SUM(D275:D286)</f>
        <v>1210000</v>
      </c>
      <c r="E287" s="15">
        <f aca="true" t="shared" si="11" ref="E287:P287">SUM(E275:E286)</f>
        <v>440000</v>
      </c>
      <c r="F287" s="15">
        <f t="shared" si="11"/>
        <v>605000</v>
      </c>
      <c r="G287" s="15">
        <f t="shared" si="11"/>
        <v>110000</v>
      </c>
      <c r="H287" s="15">
        <f t="shared" si="11"/>
        <v>0</v>
      </c>
      <c r="I287" s="16">
        <f>SUM(I275:I286)</f>
        <v>0</v>
      </c>
      <c r="J287" s="35">
        <f>SUM(J275:J286)</f>
        <v>0</v>
      </c>
      <c r="K287" s="35">
        <f t="shared" si="11"/>
        <v>0</v>
      </c>
      <c r="L287" s="35">
        <f t="shared" si="11"/>
        <v>0</v>
      </c>
      <c r="M287" s="35">
        <f t="shared" si="11"/>
        <v>0</v>
      </c>
      <c r="N287" s="47">
        <f t="shared" si="11"/>
        <v>0</v>
      </c>
      <c r="O287" s="47">
        <f t="shared" si="11"/>
        <v>0</v>
      </c>
      <c r="P287" s="119">
        <f t="shared" si="11"/>
        <v>300</v>
      </c>
      <c r="Q287" s="1"/>
      <c r="R287" s="1"/>
      <c r="S287" s="1"/>
    </row>
    <row r="288" spans="1:19" ht="15">
      <c r="A288" s="1"/>
      <c r="B288" s="1"/>
      <c r="C288" s="15"/>
      <c r="D288" s="15"/>
      <c r="E288" s="15"/>
      <c r="F288" s="15"/>
      <c r="G288" s="15"/>
      <c r="H288" s="15"/>
      <c r="I288" s="16"/>
      <c r="J288" s="35"/>
      <c r="K288" s="35"/>
      <c r="L288" s="35"/>
      <c r="M288" s="35"/>
      <c r="N288" s="47"/>
      <c r="O288" s="47"/>
      <c r="P288" s="1"/>
      <c r="Q288" s="1"/>
      <c r="R288" s="1"/>
      <c r="S288" s="1"/>
    </row>
    <row r="289" spans="1:19" ht="15">
      <c r="A289" s="4"/>
      <c r="B289" s="5" t="s">
        <v>1</v>
      </c>
      <c r="C289" s="5" t="s">
        <v>14</v>
      </c>
      <c r="D289" s="5" t="s">
        <v>2</v>
      </c>
      <c r="E289" s="5" t="s">
        <v>3</v>
      </c>
      <c r="F289" s="5" t="s">
        <v>4</v>
      </c>
      <c r="G289" s="5" t="s">
        <v>5</v>
      </c>
      <c r="H289" s="5" t="s">
        <v>6</v>
      </c>
      <c r="I289" s="6" t="s">
        <v>7</v>
      </c>
      <c r="J289" s="34" t="s">
        <v>8</v>
      </c>
      <c r="K289" s="34" t="s">
        <v>9</v>
      </c>
      <c r="L289" s="34" t="s">
        <v>10</v>
      </c>
      <c r="M289" s="34" t="s">
        <v>11</v>
      </c>
      <c r="N289" s="46" t="s">
        <v>12</v>
      </c>
      <c r="O289" s="46" t="s">
        <v>13</v>
      </c>
      <c r="P289" s="5" t="s">
        <v>898</v>
      </c>
      <c r="Q289" s="4"/>
      <c r="R289" s="4" t="s">
        <v>0</v>
      </c>
      <c r="S289" s="4"/>
    </row>
    <row r="290" spans="1:19" ht="15">
      <c r="A290" s="1"/>
      <c r="B290" s="7" t="s">
        <v>207</v>
      </c>
      <c r="C290" s="7" t="s">
        <v>362</v>
      </c>
      <c r="D290" s="13">
        <v>55000</v>
      </c>
      <c r="E290" s="13">
        <v>55000</v>
      </c>
      <c r="F290" s="13">
        <v>55000</v>
      </c>
      <c r="G290" s="13"/>
      <c r="H290" s="13"/>
      <c r="I290" s="9"/>
      <c r="J290" s="13"/>
      <c r="K290" s="13"/>
      <c r="L290" s="13"/>
      <c r="M290" s="13"/>
      <c r="N290" s="9"/>
      <c r="O290" s="9"/>
      <c r="P290" s="41"/>
      <c r="Q290" s="1"/>
      <c r="R290" s="1">
        <v>1</v>
      </c>
      <c r="S290" s="1"/>
    </row>
    <row r="291" spans="1:19" ht="15">
      <c r="A291" s="1"/>
      <c r="B291" s="7" t="s">
        <v>208</v>
      </c>
      <c r="C291" s="7" t="s">
        <v>351</v>
      </c>
      <c r="D291" s="13">
        <v>55000</v>
      </c>
      <c r="E291" s="13">
        <v>55000</v>
      </c>
      <c r="F291" s="13"/>
      <c r="G291" s="13"/>
      <c r="H291" s="13"/>
      <c r="I291" s="9"/>
      <c r="J291" s="13"/>
      <c r="K291" s="13"/>
      <c r="L291" s="13"/>
      <c r="M291" s="13"/>
      <c r="N291" s="9"/>
      <c r="O291" s="9"/>
      <c r="P291" s="41"/>
      <c r="Q291" s="1"/>
      <c r="R291" s="1">
        <v>1</v>
      </c>
      <c r="S291" s="1"/>
    </row>
    <row r="292" spans="1:19" ht="15">
      <c r="A292" s="1"/>
      <c r="B292" s="7" t="s">
        <v>209</v>
      </c>
      <c r="C292" s="7" t="s">
        <v>493</v>
      </c>
      <c r="D292" s="13">
        <v>55000</v>
      </c>
      <c r="E292" s="13">
        <v>0</v>
      </c>
      <c r="F292" s="13">
        <v>165000</v>
      </c>
      <c r="G292" s="13">
        <v>0</v>
      </c>
      <c r="H292" s="13"/>
      <c r="I292" s="9"/>
      <c r="J292" s="13"/>
      <c r="K292" s="13"/>
      <c r="L292" s="13"/>
      <c r="M292" s="13"/>
      <c r="N292" s="9"/>
      <c r="O292" s="9"/>
      <c r="P292" s="41"/>
      <c r="Q292" s="1"/>
      <c r="R292" s="1">
        <v>1</v>
      </c>
      <c r="S292" s="1"/>
    </row>
    <row r="293" spans="1:19" ht="15">
      <c r="A293" s="1"/>
      <c r="B293" s="7" t="s">
        <v>272</v>
      </c>
      <c r="C293" s="7" t="s">
        <v>273</v>
      </c>
      <c r="D293" s="13">
        <v>110000</v>
      </c>
      <c r="E293" s="13">
        <v>0</v>
      </c>
      <c r="F293" s="13"/>
      <c r="G293" s="13"/>
      <c r="H293" s="13"/>
      <c r="I293" s="9"/>
      <c r="J293" s="13"/>
      <c r="K293" s="13"/>
      <c r="L293" s="13"/>
      <c r="M293" s="13"/>
      <c r="N293" s="9"/>
      <c r="O293" s="9"/>
      <c r="P293" s="41"/>
      <c r="Q293" s="1"/>
      <c r="R293" s="1">
        <v>1</v>
      </c>
      <c r="S293" s="1"/>
    </row>
    <row r="294" spans="1:19" ht="15">
      <c r="A294" s="1"/>
      <c r="B294" s="7" t="s">
        <v>210</v>
      </c>
      <c r="C294" s="7" t="s">
        <v>247</v>
      </c>
      <c r="D294" s="13">
        <v>55000</v>
      </c>
      <c r="E294" s="13">
        <v>55000</v>
      </c>
      <c r="F294" s="13">
        <v>55000</v>
      </c>
      <c r="G294" s="13"/>
      <c r="H294" s="13"/>
      <c r="I294" s="9"/>
      <c r="J294" s="13"/>
      <c r="K294" s="13"/>
      <c r="L294" s="13"/>
      <c r="M294" s="13"/>
      <c r="N294" s="9"/>
      <c r="O294" s="9"/>
      <c r="P294" s="41"/>
      <c r="Q294" s="1"/>
      <c r="R294" s="1">
        <v>1</v>
      </c>
      <c r="S294" s="1"/>
    </row>
    <row r="295" spans="1:19" ht="15">
      <c r="A295" s="1"/>
      <c r="B295" s="7" t="s">
        <v>211</v>
      </c>
      <c r="C295" s="7" t="s">
        <v>357</v>
      </c>
      <c r="D295" s="13">
        <v>55000</v>
      </c>
      <c r="E295" s="13">
        <v>55000</v>
      </c>
      <c r="F295" s="13"/>
      <c r="G295" s="13"/>
      <c r="H295" s="13"/>
      <c r="I295" s="9"/>
      <c r="J295" s="13"/>
      <c r="K295" s="13"/>
      <c r="L295" s="13"/>
      <c r="M295" s="13"/>
      <c r="N295" s="9"/>
      <c r="O295" s="9"/>
      <c r="P295" s="41"/>
      <c r="Q295" s="1"/>
      <c r="R295" s="1">
        <v>1</v>
      </c>
      <c r="S295" s="1"/>
    </row>
    <row r="296" spans="1:19" ht="15">
      <c r="A296" s="1"/>
      <c r="B296" s="7" t="s">
        <v>212</v>
      </c>
      <c r="C296" s="7" t="s">
        <v>906</v>
      </c>
      <c r="D296" s="13">
        <v>55000</v>
      </c>
      <c r="E296" s="13"/>
      <c r="F296" s="13"/>
      <c r="G296" s="13"/>
      <c r="H296" s="13"/>
      <c r="I296" s="9"/>
      <c r="J296" s="13"/>
      <c r="K296" s="13"/>
      <c r="L296" s="13"/>
      <c r="M296" s="13"/>
      <c r="N296" s="9"/>
      <c r="O296" s="9"/>
      <c r="P296" s="41"/>
      <c r="Q296" s="1"/>
      <c r="R296" s="1">
        <v>1</v>
      </c>
      <c r="S296" s="1"/>
    </row>
    <row r="297" spans="1:19" ht="15">
      <c r="A297" s="1"/>
      <c r="B297" s="7" t="s">
        <v>213</v>
      </c>
      <c r="C297" s="7" t="s">
        <v>1003</v>
      </c>
      <c r="D297" s="18"/>
      <c r="E297" s="8"/>
      <c r="F297" s="13">
        <v>55000</v>
      </c>
      <c r="G297" s="13"/>
      <c r="H297" s="13"/>
      <c r="I297" s="9"/>
      <c r="J297" s="13"/>
      <c r="K297" s="13"/>
      <c r="L297" s="13"/>
      <c r="M297" s="13"/>
      <c r="N297" s="13"/>
      <c r="O297" s="9"/>
      <c r="P297" s="41"/>
      <c r="Q297" s="1"/>
      <c r="R297" s="1">
        <v>1</v>
      </c>
      <c r="S297" s="1"/>
    </row>
    <row r="298" spans="1:19" ht="15">
      <c r="A298" s="1"/>
      <c r="B298" s="7" t="s">
        <v>214</v>
      </c>
      <c r="C298" s="7" t="s">
        <v>256</v>
      </c>
      <c r="D298" s="13">
        <v>55000</v>
      </c>
      <c r="E298" s="13">
        <v>0</v>
      </c>
      <c r="F298" s="13">
        <v>220000</v>
      </c>
      <c r="G298" s="13">
        <v>0</v>
      </c>
      <c r="H298" s="13">
        <v>0</v>
      </c>
      <c r="I298" s="9"/>
      <c r="J298" s="13"/>
      <c r="K298" s="13"/>
      <c r="L298" s="13"/>
      <c r="M298" s="13"/>
      <c r="N298" s="9"/>
      <c r="O298" s="9"/>
      <c r="P298" s="41"/>
      <c r="Q298" s="1"/>
      <c r="R298" s="1">
        <v>1</v>
      </c>
      <c r="S298" s="1"/>
    </row>
    <row r="299" spans="1:19" ht="15">
      <c r="A299" s="1"/>
      <c r="B299" s="7" t="s">
        <v>215</v>
      </c>
      <c r="C299" s="66" t="s">
        <v>326</v>
      </c>
      <c r="D299" s="13">
        <v>55000</v>
      </c>
      <c r="E299" s="13"/>
      <c r="F299" s="13"/>
      <c r="G299" s="13"/>
      <c r="H299" s="13"/>
      <c r="I299" s="9"/>
      <c r="J299" s="9"/>
      <c r="K299" s="13"/>
      <c r="L299" s="13"/>
      <c r="M299" s="13"/>
      <c r="N299" s="9"/>
      <c r="O299" s="9"/>
      <c r="P299" s="41">
        <v>220</v>
      </c>
      <c r="Q299" s="1"/>
      <c r="R299" s="1">
        <v>1</v>
      </c>
      <c r="S299" s="1"/>
    </row>
    <row r="300" spans="1:19" ht="15">
      <c r="A300" s="1"/>
      <c r="B300" s="7" t="s">
        <v>216</v>
      </c>
      <c r="C300" s="7" t="s">
        <v>289</v>
      </c>
      <c r="D300" s="13">
        <v>55000</v>
      </c>
      <c r="E300" s="13">
        <v>0</v>
      </c>
      <c r="F300" s="13">
        <v>110000</v>
      </c>
      <c r="G300" s="13"/>
      <c r="H300" s="13"/>
      <c r="I300" s="9"/>
      <c r="J300" s="13"/>
      <c r="K300" s="13"/>
      <c r="L300" s="13"/>
      <c r="M300" s="13"/>
      <c r="N300" s="9"/>
      <c r="O300" s="9"/>
      <c r="P300" s="41"/>
      <c r="Q300" s="1"/>
      <c r="R300" s="1">
        <v>1</v>
      </c>
      <c r="S300" s="1"/>
    </row>
    <row r="301" spans="1:19" ht="15">
      <c r="A301" s="1"/>
      <c r="B301" s="7" t="s">
        <v>217</v>
      </c>
      <c r="C301" s="7" t="s">
        <v>315</v>
      </c>
      <c r="D301" s="13">
        <v>55000</v>
      </c>
      <c r="E301" s="13">
        <v>55000</v>
      </c>
      <c r="F301" s="13"/>
      <c r="G301" s="13"/>
      <c r="H301" s="13"/>
      <c r="I301" s="9"/>
      <c r="J301" s="13"/>
      <c r="K301" s="13"/>
      <c r="L301" s="13"/>
      <c r="M301" s="13"/>
      <c r="N301" s="9"/>
      <c r="O301" s="9"/>
      <c r="P301" s="41"/>
      <c r="Q301" s="1"/>
      <c r="R301" s="1">
        <v>1</v>
      </c>
      <c r="S301" s="1"/>
    </row>
    <row r="302" spans="1:19" ht="10.5" customHeight="1">
      <c r="A302" s="1"/>
      <c r="B302" s="7" t="s">
        <v>218</v>
      </c>
      <c r="C302" s="67"/>
      <c r="D302" s="18"/>
      <c r="E302" s="112"/>
      <c r="F302" s="112"/>
      <c r="G302" s="112"/>
      <c r="H302" s="112"/>
      <c r="I302" s="154"/>
      <c r="J302" s="112"/>
      <c r="K302" s="112"/>
      <c r="L302" s="112"/>
      <c r="M302" s="18"/>
      <c r="N302" s="19"/>
      <c r="O302" s="19"/>
      <c r="P302" s="112"/>
      <c r="Q302" s="1"/>
      <c r="R302" s="1">
        <v>0</v>
      </c>
      <c r="S302" s="1"/>
    </row>
    <row r="303" spans="1:19" ht="15">
      <c r="A303" s="1"/>
      <c r="B303" s="7" t="s">
        <v>219</v>
      </c>
      <c r="C303" s="7" t="s">
        <v>472</v>
      </c>
      <c r="D303" s="13">
        <v>165000</v>
      </c>
      <c r="E303" s="13">
        <v>0</v>
      </c>
      <c r="F303" s="13">
        <v>0</v>
      </c>
      <c r="G303" s="13"/>
      <c r="H303" s="13"/>
      <c r="I303" s="9"/>
      <c r="J303" s="13"/>
      <c r="K303" s="13"/>
      <c r="L303" s="13"/>
      <c r="M303" s="13"/>
      <c r="N303" s="9"/>
      <c r="O303" s="9"/>
      <c r="P303" s="41"/>
      <c r="Q303" s="1"/>
      <c r="R303" s="1">
        <v>1</v>
      </c>
      <c r="S303" s="1"/>
    </row>
    <row r="304" spans="1:19" ht="15">
      <c r="A304" s="1"/>
      <c r="B304" s="7" t="s">
        <v>220</v>
      </c>
      <c r="C304" s="7" t="s">
        <v>245</v>
      </c>
      <c r="D304" s="13">
        <v>55000</v>
      </c>
      <c r="E304" s="13">
        <v>55000</v>
      </c>
      <c r="F304" s="13">
        <v>55000</v>
      </c>
      <c r="G304" s="13"/>
      <c r="H304" s="13"/>
      <c r="I304" s="9"/>
      <c r="J304" s="13"/>
      <c r="K304" s="13"/>
      <c r="L304" s="13"/>
      <c r="M304" s="13"/>
      <c r="N304" s="9"/>
      <c r="O304" s="9"/>
      <c r="P304" s="41"/>
      <c r="Q304" s="1"/>
      <c r="R304" s="1">
        <v>1</v>
      </c>
      <c r="S304" s="1"/>
    </row>
    <row r="305" spans="1:19" ht="15">
      <c r="A305" s="1"/>
      <c r="B305" s="7" t="s">
        <v>221</v>
      </c>
      <c r="C305" s="7" t="s">
        <v>236</v>
      </c>
      <c r="D305" s="13">
        <v>55000</v>
      </c>
      <c r="E305" s="13">
        <v>55000</v>
      </c>
      <c r="F305" s="13"/>
      <c r="G305" s="13"/>
      <c r="H305" s="13"/>
      <c r="I305" s="9"/>
      <c r="J305" s="13"/>
      <c r="K305" s="13"/>
      <c r="L305" s="13"/>
      <c r="M305" s="13"/>
      <c r="N305" s="9"/>
      <c r="O305" s="9"/>
      <c r="P305" s="41"/>
      <c r="Q305" s="1"/>
      <c r="R305" s="1">
        <v>1</v>
      </c>
      <c r="S305" s="1"/>
    </row>
    <row r="306" spans="1:19" ht="15">
      <c r="A306" s="1"/>
      <c r="B306" s="7" t="s">
        <v>222</v>
      </c>
      <c r="C306" s="7" t="s">
        <v>297</v>
      </c>
      <c r="D306" s="13">
        <v>55000</v>
      </c>
      <c r="E306" s="13">
        <v>55000</v>
      </c>
      <c r="F306" s="13">
        <v>55000</v>
      </c>
      <c r="G306" s="13"/>
      <c r="H306" s="13"/>
      <c r="I306" s="9"/>
      <c r="J306" s="13"/>
      <c r="K306" s="13"/>
      <c r="L306" s="13"/>
      <c r="M306" s="13"/>
      <c r="N306" s="9"/>
      <c r="O306" s="9"/>
      <c r="P306" s="41"/>
      <c r="Q306" s="1"/>
      <c r="R306" s="1">
        <v>1</v>
      </c>
      <c r="S306" s="1"/>
    </row>
    <row r="307" spans="1:19" ht="15">
      <c r="A307" s="1"/>
      <c r="B307" s="7" t="s">
        <v>223</v>
      </c>
      <c r="C307" s="7" t="s">
        <v>556</v>
      </c>
      <c r="D307" s="13">
        <v>55000</v>
      </c>
      <c r="E307" s="13">
        <v>0</v>
      </c>
      <c r="F307" s="13">
        <v>110000</v>
      </c>
      <c r="G307" s="13"/>
      <c r="H307" s="13"/>
      <c r="I307" s="9"/>
      <c r="J307" s="13"/>
      <c r="K307" s="13"/>
      <c r="L307" s="13"/>
      <c r="M307" s="13"/>
      <c r="N307" s="9"/>
      <c r="O307" s="9"/>
      <c r="P307" s="41"/>
      <c r="Q307" s="1"/>
      <c r="R307" s="1">
        <v>1</v>
      </c>
      <c r="S307" s="1"/>
    </row>
    <row r="308" spans="1:19" ht="10.5" customHeight="1">
      <c r="A308" s="1"/>
      <c r="B308" s="7" t="s">
        <v>224</v>
      </c>
      <c r="C308" s="67"/>
      <c r="D308" s="18"/>
      <c r="E308" s="18"/>
      <c r="F308" s="18"/>
      <c r="G308" s="18"/>
      <c r="H308" s="18"/>
      <c r="I308" s="19"/>
      <c r="J308" s="112"/>
      <c r="K308" s="18"/>
      <c r="L308" s="18"/>
      <c r="M308" s="18"/>
      <c r="N308" s="19"/>
      <c r="O308" s="19"/>
      <c r="P308" s="112"/>
      <c r="Q308" s="1"/>
      <c r="R308" s="1">
        <v>0</v>
      </c>
      <c r="S308" s="1"/>
    </row>
    <row r="309" spans="1:19" ht="15">
      <c r="A309" s="1"/>
      <c r="B309" s="7" t="s">
        <v>225</v>
      </c>
      <c r="C309" s="7" t="s">
        <v>242</v>
      </c>
      <c r="D309" s="13">
        <v>55000</v>
      </c>
      <c r="E309" s="13">
        <v>55000</v>
      </c>
      <c r="F309" s="13">
        <v>55000</v>
      </c>
      <c r="G309" s="13"/>
      <c r="H309" s="13"/>
      <c r="I309" s="9"/>
      <c r="J309" s="13"/>
      <c r="K309" s="13"/>
      <c r="L309" s="13"/>
      <c r="M309" s="13"/>
      <c r="N309" s="9"/>
      <c r="O309" s="9"/>
      <c r="P309" s="41"/>
      <c r="Q309" s="1"/>
      <c r="R309" s="1">
        <v>1</v>
      </c>
      <c r="S309" s="1"/>
    </row>
    <row r="310" spans="1:19" ht="15">
      <c r="A310" s="1"/>
      <c r="B310" s="7" t="s">
        <v>226</v>
      </c>
      <c r="C310" s="7" t="s">
        <v>311</v>
      </c>
      <c r="D310" s="13">
        <v>55000</v>
      </c>
      <c r="E310" s="13">
        <v>55000</v>
      </c>
      <c r="F310" s="13"/>
      <c r="G310" s="13"/>
      <c r="H310" s="13"/>
      <c r="I310" s="9"/>
      <c r="J310" s="13"/>
      <c r="K310" s="13"/>
      <c r="L310" s="13"/>
      <c r="M310" s="13"/>
      <c r="N310" s="9"/>
      <c r="O310" s="9"/>
      <c r="P310" s="41">
        <v>60</v>
      </c>
      <c r="Q310" s="1"/>
      <c r="R310" s="1">
        <v>1</v>
      </c>
      <c r="S310" s="1"/>
    </row>
    <row r="311" spans="1:19" ht="15">
      <c r="A311" s="1"/>
      <c r="B311" s="7" t="s">
        <v>227</v>
      </c>
      <c r="C311" s="7" t="s">
        <v>598</v>
      </c>
      <c r="D311" s="62"/>
      <c r="E311" s="13"/>
      <c r="F311" s="13"/>
      <c r="G311" s="13"/>
      <c r="H311" s="13"/>
      <c r="I311" s="9"/>
      <c r="J311" s="13"/>
      <c r="K311" s="13"/>
      <c r="L311" s="13"/>
      <c r="M311" s="13"/>
      <c r="N311" s="13"/>
      <c r="O311" s="9"/>
      <c r="P311" s="41">
        <v>370</v>
      </c>
      <c r="Q311" s="1"/>
      <c r="R311" s="1">
        <v>1</v>
      </c>
      <c r="S311" s="1"/>
    </row>
    <row r="312" spans="1:19" ht="15">
      <c r="A312" s="1"/>
      <c r="B312" s="7" t="s">
        <v>228</v>
      </c>
      <c r="C312" s="7" t="s">
        <v>282</v>
      </c>
      <c r="D312" s="62"/>
      <c r="E312" s="9"/>
      <c r="F312" s="13"/>
      <c r="G312" s="13"/>
      <c r="H312" s="13"/>
      <c r="I312" s="9"/>
      <c r="J312" s="13"/>
      <c r="K312" s="13"/>
      <c r="L312" s="13"/>
      <c r="M312" s="13"/>
      <c r="N312" s="13"/>
      <c r="O312" s="9"/>
      <c r="P312" s="41">
        <v>180</v>
      </c>
      <c r="Q312" s="1"/>
      <c r="R312" s="1">
        <v>1</v>
      </c>
      <c r="S312" s="1"/>
    </row>
    <row r="313" spans="1:19" ht="15">
      <c r="A313" s="1"/>
      <c r="B313" s="1">
        <f>SUM(R290:R312)</f>
        <v>21</v>
      </c>
      <c r="C313" s="15">
        <f>SUM(D313:O313)</f>
        <v>2640000</v>
      </c>
      <c r="D313" s="15">
        <f>SUM(D290:D312)</f>
        <v>1155000</v>
      </c>
      <c r="E313" s="15">
        <f aca="true" t="shared" si="12" ref="E313:O313">SUM(E290:E312)</f>
        <v>550000</v>
      </c>
      <c r="F313" s="15">
        <f t="shared" si="12"/>
        <v>935000</v>
      </c>
      <c r="G313" s="15">
        <f t="shared" si="12"/>
        <v>0</v>
      </c>
      <c r="H313" s="15">
        <f t="shared" si="12"/>
        <v>0</v>
      </c>
      <c r="I313" s="16">
        <f>SUM(I290:I312)</f>
        <v>0</v>
      </c>
      <c r="J313" s="35">
        <f>SUM(J290:J312)</f>
        <v>0</v>
      </c>
      <c r="K313" s="35">
        <f t="shared" si="12"/>
        <v>0</v>
      </c>
      <c r="L313" s="35">
        <f>SUM(L290:L312)</f>
        <v>0</v>
      </c>
      <c r="M313" s="35">
        <f>SUM(M290:M312)</f>
        <v>0</v>
      </c>
      <c r="N313" s="47">
        <f t="shared" si="12"/>
        <v>0</v>
      </c>
      <c r="O313" s="47">
        <f t="shared" si="12"/>
        <v>0</v>
      </c>
      <c r="P313" s="119">
        <f>SUM(P290:P312)</f>
        <v>830</v>
      </c>
      <c r="Q313" s="1"/>
      <c r="R313" s="1"/>
      <c r="S313" s="1"/>
    </row>
    <row r="314" spans="1:19" ht="15">
      <c r="A314" s="1"/>
      <c r="B314" s="1"/>
      <c r="C314" s="15"/>
      <c r="D314" s="15"/>
      <c r="E314" s="15"/>
      <c r="F314" s="15"/>
      <c r="G314" s="15"/>
      <c r="H314" s="15"/>
      <c r="I314" s="16"/>
      <c r="J314" s="58" t="s">
        <v>1008</v>
      </c>
      <c r="K314" s="58"/>
      <c r="L314" s="58"/>
      <c r="M314" s="58"/>
      <c r="N314" s="58"/>
      <c r="O314" s="147"/>
      <c r="P314" s="129" t="s">
        <v>898</v>
      </c>
      <c r="Q314" s="1"/>
      <c r="R314" s="1"/>
      <c r="S314" s="1"/>
    </row>
    <row r="315" spans="1:16" ht="15">
      <c r="A315" s="149"/>
      <c r="B315" s="206" t="s">
        <v>978</v>
      </c>
      <c r="C315" s="207"/>
      <c r="D315" s="5" t="s">
        <v>2</v>
      </c>
      <c r="E315" s="5" t="s">
        <v>3</v>
      </c>
      <c r="F315" s="5" t="s">
        <v>4</v>
      </c>
      <c r="G315" s="5" t="s">
        <v>5</v>
      </c>
      <c r="H315" s="5" t="s">
        <v>6</v>
      </c>
      <c r="I315" s="6" t="s">
        <v>7</v>
      </c>
      <c r="J315" s="34" t="s">
        <v>8</v>
      </c>
      <c r="K315" s="34" t="s">
        <v>9</v>
      </c>
      <c r="L315" s="34" t="s">
        <v>10</v>
      </c>
      <c r="M315" s="34" t="s">
        <v>11</v>
      </c>
      <c r="N315" s="46" t="s">
        <v>12</v>
      </c>
      <c r="O315" s="46" t="s">
        <v>13</v>
      </c>
      <c r="P315" s="131" t="s">
        <v>903</v>
      </c>
    </row>
    <row r="316" spans="1:16" ht="15">
      <c r="A316" s="1"/>
      <c r="B316" s="206" t="s">
        <v>979</v>
      </c>
      <c r="C316" s="207"/>
      <c r="D316" s="10">
        <f>D20+D37+D59+D77+D102+D146+D186+D210+D233+D248+D266+D287+D313</f>
        <v>11155000</v>
      </c>
      <c r="E316" s="10">
        <f aca="true" t="shared" si="13" ref="E316:O316">E20+E37+E59+E77+E102+E146+E186+E210+E233+E248+E266+E287+E313</f>
        <v>10065000</v>
      </c>
      <c r="F316" s="10">
        <f t="shared" si="13"/>
        <v>10285000</v>
      </c>
      <c r="G316" s="10">
        <f t="shared" si="13"/>
        <v>6985000</v>
      </c>
      <c r="H316" s="10">
        <f t="shared" si="13"/>
        <v>55000</v>
      </c>
      <c r="I316" s="10">
        <f t="shared" si="13"/>
        <v>0</v>
      </c>
      <c r="J316" s="10">
        <f t="shared" si="13"/>
        <v>0</v>
      </c>
      <c r="K316" s="10">
        <f t="shared" si="13"/>
        <v>0</v>
      </c>
      <c r="L316" s="10">
        <f t="shared" si="13"/>
        <v>0</v>
      </c>
      <c r="M316" s="10">
        <f t="shared" si="13"/>
        <v>0</v>
      </c>
      <c r="N316" s="10">
        <f t="shared" si="13"/>
        <v>0</v>
      </c>
      <c r="O316" s="10">
        <f t="shared" si="13"/>
        <v>0</v>
      </c>
      <c r="P316" s="127">
        <f>P313+P287+P266+P248+P233+P210+P186+P146+P102+P77+P59+P37+P20</f>
        <v>5765</v>
      </c>
    </row>
    <row r="317" spans="1:16" ht="15">
      <c r="A317" s="1"/>
      <c r="B317" s="227" t="s">
        <v>980</v>
      </c>
      <c r="C317" s="227"/>
      <c r="D317" s="10">
        <f>SUM(F324:G340)</f>
        <v>9290000</v>
      </c>
      <c r="E317" s="10">
        <f>SUM(M324:N338)</f>
        <v>11710000</v>
      </c>
      <c r="F317" s="10">
        <f>SUM(F354:G373)</f>
        <v>9759000</v>
      </c>
      <c r="G317" s="10">
        <f>SUM(M354:N373)</f>
        <v>6035000</v>
      </c>
      <c r="H317" s="10"/>
      <c r="I317" s="9"/>
      <c r="J317" s="13"/>
      <c r="K317" s="13"/>
      <c r="L317" s="13"/>
      <c r="M317" s="13"/>
      <c r="N317" s="12"/>
      <c r="O317" s="12"/>
      <c r="P317" s="127"/>
    </row>
    <row r="318" spans="1:15" ht="15">
      <c r="A318" s="1"/>
      <c r="B318" s="1" t="s">
        <v>410</v>
      </c>
      <c r="C318" s="1"/>
      <c r="D318" s="1">
        <f>B20+B37+B59+B77+B102+B146+B186+B210+B233+B248+B266+B287+B313</f>
        <v>204</v>
      </c>
      <c r="E318" s="1"/>
      <c r="F318" s="1"/>
      <c r="G318" s="1"/>
      <c r="H318" s="1"/>
      <c r="I318" s="3"/>
      <c r="J318" s="33"/>
      <c r="K318" s="33"/>
      <c r="L318" s="33"/>
      <c r="M318" s="33"/>
      <c r="N318" s="48"/>
      <c r="O318" s="48"/>
    </row>
    <row r="319" spans="1:16" ht="15.75" thickBot="1">
      <c r="A319" s="1"/>
      <c r="B319" s="1" t="s">
        <v>416</v>
      </c>
      <c r="C319" s="1"/>
      <c r="D319" s="1"/>
      <c r="E319" s="1"/>
      <c r="F319" s="203">
        <f>C20+C37+C59+C77+C102+C146+C186+C210+C233+C248+C266+C287+C313</f>
        <v>38545000</v>
      </c>
      <c r="G319" s="205"/>
      <c r="H319" s="121"/>
      <c r="I319" s="139" t="s">
        <v>953</v>
      </c>
      <c r="J319" s="229">
        <f>SUM(D317:O317)</f>
        <v>36794000</v>
      </c>
      <c r="K319" s="230"/>
      <c r="M319" s="143" t="s">
        <v>954</v>
      </c>
      <c r="N319" s="228">
        <f>F319-J319+K320</f>
        <v>11964000</v>
      </c>
      <c r="O319" s="228"/>
      <c r="P319" s="61"/>
    </row>
    <row r="320" spans="1:15" ht="16.5" thickBot="1">
      <c r="A320" s="1"/>
      <c r="B320" s="1" t="s">
        <v>434</v>
      </c>
      <c r="C320" s="1"/>
      <c r="D320" s="1"/>
      <c r="E320" s="1"/>
      <c r="F320" s="210">
        <f>F319+K320-F322</f>
        <v>11964000</v>
      </c>
      <c r="G320" s="211"/>
      <c r="H320" s="28" t="s">
        <v>968</v>
      </c>
      <c r="I320" s="140" t="s">
        <v>539</v>
      </c>
      <c r="J320" s="141"/>
      <c r="K320" s="142">
        <v>10213000</v>
      </c>
      <c r="L320" s="33"/>
      <c r="M320" s="61" t="s">
        <v>406</v>
      </c>
      <c r="N320" s="2">
        <v>41748</v>
      </c>
      <c r="O320" s="145"/>
    </row>
    <row r="322" spans="2:7" ht="15">
      <c r="B322" s="1">
        <v>2014</v>
      </c>
      <c r="C322" s="205" t="s">
        <v>424</v>
      </c>
      <c r="D322" s="205"/>
      <c r="E322" s="205"/>
      <c r="F322" s="203">
        <f>H340+O338+H373+O373</f>
        <v>36794000</v>
      </c>
      <c r="G322" s="205"/>
    </row>
    <row r="323" spans="2:14" ht="15">
      <c r="B323" s="1" t="s">
        <v>537</v>
      </c>
      <c r="I323" s="1" t="s">
        <v>564</v>
      </c>
      <c r="J323" s="1"/>
      <c r="K323" s="1"/>
      <c r="L323" s="1"/>
      <c r="M323" s="158"/>
      <c r="N323" s="158"/>
    </row>
    <row r="324" spans="2:14" ht="15">
      <c r="B324" s="1">
        <v>5</v>
      </c>
      <c r="C324" s="1" t="s">
        <v>521</v>
      </c>
      <c r="D324" s="1"/>
      <c r="E324" s="1" t="s">
        <v>637</v>
      </c>
      <c r="F324" s="223">
        <v>900000</v>
      </c>
      <c r="G324" s="224"/>
      <c r="I324" s="1">
        <v>5</v>
      </c>
      <c r="J324" s="1" t="s">
        <v>521</v>
      </c>
      <c r="K324" s="1"/>
      <c r="L324" s="1" t="s">
        <v>661</v>
      </c>
      <c r="M324" s="223">
        <v>900000</v>
      </c>
      <c r="N324" s="224"/>
    </row>
    <row r="325" spans="2:14" ht="15">
      <c r="B325" s="1"/>
      <c r="C325" s="1"/>
      <c r="D325" s="1"/>
      <c r="E325" s="1" t="s">
        <v>523</v>
      </c>
      <c r="F325" s="221">
        <v>900000</v>
      </c>
      <c r="G325" s="222"/>
      <c r="I325" s="1"/>
      <c r="J325" s="1"/>
      <c r="K325" s="1"/>
      <c r="L325" s="1" t="s">
        <v>523</v>
      </c>
      <c r="M325" s="221">
        <v>900000</v>
      </c>
      <c r="N325" s="222"/>
    </row>
    <row r="326" spans="2:14" ht="15">
      <c r="B326" s="1"/>
      <c r="C326" s="1"/>
      <c r="D326" s="1"/>
      <c r="E326" s="1" t="s">
        <v>621</v>
      </c>
      <c r="F326" s="221">
        <v>900000</v>
      </c>
      <c r="G326" s="222"/>
      <c r="I326" s="1"/>
      <c r="J326" s="1"/>
      <c r="K326" s="1"/>
      <c r="L326" s="1" t="s">
        <v>638</v>
      </c>
      <c r="M326" s="221">
        <v>900000</v>
      </c>
      <c r="N326" s="222"/>
    </row>
    <row r="327" spans="2:14" ht="15">
      <c r="B327" s="1"/>
      <c r="C327" s="1"/>
      <c r="D327" s="1"/>
      <c r="E327" s="1" t="s">
        <v>972</v>
      </c>
      <c r="F327" s="221">
        <v>900000</v>
      </c>
      <c r="G327" s="222"/>
      <c r="I327" s="1"/>
      <c r="J327" s="1"/>
      <c r="K327" s="1"/>
      <c r="L327" s="1" t="s">
        <v>984</v>
      </c>
      <c r="M327" s="221">
        <v>900000</v>
      </c>
      <c r="N327" s="222"/>
    </row>
    <row r="328" spans="2:14" ht="15">
      <c r="B328" s="1"/>
      <c r="C328" s="1"/>
      <c r="D328" s="1"/>
      <c r="E328" s="1" t="s">
        <v>527</v>
      </c>
      <c r="F328" s="221">
        <v>600000</v>
      </c>
      <c r="G328" s="222"/>
      <c r="I328" s="1"/>
      <c r="J328" s="1"/>
      <c r="K328" s="1"/>
      <c r="L328" s="1" t="s">
        <v>527</v>
      </c>
      <c r="M328" s="221">
        <v>600000</v>
      </c>
      <c r="N328" s="222"/>
    </row>
    <row r="329" spans="2:14" ht="15">
      <c r="B329" s="1"/>
      <c r="C329" s="1"/>
      <c r="D329" s="1"/>
      <c r="E329" s="1" t="s">
        <v>528</v>
      </c>
      <c r="F329" s="221">
        <v>200000</v>
      </c>
      <c r="G329" s="222"/>
      <c r="I329" s="1"/>
      <c r="J329" s="1"/>
      <c r="K329" s="1"/>
      <c r="L329" s="1" t="s">
        <v>528</v>
      </c>
      <c r="M329" s="221">
        <v>200000</v>
      </c>
      <c r="N329" s="222"/>
    </row>
    <row r="330" spans="2:14" ht="15">
      <c r="B330" s="1"/>
      <c r="C330" s="1"/>
      <c r="D330" s="1"/>
      <c r="E330" s="1" t="s">
        <v>663</v>
      </c>
      <c r="F330" s="221">
        <v>600000</v>
      </c>
      <c r="G330" s="222"/>
      <c r="I330" s="1"/>
      <c r="J330" s="1"/>
      <c r="K330" s="1"/>
      <c r="L330" s="1" t="s">
        <v>663</v>
      </c>
      <c r="M330" s="221">
        <v>600000</v>
      </c>
      <c r="N330" s="222"/>
    </row>
    <row r="331" spans="2:14" ht="15">
      <c r="B331" s="1"/>
      <c r="C331" s="1"/>
      <c r="D331" s="1"/>
      <c r="E331" s="1" t="s">
        <v>881</v>
      </c>
      <c r="F331" s="221">
        <v>600000</v>
      </c>
      <c r="G331" s="222"/>
      <c r="I331" s="1"/>
      <c r="J331" s="1"/>
      <c r="K331" s="1"/>
      <c r="L331" s="1" t="s">
        <v>881</v>
      </c>
      <c r="M331" s="221">
        <v>600000</v>
      </c>
      <c r="N331" s="222"/>
    </row>
    <row r="332" spans="2:17" ht="15">
      <c r="B332" s="1">
        <v>5</v>
      </c>
      <c r="C332" s="1" t="s">
        <v>974</v>
      </c>
      <c r="D332" s="1"/>
      <c r="E332" s="1"/>
      <c r="F332" s="221">
        <v>150000</v>
      </c>
      <c r="G332" s="222"/>
      <c r="H332" s="1"/>
      <c r="I332" s="1">
        <v>6</v>
      </c>
      <c r="J332" s="1" t="s">
        <v>985</v>
      </c>
      <c r="K332" s="1"/>
      <c r="L332" s="1"/>
      <c r="M332" s="221">
        <v>100000</v>
      </c>
      <c r="N332" s="222"/>
      <c r="O332" s="1"/>
      <c r="P332" s="1"/>
      <c r="Q332" s="1"/>
    </row>
    <row r="333" spans="2:17" ht="15">
      <c r="B333" s="1">
        <v>7</v>
      </c>
      <c r="C333" s="1" t="s">
        <v>975</v>
      </c>
      <c r="D333" s="1"/>
      <c r="E333" s="1"/>
      <c r="F333" s="221">
        <v>35000</v>
      </c>
      <c r="G333" s="222"/>
      <c r="H333" s="1"/>
      <c r="J333" s="159" t="s">
        <v>1010</v>
      </c>
      <c r="K333" s="159"/>
      <c r="L333" s="159"/>
      <c r="M333" s="239">
        <v>2600000</v>
      </c>
      <c r="N333" s="240"/>
      <c r="O333" s="1"/>
      <c r="P333" s="1"/>
      <c r="Q333" s="1"/>
    </row>
    <row r="334" spans="2:17" ht="15">
      <c r="B334" s="1">
        <v>14</v>
      </c>
      <c r="C334" s="1" t="s">
        <v>874</v>
      </c>
      <c r="D334" s="1"/>
      <c r="E334" s="1"/>
      <c r="F334" s="221">
        <v>50000</v>
      </c>
      <c r="G334" s="222"/>
      <c r="H334" s="1"/>
      <c r="I334" s="1">
        <v>14</v>
      </c>
      <c r="J334" s="1" t="s">
        <v>986</v>
      </c>
      <c r="K334" s="1"/>
      <c r="L334" s="1"/>
      <c r="M334" s="221">
        <v>520000</v>
      </c>
      <c r="N334" s="222"/>
      <c r="O334" s="1"/>
      <c r="P334" s="1"/>
      <c r="Q334" s="1"/>
    </row>
    <row r="335" spans="2:17" ht="15">
      <c r="B335" s="1">
        <v>18</v>
      </c>
      <c r="C335" s="1" t="s">
        <v>735</v>
      </c>
      <c r="D335" s="1"/>
      <c r="E335" s="1"/>
      <c r="F335" s="221">
        <v>145000</v>
      </c>
      <c r="G335" s="222"/>
      <c r="H335" s="1"/>
      <c r="I335" s="1">
        <v>15</v>
      </c>
      <c r="J335" s="1" t="s">
        <v>987</v>
      </c>
      <c r="K335" s="1"/>
      <c r="L335" s="1"/>
      <c r="M335" s="221">
        <v>130000</v>
      </c>
      <c r="N335" s="222"/>
      <c r="O335" s="1"/>
      <c r="P335" s="1"/>
      <c r="Q335" s="1"/>
    </row>
    <row r="336" spans="2:17" ht="15">
      <c r="B336" s="1">
        <v>20</v>
      </c>
      <c r="C336" s="1" t="s">
        <v>977</v>
      </c>
      <c r="D336" s="1"/>
      <c r="E336" s="1"/>
      <c r="F336" s="221">
        <v>100000</v>
      </c>
      <c r="G336" s="222"/>
      <c r="H336" s="1"/>
      <c r="I336" s="1">
        <v>19</v>
      </c>
      <c r="J336" s="1" t="s">
        <v>994</v>
      </c>
      <c r="K336" s="1"/>
      <c r="L336" s="1"/>
      <c r="M336" s="221">
        <v>190000</v>
      </c>
      <c r="N336" s="222"/>
      <c r="O336" s="1"/>
      <c r="P336" s="1"/>
      <c r="Q336" s="1"/>
    </row>
    <row r="337" spans="2:17" ht="15">
      <c r="B337" s="1">
        <v>23</v>
      </c>
      <c r="C337" s="1" t="s">
        <v>981</v>
      </c>
      <c r="F337" s="221">
        <v>500000</v>
      </c>
      <c r="G337" s="222"/>
      <c r="H337" s="1"/>
      <c r="I337" s="1">
        <v>20</v>
      </c>
      <c r="J337" s="1" t="s">
        <v>988</v>
      </c>
      <c r="M337" s="221">
        <v>50000</v>
      </c>
      <c r="N337" s="222"/>
      <c r="O337" s="1"/>
      <c r="P337" s="1"/>
      <c r="Q337" s="1"/>
    </row>
    <row r="338" spans="2:17" ht="15">
      <c r="B338" s="1">
        <v>24</v>
      </c>
      <c r="C338" s="1" t="s">
        <v>578</v>
      </c>
      <c r="D338" s="1"/>
      <c r="E338" s="1"/>
      <c r="F338" s="221">
        <v>2520000</v>
      </c>
      <c r="G338" s="222"/>
      <c r="H338" s="1"/>
      <c r="I338" s="1">
        <v>24</v>
      </c>
      <c r="J338" s="1" t="s">
        <v>578</v>
      </c>
      <c r="K338" s="1"/>
      <c r="L338" s="1"/>
      <c r="M338" s="221">
        <v>2520000</v>
      </c>
      <c r="N338" s="222"/>
      <c r="O338" s="15">
        <f>SUM(M324:N338)</f>
        <v>11710000</v>
      </c>
      <c r="P338" s="1"/>
      <c r="Q338" s="1"/>
    </row>
    <row r="339" spans="2:17" ht="15">
      <c r="B339" s="1">
        <v>25</v>
      </c>
      <c r="C339" s="1" t="s">
        <v>982</v>
      </c>
      <c r="F339" s="221">
        <v>130000</v>
      </c>
      <c r="G339" s="222"/>
      <c r="H339" s="1"/>
      <c r="O339" s="1"/>
      <c r="P339" s="1"/>
      <c r="Q339" s="1"/>
    </row>
    <row r="340" spans="2:17" ht="15">
      <c r="B340" s="1">
        <v>26</v>
      </c>
      <c r="C340" s="1" t="s">
        <v>874</v>
      </c>
      <c r="D340" s="1"/>
      <c r="E340" s="1"/>
      <c r="F340" s="225">
        <v>60000</v>
      </c>
      <c r="G340" s="226"/>
      <c r="H340" s="15">
        <f>SUM(F324:G340)</f>
        <v>9290000</v>
      </c>
      <c r="P340" s="1"/>
      <c r="Q340" s="1"/>
    </row>
    <row r="341" spans="8:17" ht="15">
      <c r="H341" s="1"/>
      <c r="O341" s="1"/>
      <c r="P341" s="1"/>
      <c r="Q341" s="1"/>
    </row>
    <row r="342" spans="8:17" ht="15">
      <c r="H342" s="1"/>
      <c r="O342" s="1"/>
      <c r="P342" s="1"/>
      <c r="Q342" s="1"/>
    </row>
    <row r="343" spans="8:17" ht="15">
      <c r="H343" s="1"/>
      <c r="O343" s="1"/>
      <c r="P343" s="1"/>
      <c r="Q343" s="1"/>
    </row>
    <row r="344" spans="8:17" ht="15">
      <c r="H344" s="1"/>
      <c r="O344" s="1"/>
      <c r="P344" s="1"/>
      <c r="Q344" s="1"/>
    </row>
    <row r="345" spans="8:17" ht="15">
      <c r="H345" s="1"/>
      <c r="O345" s="1"/>
      <c r="P345" s="1"/>
      <c r="Q345" s="1"/>
    </row>
    <row r="346" spans="8:17" ht="15">
      <c r="H346" s="1"/>
      <c r="O346" s="1"/>
      <c r="P346" s="1"/>
      <c r="Q346" s="1"/>
    </row>
    <row r="347" spans="8:17" ht="15">
      <c r="H347" s="1"/>
      <c r="O347" s="1"/>
      <c r="P347" s="1"/>
      <c r="Q347" s="1"/>
    </row>
    <row r="348" spans="8:17" ht="15">
      <c r="H348" s="1"/>
      <c r="O348" s="1"/>
      <c r="P348" s="1"/>
      <c r="Q348" s="1"/>
    </row>
    <row r="349" spans="8:17" ht="15">
      <c r="H349" s="1"/>
      <c r="O349" s="1"/>
      <c r="P349" s="1"/>
      <c r="Q349" s="1"/>
    </row>
    <row r="350" spans="8:17" ht="15">
      <c r="H350" s="1"/>
      <c r="O350" s="1"/>
      <c r="P350" s="1"/>
      <c r="Q350" s="1"/>
    </row>
    <row r="351" spans="8:17" ht="15"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 ht="15">
      <c r="B352" s="1"/>
      <c r="C352" s="1"/>
      <c r="D352" s="1"/>
      <c r="E352" s="1"/>
      <c r="F352" s="203"/>
      <c r="G352" s="203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 ht="15">
      <c r="B353" s="1" t="s">
        <v>4</v>
      </c>
      <c r="C353" s="1"/>
      <c r="D353" s="1"/>
      <c r="E353" s="1"/>
      <c r="F353" s="238"/>
      <c r="G353" s="238"/>
      <c r="H353" s="1"/>
      <c r="I353" s="1" t="s">
        <v>5</v>
      </c>
      <c r="J353" s="1"/>
      <c r="K353" s="1"/>
      <c r="L353" s="1"/>
      <c r="M353" s="238"/>
      <c r="N353" s="238"/>
      <c r="O353" s="1"/>
      <c r="P353" s="1"/>
      <c r="Q353" s="1"/>
    </row>
    <row r="354" spans="2:17" ht="15">
      <c r="B354" s="1">
        <v>1</v>
      </c>
      <c r="C354" s="1" t="s">
        <v>993</v>
      </c>
      <c r="D354" s="1"/>
      <c r="E354" s="1"/>
      <c r="F354" s="223">
        <v>50000</v>
      </c>
      <c r="G354" s="224"/>
      <c r="H354" s="1"/>
      <c r="I354" s="1">
        <v>5</v>
      </c>
      <c r="J354" s="1" t="s">
        <v>521</v>
      </c>
      <c r="K354" s="1"/>
      <c r="L354" s="1" t="s">
        <v>607</v>
      </c>
      <c r="M354" s="223">
        <v>700000</v>
      </c>
      <c r="N354" s="224"/>
      <c r="O354" s="1"/>
      <c r="P354" s="1"/>
      <c r="Q354" s="1"/>
    </row>
    <row r="355" spans="2:17" ht="15">
      <c r="B355" s="1">
        <v>5</v>
      </c>
      <c r="C355" s="1" t="s">
        <v>521</v>
      </c>
      <c r="D355" s="1"/>
      <c r="E355" s="1" t="s">
        <v>597</v>
      </c>
      <c r="F355" s="221">
        <v>700000</v>
      </c>
      <c r="G355" s="222"/>
      <c r="H355" s="1"/>
      <c r="I355" s="1"/>
      <c r="J355" s="1"/>
      <c r="K355" s="1"/>
      <c r="L355" s="1" t="s">
        <v>1007</v>
      </c>
      <c r="M355" s="221">
        <v>800000</v>
      </c>
      <c r="N355" s="222"/>
      <c r="O355" s="1"/>
      <c r="P355" s="1"/>
      <c r="Q355" s="1"/>
    </row>
    <row r="356" spans="2:17" ht="15">
      <c r="B356" s="1"/>
      <c r="C356" s="1"/>
      <c r="D356" s="1"/>
      <c r="E356" s="1" t="s">
        <v>882</v>
      </c>
      <c r="F356" s="221">
        <v>800000</v>
      </c>
      <c r="G356" s="222"/>
      <c r="H356" s="1"/>
      <c r="I356" s="1"/>
      <c r="J356" s="1"/>
      <c r="K356" s="1"/>
      <c r="L356" s="1" t="s">
        <v>662</v>
      </c>
      <c r="M356" s="221">
        <v>900000</v>
      </c>
      <c r="N356" s="222"/>
      <c r="O356" s="1"/>
      <c r="P356" s="1"/>
      <c r="Q356" s="1"/>
    </row>
    <row r="357" spans="2:17" ht="15">
      <c r="B357" s="1"/>
      <c r="C357" s="1"/>
      <c r="D357" s="1"/>
      <c r="E357" s="1" t="s">
        <v>638</v>
      </c>
      <c r="F357" s="221">
        <v>900000</v>
      </c>
      <c r="G357" s="222"/>
      <c r="H357" s="1"/>
      <c r="I357" s="1"/>
      <c r="J357" s="1"/>
      <c r="K357" s="1"/>
      <c r="L357" s="1" t="s">
        <v>905</v>
      </c>
      <c r="M357" s="221">
        <v>800000</v>
      </c>
      <c r="N357" s="222"/>
      <c r="O357" s="1"/>
      <c r="P357" s="1"/>
      <c r="Q357" s="1"/>
    </row>
    <row r="358" spans="2:17" ht="15">
      <c r="B358" s="1"/>
      <c r="C358" s="1"/>
      <c r="D358" s="1"/>
      <c r="E358" s="1" t="s">
        <v>883</v>
      </c>
      <c r="F358" s="221">
        <v>800000</v>
      </c>
      <c r="G358" s="222"/>
      <c r="H358" s="1"/>
      <c r="I358" s="1"/>
      <c r="J358" s="1"/>
      <c r="K358" s="1"/>
      <c r="L358" s="1" t="s">
        <v>527</v>
      </c>
      <c r="M358" s="221">
        <v>500000</v>
      </c>
      <c r="N358" s="222"/>
      <c r="O358" s="1"/>
      <c r="P358" s="1"/>
      <c r="Q358" s="1"/>
    </row>
    <row r="359" spans="2:17" ht="15">
      <c r="B359" s="1"/>
      <c r="C359" s="1"/>
      <c r="D359" s="1"/>
      <c r="E359" s="1" t="s">
        <v>527</v>
      </c>
      <c r="F359" s="221">
        <v>600000</v>
      </c>
      <c r="G359" s="222"/>
      <c r="H359" s="1"/>
      <c r="I359" s="1"/>
      <c r="J359" s="1"/>
      <c r="K359" s="1"/>
      <c r="L359" s="1" t="s">
        <v>528</v>
      </c>
      <c r="M359" s="221">
        <v>200000</v>
      </c>
      <c r="N359" s="222"/>
      <c r="O359" s="1"/>
      <c r="P359" s="1"/>
      <c r="Q359" s="1"/>
    </row>
    <row r="360" spans="2:17" ht="15">
      <c r="B360" s="1"/>
      <c r="C360" s="1"/>
      <c r="D360" s="1"/>
      <c r="E360" s="1" t="s">
        <v>528</v>
      </c>
      <c r="F360" s="221">
        <v>200000</v>
      </c>
      <c r="G360" s="222"/>
      <c r="H360" s="1"/>
      <c r="I360" s="1"/>
      <c r="J360" s="1"/>
      <c r="K360" s="1"/>
      <c r="L360" s="1" t="s">
        <v>663</v>
      </c>
      <c r="M360" s="221">
        <v>600000</v>
      </c>
      <c r="N360" s="222"/>
      <c r="O360" s="1"/>
      <c r="P360" s="1"/>
      <c r="Q360" s="1"/>
    </row>
    <row r="361" spans="2:17" ht="15">
      <c r="B361" s="1"/>
      <c r="C361" s="1"/>
      <c r="D361" s="1"/>
      <c r="E361" s="1" t="s">
        <v>663</v>
      </c>
      <c r="F361" s="221">
        <v>600000</v>
      </c>
      <c r="G361" s="222"/>
      <c r="H361" s="1"/>
      <c r="I361" s="1"/>
      <c r="J361" s="1"/>
      <c r="K361" s="1"/>
      <c r="L361" s="1" t="s">
        <v>881</v>
      </c>
      <c r="M361" s="221">
        <v>600000</v>
      </c>
      <c r="N361" s="222"/>
      <c r="O361" s="1"/>
      <c r="P361" s="1"/>
      <c r="Q361" s="1"/>
    </row>
    <row r="362" spans="2:17" ht="15">
      <c r="B362" s="1"/>
      <c r="C362" s="1"/>
      <c r="D362" s="1"/>
      <c r="E362" s="1" t="s">
        <v>881</v>
      </c>
      <c r="F362" s="221">
        <v>600000</v>
      </c>
      <c r="G362" s="222"/>
      <c r="H362" s="1"/>
      <c r="I362" s="1">
        <v>10</v>
      </c>
      <c r="J362" s="1" t="s">
        <v>874</v>
      </c>
      <c r="K362" s="1"/>
      <c r="L362" s="1"/>
      <c r="M362" s="221">
        <v>20000</v>
      </c>
      <c r="N362" s="222"/>
      <c r="O362" s="1"/>
      <c r="P362" s="1"/>
      <c r="Q362" s="1"/>
    </row>
    <row r="363" spans="2:17" ht="15">
      <c r="B363" s="1">
        <v>8</v>
      </c>
      <c r="C363" s="1" t="s">
        <v>995</v>
      </c>
      <c r="D363" s="1"/>
      <c r="E363" s="1"/>
      <c r="F363" s="221">
        <v>220000</v>
      </c>
      <c r="G363" s="222"/>
      <c r="H363" s="1"/>
      <c r="I363" s="1">
        <v>13</v>
      </c>
      <c r="J363" s="1" t="s">
        <v>1016</v>
      </c>
      <c r="K363" s="1"/>
      <c r="L363" s="1"/>
      <c r="M363" s="221">
        <v>150000</v>
      </c>
      <c r="N363" s="222"/>
      <c r="O363" s="1"/>
      <c r="P363" s="1"/>
      <c r="Q363" s="1"/>
    </row>
    <row r="364" spans="2:17" ht="15">
      <c r="B364" s="1">
        <v>8</v>
      </c>
      <c r="C364" s="1" t="s">
        <v>997</v>
      </c>
      <c r="F364" s="221">
        <v>155000</v>
      </c>
      <c r="G364" s="222"/>
      <c r="H364" s="1"/>
      <c r="I364" s="1">
        <v>15</v>
      </c>
      <c r="J364" s="1" t="s">
        <v>1102</v>
      </c>
      <c r="K364" s="1"/>
      <c r="L364" s="1"/>
      <c r="M364" s="221">
        <v>295000</v>
      </c>
      <c r="N364" s="222"/>
      <c r="O364" s="1"/>
      <c r="P364" s="1"/>
      <c r="Q364" s="1"/>
    </row>
    <row r="365" spans="2:17" ht="15">
      <c r="B365" s="1">
        <v>9</v>
      </c>
      <c r="C365" s="1" t="s">
        <v>998</v>
      </c>
      <c r="D365" s="1"/>
      <c r="E365" s="1"/>
      <c r="F365" s="221">
        <v>150000</v>
      </c>
      <c r="G365" s="222"/>
      <c r="H365" s="1"/>
      <c r="I365" s="1">
        <v>17</v>
      </c>
      <c r="J365" s="1" t="s">
        <v>1103</v>
      </c>
      <c r="K365" s="1"/>
      <c r="L365" s="1"/>
      <c r="M365" s="221">
        <v>130000</v>
      </c>
      <c r="N365" s="222"/>
      <c r="O365" s="1"/>
      <c r="P365" s="1"/>
      <c r="Q365" s="1"/>
    </row>
    <row r="366" spans="2:17" ht="15">
      <c r="B366" s="1">
        <v>15</v>
      </c>
      <c r="C366" s="1" t="s">
        <v>996</v>
      </c>
      <c r="D366" s="1"/>
      <c r="E366" s="1"/>
      <c r="F366" s="221">
        <v>172000</v>
      </c>
      <c r="G366" s="222"/>
      <c r="H366" s="1"/>
      <c r="I366" s="1">
        <v>19</v>
      </c>
      <c r="J366" s="1" t="s">
        <v>492</v>
      </c>
      <c r="K366" s="1"/>
      <c r="L366" s="1"/>
      <c r="M366" s="221">
        <v>40000</v>
      </c>
      <c r="N366" s="222"/>
      <c r="O366" s="1"/>
      <c r="P366" s="1"/>
      <c r="Q366" s="1"/>
    </row>
    <row r="367" spans="2:17" ht="15">
      <c r="B367" s="1">
        <v>16</v>
      </c>
      <c r="C367" s="1" t="s">
        <v>583</v>
      </c>
      <c r="D367" s="1"/>
      <c r="E367" s="1"/>
      <c r="F367" s="221">
        <v>50000</v>
      </c>
      <c r="G367" s="222"/>
      <c r="H367" s="1"/>
      <c r="I367" s="1">
        <v>20</v>
      </c>
      <c r="J367" s="1" t="s">
        <v>571</v>
      </c>
      <c r="K367" s="1"/>
      <c r="L367" s="1"/>
      <c r="M367" s="221">
        <v>300000</v>
      </c>
      <c r="N367" s="222"/>
      <c r="O367" s="1"/>
      <c r="P367" s="1"/>
      <c r="Q367" s="1"/>
    </row>
    <row r="368" spans="2:17" ht="15">
      <c r="B368" s="1">
        <v>23</v>
      </c>
      <c r="C368" s="1" t="s">
        <v>999</v>
      </c>
      <c r="F368" s="221">
        <v>127000</v>
      </c>
      <c r="G368" s="222"/>
      <c r="H368" s="1"/>
      <c r="I368" s="1"/>
      <c r="J368" s="1"/>
      <c r="K368" s="1"/>
      <c r="L368" s="1"/>
      <c r="M368" s="221"/>
      <c r="N368" s="222"/>
      <c r="O368" s="1"/>
      <c r="P368" s="1"/>
      <c r="Q368" s="1"/>
    </row>
    <row r="369" spans="2:17" ht="15">
      <c r="B369" s="1">
        <v>24</v>
      </c>
      <c r="C369" s="1" t="s">
        <v>1000</v>
      </c>
      <c r="F369" s="221">
        <v>430000</v>
      </c>
      <c r="G369" s="222"/>
      <c r="H369" s="1"/>
      <c r="I369" s="1"/>
      <c r="J369" s="1"/>
      <c r="K369" s="1"/>
      <c r="L369" s="1"/>
      <c r="M369" s="221"/>
      <c r="N369" s="222"/>
      <c r="O369" s="1"/>
      <c r="P369" s="1"/>
      <c r="Q369" s="1"/>
    </row>
    <row r="370" spans="2:17" ht="15">
      <c r="B370" s="1">
        <v>24</v>
      </c>
      <c r="C370" s="1" t="s">
        <v>1005</v>
      </c>
      <c r="D370" s="1"/>
      <c r="E370" s="1"/>
      <c r="F370" s="221">
        <v>300000</v>
      </c>
      <c r="G370" s="222"/>
      <c r="H370" s="1"/>
      <c r="I370" s="1"/>
      <c r="J370" s="1"/>
      <c r="K370" s="1"/>
      <c r="L370" s="1"/>
      <c r="M370" s="221"/>
      <c r="N370" s="222"/>
      <c r="O370" s="1"/>
      <c r="P370" s="1"/>
      <c r="Q370" s="1"/>
    </row>
    <row r="371" spans="2:17" ht="15">
      <c r="B371" s="1">
        <v>24</v>
      </c>
      <c r="C371" s="1" t="s">
        <v>578</v>
      </c>
      <c r="F371" s="221">
        <v>2520000</v>
      </c>
      <c r="G371" s="222"/>
      <c r="H371" s="1"/>
      <c r="I371" s="1"/>
      <c r="J371" s="1"/>
      <c r="K371" s="1"/>
      <c r="L371" s="1"/>
      <c r="M371" s="221"/>
      <c r="N371" s="222"/>
      <c r="O371" s="1"/>
      <c r="P371" s="1"/>
      <c r="Q371" s="1"/>
    </row>
    <row r="372" spans="2:17" ht="15">
      <c r="B372" s="1">
        <v>25</v>
      </c>
      <c r="C372" s="1" t="s">
        <v>487</v>
      </c>
      <c r="D372" s="1"/>
      <c r="E372" s="1"/>
      <c r="F372" s="221">
        <v>220000</v>
      </c>
      <c r="G372" s="222"/>
      <c r="I372" s="1"/>
      <c r="J372" s="1"/>
      <c r="K372" s="1"/>
      <c r="L372" s="1"/>
      <c r="M372" s="221"/>
      <c r="N372" s="222"/>
      <c r="O372" s="1"/>
      <c r="P372" s="1"/>
      <c r="Q372" s="1"/>
    </row>
    <row r="373" spans="2:17" ht="15">
      <c r="B373" s="1">
        <v>28</v>
      </c>
      <c r="C373" s="1" t="s">
        <v>1006</v>
      </c>
      <c r="D373" s="1"/>
      <c r="E373" s="1"/>
      <c r="F373" s="225">
        <v>165000</v>
      </c>
      <c r="G373" s="226"/>
      <c r="H373" s="15">
        <f>SUM(F354:G373)</f>
        <v>9759000</v>
      </c>
      <c r="I373" s="1"/>
      <c r="J373" s="1"/>
      <c r="K373" s="1"/>
      <c r="L373" s="1"/>
      <c r="M373" s="221"/>
      <c r="N373" s="222"/>
      <c r="O373" s="15">
        <f>SUM(M354:N373)</f>
        <v>6035000</v>
      </c>
      <c r="P373" s="1"/>
      <c r="Q373" s="1"/>
    </row>
    <row r="374" spans="2:17" ht="15">
      <c r="B374" s="1"/>
      <c r="C374" s="1"/>
      <c r="D374" s="1"/>
      <c r="E374" s="1"/>
      <c r="F374" s="15"/>
      <c r="G374" s="15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 ht="15">
      <c r="B375" s="1"/>
      <c r="C375" s="1"/>
      <c r="D375" s="1"/>
      <c r="E375" s="1"/>
      <c r="F375" s="15"/>
      <c r="G375" s="15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 ht="15">
      <c r="B376" s="1"/>
      <c r="C376" s="1"/>
      <c r="D376" s="1"/>
      <c r="E376" s="1"/>
      <c r="F376" s="15"/>
      <c r="G376" s="15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 ht="15">
      <c r="B377" s="1"/>
      <c r="C377" s="1"/>
      <c r="D377" s="1"/>
      <c r="E377" s="1"/>
      <c r="F377" s="15"/>
      <c r="G377" s="15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 ht="15">
      <c r="B378" s="1"/>
      <c r="C378" s="1"/>
      <c r="D378" s="1"/>
      <c r="E378" s="1"/>
      <c r="F378" s="15"/>
      <c r="G378" s="15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 ht="15">
      <c r="B379" s="1"/>
      <c r="C379" s="1"/>
      <c r="D379" s="1"/>
      <c r="E379" s="1"/>
      <c r="F379" s="15"/>
      <c r="G379" s="15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 ht="15">
      <c r="B380" s="1"/>
      <c r="C380" s="1"/>
      <c r="D380" s="1"/>
      <c r="E380" s="1"/>
      <c r="F380" s="15"/>
      <c r="G380" s="15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 ht="15">
      <c r="B381" s="1"/>
      <c r="C381" s="1"/>
      <c r="D381" s="1"/>
      <c r="E381" s="1"/>
      <c r="F381" s="15"/>
      <c r="G381" s="15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 ht="15">
      <c r="B382" s="1"/>
      <c r="C382" s="1"/>
      <c r="D382" s="1"/>
      <c r="E382" s="1"/>
      <c r="F382" s="15"/>
      <c r="G382" s="15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 ht="15">
      <c r="B383" s="1"/>
      <c r="C383" s="1"/>
      <c r="D383" s="1"/>
      <c r="E383" s="1"/>
      <c r="F383" s="15"/>
      <c r="G383" s="15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 ht="15">
      <c r="B384" s="1"/>
      <c r="C384" s="1"/>
      <c r="D384" s="1"/>
      <c r="E384" s="1"/>
      <c r="F384" s="15"/>
      <c r="G384" s="15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 ht="15">
      <c r="B385" s="1"/>
      <c r="C385" s="1"/>
      <c r="D385" s="1"/>
      <c r="E385" s="1"/>
      <c r="F385" s="15"/>
      <c r="G385" s="15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 ht="15">
      <c r="B386" s="1"/>
      <c r="C386" s="1"/>
      <c r="D386" s="1"/>
      <c r="E386" s="1"/>
      <c r="F386" s="15"/>
      <c r="G386" s="15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 ht="15">
      <c r="B387" s="1"/>
      <c r="C387" s="1"/>
      <c r="D387" s="1"/>
      <c r="E387" s="1"/>
      <c r="F387" s="15"/>
      <c r="G387" s="15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 ht="15">
      <c r="B388" s="1"/>
      <c r="C388" s="1"/>
      <c r="D388" s="1"/>
      <c r="E388" s="1"/>
      <c r="F388" s="15"/>
      <c r="G388" s="15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 ht="15">
      <c r="B389" s="1"/>
      <c r="C389" s="1"/>
      <c r="D389" s="1"/>
      <c r="E389" s="1"/>
      <c r="F389" s="15"/>
      <c r="G389" s="15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 ht="15">
      <c r="B390" s="1"/>
      <c r="C390" s="1"/>
      <c r="D390" s="1"/>
      <c r="E390" s="1"/>
      <c r="F390" s="15"/>
      <c r="G390" s="15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 ht="15">
      <c r="B391" s="1"/>
      <c r="C391" s="1"/>
      <c r="D391" s="1"/>
      <c r="E391" s="1"/>
      <c r="F391" s="15"/>
      <c r="G391" s="15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 ht="15">
      <c r="B392" s="1"/>
      <c r="C392" s="1"/>
      <c r="D392" s="1"/>
      <c r="E392" s="1"/>
      <c r="F392" s="15"/>
      <c r="G392" s="15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 ht="15">
      <c r="B393" s="1"/>
      <c r="C393" s="1"/>
      <c r="D393" s="1"/>
      <c r="E393" s="1"/>
      <c r="F393" s="15"/>
      <c r="G393" s="15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 ht="15">
      <c r="B394" s="1"/>
      <c r="C394" s="1"/>
      <c r="D394" s="1"/>
      <c r="E394" s="1"/>
      <c r="F394" s="15"/>
      <c r="G394" s="15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 ht="15">
      <c r="B395" s="1"/>
      <c r="C395" s="1"/>
      <c r="D395" s="1"/>
      <c r="E395" s="1"/>
      <c r="F395" s="15"/>
      <c r="G395" s="15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 ht="15">
      <c r="B396" s="1"/>
      <c r="C396" s="1"/>
      <c r="D396" s="1"/>
      <c r="E396" s="1"/>
      <c r="F396" s="15"/>
      <c r="G396" s="15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 ht="15">
      <c r="B397" s="1"/>
      <c r="C397" s="1"/>
      <c r="D397" s="1"/>
      <c r="E397" s="1"/>
      <c r="F397" s="15"/>
      <c r="G397" s="15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 ht="15">
      <c r="B398" s="1"/>
      <c r="C398" s="1"/>
      <c r="D398" s="1"/>
      <c r="E398" s="1"/>
      <c r="F398" s="15"/>
      <c r="G398" s="15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 ht="15">
      <c r="B399" s="1"/>
      <c r="C399" s="1"/>
      <c r="D399" s="1"/>
      <c r="E399" s="1"/>
      <c r="F399" s="15"/>
      <c r="G399" s="15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 ht="15">
      <c r="B400" s="1"/>
      <c r="C400" s="1"/>
      <c r="D400" s="1"/>
      <c r="E400" s="1"/>
      <c r="F400" s="15"/>
      <c r="G400" s="15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 ht="15">
      <c r="B401" s="1"/>
      <c r="C401" s="1"/>
      <c r="D401" s="1"/>
      <c r="E401" s="1"/>
      <c r="F401" s="15"/>
      <c r="G401" s="15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 ht="15">
      <c r="B402" s="1"/>
      <c r="C402" s="1"/>
      <c r="D402" s="1"/>
      <c r="E402" s="1"/>
      <c r="F402" s="15"/>
      <c r="G402" s="15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 ht="15">
      <c r="B403" s="1"/>
      <c r="C403" s="1"/>
      <c r="D403" s="1"/>
      <c r="E403" s="1"/>
      <c r="F403" s="15"/>
      <c r="G403" s="15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 ht="15">
      <c r="B404" s="1"/>
      <c r="C404" s="1"/>
      <c r="D404" s="1"/>
      <c r="E404" s="1"/>
      <c r="F404" s="15"/>
      <c r="G404" s="15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6:7" ht="15">
      <c r="F405" s="1"/>
      <c r="G405" s="1"/>
    </row>
    <row r="406" spans="6:7" ht="15">
      <c r="F406" s="1"/>
      <c r="G406" s="1"/>
    </row>
    <row r="407" spans="6:7" ht="15">
      <c r="F407" s="1"/>
      <c r="G407" s="1"/>
    </row>
    <row r="408" spans="6:7" ht="15">
      <c r="F408" s="1"/>
      <c r="G408" s="1"/>
    </row>
    <row r="409" spans="6:7" ht="15">
      <c r="F409" s="1"/>
      <c r="G409" s="1"/>
    </row>
    <row r="410" spans="6:7" ht="15">
      <c r="F410" s="1"/>
      <c r="G410" s="1"/>
    </row>
    <row r="411" spans="6:7" ht="15">
      <c r="F411" s="1"/>
      <c r="G411" s="1"/>
    </row>
    <row r="412" spans="6:7" ht="15">
      <c r="F412" s="1"/>
      <c r="G412" s="1"/>
    </row>
    <row r="413" spans="6:7" ht="15">
      <c r="F413" s="1"/>
      <c r="G413" s="1"/>
    </row>
    <row r="414" spans="6:7" ht="15">
      <c r="F414" s="1"/>
      <c r="G414" s="1"/>
    </row>
    <row r="415" spans="6:7" ht="15">
      <c r="F415" s="1"/>
      <c r="G415" s="1"/>
    </row>
    <row r="416" spans="6:7" ht="15">
      <c r="F416" s="1"/>
      <c r="G416" s="1"/>
    </row>
    <row r="417" spans="6:7" ht="15">
      <c r="F417" s="1"/>
      <c r="G417" s="1"/>
    </row>
    <row r="418" spans="6:7" ht="15">
      <c r="F418" s="1"/>
      <c r="G418" s="1"/>
    </row>
    <row r="419" spans="6:7" ht="15">
      <c r="F419" s="1"/>
      <c r="G419" s="1"/>
    </row>
    <row r="420" spans="6:7" ht="15">
      <c r="F420" s="1"/>
      <c r="G420" s="1"/>
    </row>
    <row r="421" spans="6:7" ht="15">
      <c r="F421" s="1"/>
      <c r="G421" s="1"/>
    </row>
    <row r="422" spans="6:7" ht="15">
      <c r="F422" s="1"/>
      <c r="G422" s="1"/>
    </row>
    <row r="423" spans="6:7" ht="15">
      <c r="F423" s="1"/>
      <c r="G423" s="1"/>
    </row>
    <row r="424" spans="6:7" ht="15">
      <c r="F424" s="1"/>
      <c r="G424" s="1"/>
    </row>
  </sheetData>
  <sheetProtection/>
  <mergeCells count="85">
    <mergeCell ref="M373:N373"/>
    <mergeCell ref="M366:N366"/>
    <mergeCell ref="M368:N368"/>
    <mergeCell ref="M369:N369"/>
    <mergeCell ref="M370:N370"/>
    <mergeCell ref="M371:N371"/>
    <mergeCell ref="M372:N372"/>
    <mergeCell ref="M357:N357"/>
    <mergeCell ref="M358:N358"/>
    <mergeCell ref="M359:N359"/>
    <mergeCell ref="M360:N360"/>
    <mergeCell ref="M367:N367"/>
    <mergeCell ref="M361:N361"/>
    <mergeCell ref="M362:N362"/>
    <mergeCell ref="M363:N363"/>
    <mergeCell ref="M364:N364"/>
    <mergeCell ref="M365:N365"/>
    <mergeCell ref="F331:G331"/>
    <mergeCell ref="F336:G336"/>
    <mergeCell ref="F338:G338"/>
    <mergeCell ref="F322:G322"/>
    <mergeCell ref="F332:G332"/>
    <mergeCell ref="F373:G373"/>
    <mergeCell ref="F371:G371"/>
    <mergeCell ref="F364:G364"/>
    <mergeCell ref="F333:G333"/>
    <mergeCell ref="F335:G335"/>
    <mergeCell ref="F320:G320"/>
    <mergeCell ref="A1:O1"/>
    <mergeCell ref="B316:C316"/>
    <mergeCell ref="B317:C317"/>
    <mergeCell ref="F319:G319"/>
    <mergeCell ref="J319:K319"/>
    <mergeCell ref="N319:O319"/>
    <mergeCell ref="B315:C315"/>
    <mergeCell ref="C322:E322"/>
    <mergeCell ref="F339:G339"/>
    <mergeCell ref="F334:G334"/>
    <mergeCell ref="F329:G329"/>
    <mergeCell ref="F330:G330"/>
    <mergeCell ref="F326:G326"/>
    <mergeCell ref="F327:G327"/>
    <mergeCell ref="F328:G328"/>
    <mergeCell ref="F324:G324"/>
    <mergeCell ref="F325:G325"/>
    <mergeCell ref="M324:N324"/>
    <mergeCell ref="M325:N325"/>
    <mergeCell ref="M326:N326"/>
    <mergeCell ref="M327:N327"/>
    <mergeCell ref="M328:N328"/>
    <mergeCell ref="M336:N336"/>
    <mergeCell ref="M329:N329"/>
    <mergeCell ref="M330:N330"/>
    <mergeCell ref="M331:N331"/>
    <mergeCell ref="M333:N333"/>
    <mergeCell ref="M332:N332"/>
    <mergeCell ref="F360:G360"/>
    <mergeCell ref="F361:G361"/>
    <mergeCell ref="F362:G362"/>
    <mergeCell ref="F353:G353"/>
    <mergeCell ref="F355:G355"/>
    <mergeCell ref="M337:N337"/>
    <mergeCell ref="M338:N338"/>
    <mergeCell ref="F337:G337"/>
    <mergeCell ref="F352:G352"/>
    <mergeCell ref="F367:G367"/>
    <mergeCell ref="F369:G369"/>
    <mergeCell ref="F363:G363"/>
    <mergeCell ref="F357:G357"/>
    <mergeCell ref="M334:N334"/>
    <mergeCell ref="M335:N335"/>
    <mergeCell ref="F368:G368"/>
    <mergeCell ref="F340:G340"/>
    <mergeCell ref="F358:G358"/>
    <mergeCell ref="M356:N356"/>
    <mergeCell ref="F359:G359"/>
    <mergeCell ref="M353:N353"/>
    <mergeCell ref="M354:N354"/>
    <mergeCell ref="M355:N355"/>
    <mergeCell ref="F370:G370"/>
    <mergeCell ref="F372:G372"/>
    <mergeCell ref="F354:G354"/>
    <mergeCell ref="F356:G356"/>
    <mergeCell ref="F365:G365"/>
    <mergeCell ref="F366:G366"/>
  </mergeCells>
  <printOptions/>
  <pageMargins left="0.12" right="0.2" top="0.19" bottom="0.18" header="0.16" footer="0.12"/>
  <pageSetup horizontalDpi="300" verticalDpi="3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46"/>
  <sheetViews>
    <sheetView zoomScalePageLayoutView="0" workbookViewId="0" topLeftCell="A255">
      <selection activeCell="E261" sqref="E261"/>
    </sheetView>
  </sheetViews>
  <sheetFormatPr defaultColWidth="9.140625" defaultRowHeight="15"/>
  <cols>
    <col min="1" max="1" width="1.7109375" style="0" customWidth="1"/>
    <col min="2" max="2" width="6.00390625" style="0" customWidth="1"/>
    <col min="3" max="3" width="21.421875" style="0" customWidth="1"/>
    <col min="4" max="4" width="10.421875" style="0" bestFit="1" customWidth="1"/>
    <col min="9" max="9" width="10.421875" style="0" bestFit="1" customWidth="1"/>
    <col min="10" max="10" width="9.57421875" style="0" customWidth="1"/>
    <col min="11" max="15" width="10.421875" style="0" customWidth="1"/>
  </cols>
  <sheetData>
    <row r="1" spans="1:18" ht="15.75">
      <c r="A1" s="204" t="s">
        <v>969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1"/>
      <c r="Q1" s="1"/>
      <c r="R1" s="1"/>
    </row>
    <row r="2" spans="4:18" ht="15">
      <c r="D2" s="1"/>
      <c r="E2" s="1"/>
      <c r="F2" s="1"/>
      <c r="G2" s="1"/>
      <c r="O2" s="145"/>
      <c r="P2" s="1"/>
      <c r="Q2" s="1"/>
      <c r="R2" s="1"/>
    </row>
    <row r="3" spans="1:18" ht="15">
      <c r="A3" s="4"/>
      <c r="B3" s="5" t="s">
        <v>1</v>
      </c>
      <c r="C3" s="5" t="s">
        <v>14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6" t="s">
        <v>7</v>
      </c>
      <c r="J3" s="34" t="s">
        <v>8</v>
      </c>
      <c r="K3" s="34" t="s">
        <v>9</v>
      </c>
      <c r="L3" s="34" t="s">
        <v>10</v>
      </c>
      <c r="M3" s="34" t="s">
        <v>11</v>
      </c>
      <c r="N3" s="46" t="s">
        <v>12</v>
      </c>
      <c r="O3" s="46" t="s">
        <v>13</v>
      </c>
      <c r="P3" s="4"/>
      <c r="Q3" s="4"/>
      <c r="R3" s="4" t="s">
        <v>0</v>
      </c>
    </row>
    <row r="4" spans="1:18" ht="15">
      <c r="A4" s="1"/>
      <c r="B4" s="7" t="s">
        <v>15</v>
      </c>
      <c r="C4" s="7" t="s">
        <v>389</v>
      </c>
      <c r="D4" s="13">
        <v>5000</v>
      </c>
      <c r="E4" s="13">
        <v>5000</v>
      </c>
      <c r="F4" s="13">
        <v>5000</v>
      </c>
      <c r="G4" s="13">
        <v>5000</v>
      </c>
      <c r="H4" s="13"/>
      <c r="I4" s="9"/>
      <c r="J4" s="13"/>
      <c r="K4" s="13"/>
      <c r="L4" s="13"/>
      <c r="M4" s="13"/>
      <c r="N4" s="9"/>
      <c r="O4" s="9"/>
      <c r="P4" s="1"/>
      <c r="Q4" s="1"/>
      <c r="R4" s="1">
        <v>1</v>
      </c>
    </row>
    <row r="5" spans="1:18" ht="15">
      <c r="A5" s="1"/>
      <c r="B5" s="7" t="s">
        <v>16</v>
      </c>
      <c r="C5" s="7" t="s">
        <v>561</v>
      </c>
      <c r="D5" s="13">
        <v>0</v>
      </c>
      <c r="E5" s="13">
        <v>10000</v>
      </c>
      <c r="F5" s="13">
        <v>5000</v>
      </c>
      <c r="G5" s="13"/>
      <c r="H5" s="13"/>
      <c r="I5" s="13"/>
      <c r="J5" s="13"/>
      <c r="K5" s="13"/>
      <c r="L5" s="13"/>
      <c r="M5" s="13"/>
      <c r="N5" s="9"/>
      <c r="O5" s="9"/>
      <c r="P5" s="1"/>
      <c r="Q5" s="1"/>
      <c r="R5" s="1">
        <v>1</v>
      </c>
    </row>
    <row r="6" spans="1:18" ht="15">
      <c r="A6" s="1"/>
      <c r="B6" s="7" t="s">
        <v>17</v>
      </c>
      <c r="C6" s="7" t="s">
        <v>335</v>
      </c>
      <c r="D6" s="13">
        <v>5000</v>
      </c>
      <c r="E6" s="13">
        <v>5000</v>
      </c>
      <c r="F6" s="13">
        <v>5000</v>
      </c>
      <c r="G6" s="13"/>
      <c r="H6" s="13"/>
      <c r="I6" s="9"/>
      <c r="J6" s="13"/>
      <c r="K6" s="13"/>
      <c r="L6" s="13"/>
      <c r="M6" s="13"/>
      <c r="N6" s="9"/>
      <c r="O6" s="9"/>
      <c r="P6" s="1"/>
      <c r="Q6" s="1"/>
      <c r="R6" s="1">
        <v>1</v>
      </c>
    </row>
    <row r="7" spans="1:18" ht="15">
      <c r="A7" s="1"/>
      <c r="B7" s="7" t="s">
        <v>18</v>
      </c>
      <c r="C7" s="7" t="s">
        <v>390</v>
      </c>
      <c r="D7" s="13">
        <v>0</v>
      </c>
      <c r="E7" s="13">
        <v>10000</v>
      </c>
      <c r="F7" s="13">
        <v>5000</v>
      </c>
      <c r="G7" s="13"/>
      <c r="H7" s="13"/>
      <c r="I7" s="13"/>
      <c r="J7" s="13"/>
      <c r="K7" s="13"/>
      <c r="L7" s="13"/>
      <c r="M7" s="13"/>
      <c r="N7" s="9"/>
      <c r="O7" s="9"/>
      <c r="P7" s="1"/>
      <c r="Q7" s="1"/>
      <c r="R7" s="1">
        <v>1</v>
      </c>
    </row>
    <row r="8" spans="1:18" ht="15">
      <c r="A8" s="1"/>
      <c r="B8" s="7" t="s">
        <v>19</v>
      </c>
      <c r="C8" s="7" t="s">
        <v>391</v>
      </c>
      <c r="D8" s="10">
        <v>5000</v>
      </c>
      <c r="E8" s="10">
        <v>5000</v>
      </c>
      <c r="F8" s="10">
        <v>5000</v>
      </c>
      <c r="G8" s="13">
        <v>10000</v>
      </c>
      <c r="H8" s="13">
        <v>0</v>
      </c>
      <c r="I8" s="9"/>
      <c r="J8" s="13"/>
      <c r="K8" s="13"/>
      <c r="L8" s="13"/>
      <c r="M8" s="13"/>
      <c r="N8" s="12"/>
      <c r="O8" s="12"/>
      <c r="P8" s="1"/>
      <c r="Q8" s="1"/>
      <c r="R8" s="1">
        <v>1</v>
      </c>
    </row>
    <row r="9" spans="1:18" ht="15">
      <c r="A9" s="1"/>
      <c r="B9" s="7" t="s">
        <v>20</v>
      </c>
      <c r="C9" s="7"/>
      <c r="D9" s="18"/>
      <c r="E9" s="18"/>
      <c r="F9" s="18"/>
      <c r="G9" s="18"/>
      <c r="H9" s="18"/>
      <c r="I9" s="19"/>
      <c r="J9" s="18"/>
      <c r="K9" s="18"/>
      <c r="L9" s="18"/>
      <c r="M9" s="18"/>
      <c r="N9" s="19"/>
      <c r="O9" s="19"/>
      <c r="P9" s="1"/>
      <c r="Q9" s="1"/>
      <c r="R9" s="1">
        <v>0</v>
      </c>
    </row>
    <row r="10" spans="1:18" ht="15">
      <c r="A10" s="1"/>
      <c r="B10" s="7" t="s">
        <v>21</v>
      </c>
      <c r="C10" s="7" t="s">
        <v>911</v>
      </c>
      <c r="D10" s="13">
        <v>5000</v>
      </c>
      <c r="E10" s="13">
        <v>5000</v>
      </c>
      <c r="F10" s="13">
        <v>5000</v>
      </c>
      <c r="G10" s="13">
        <v>5000</v>
      </c>
      <c r="H10" s="13"/>
      <c r="I10" s="9"/>
      <c r="J10" s="13"/>
      <c r="K10" s="13"/>
      <c r="L10" s="13"/>
      <c r="M10" s="13"/>
      <c r="N10" s="9"/>
      <c r="O10" s="9"/>
      <c r="P10" s="1"/>
      <c r="Q10" s="1"/>
      <c r="R10" s="1">
        <v>1</v>
      </c>
    </row>
    <row r="11" spans="1:18" ht="15">
      <c r="A11" s="1"/>
      <c r="B11" s="7" t="s">
        <v>22</v>
      </c>
      <c r="C11" s="7"/>
      <c r="D11" s="18"/>
      <c r="E11" s="18"/>
      <c r="F11" s="18"/>
      <c r="G11" s="18"/>
      <c r="H11" s="18"/>
      <c r="I11" s="19"/>
      <c r="J11" s="18"/>
      <c r="K11" s="18"/>
      <c r="L11" s="18"/>
      <c r="M11" s="18"/>
      <c r="N11" s="19"/>
      <c r="O11" s="19"/>
      <c r="P11" s="1"/>
      <c r="Q11" s="1"/>
      <c r="R11" s="1">
        <v>0</v>
      </c>
    </row>
    <row r="12" spans="1:18" ht="15">
      <c r="A12" s="1"/>
      <c r="B12" s="7" t="s">
        <v>23</v>
      </c>
      <c r="C12" s="7" t="s">
        <v>393</v>
      </c>
      <c r="D12" s="13">
        <v>5000</v>
      </c>
      <c r="E12" s="13">
        <v>5000</v>
      </c>
      <c r="F12" s="13">
        <v>5000</v>
      </c>
      <c r="G12" s="13"/>
      <c r="H12" s="13"/>
      <c r="I12" s="13"/>
      <c r="J12" s="13"/>
      <c r="K12" s="13"/>
      <c r="L12" s="13"/>
      <c r="M12" s="13"/>
      <c r="N12" s="12"/>
      <c r="O12" s="12"/>
      <c r="P12" s="1"/>
      <c r="Q12" s="1"/>
      <c r="R12" s="1">
        <v>1</v>
      </c>
    </row>
    <row r="13" spans="1:18" ht="15">
      <c r="A13" s="1"/>
      <c r="B13" s="7" t="s">
        <v>24</v>
      </c>
      <c r="C13" s="7" t="s">
        <v>599</v>
      </c>
      <c r="D13" s="13">
        <v>5000</v>
      </c>
      <c r="E13" s="13">
        <v>0</v>
      </c>
      <c r="F13" s="13">
        <v>15000</v>
      </c>
      <c r="G13" s="13">
        <v>0</v>
      </c>
      <c r="H13" s="13"/>
      <c r="I13" s="13"/>
      <c r="J13" s="13"/>
      <c r="K13" s="13"/>
      <c r="L13" s="13"/>
      <c r="M13" s="13"/>
      <c r="N13" s="12"/>
      <c r="O13" s="12"/>
      <c r="P13" s="1"/>
      <c r="Q13" s="1"/>
      <c r="R13" s="1">
        <v>1</v>
      </c>
    </row>
    <row r="14" spans="1:18" ht="15">
      <c r="A14" s="1"/>
      <c r="B14" s="7" t="s">
        <v>333</v>
      </c>
      <c r="C14" s="7" t="s">
        <v>392</v>
      </c>
      <c r="D14" s="13">
        <v>5000</v>
      </c>
      <c r="E14" s="13">
        <v>5000</v>
      </c>
      <c r="F14" s="13">
        <v>5000</v>
      </c>
      <c r="G14" s="13">
        <v>5000</v>
      </c>
      <c r="H14" s="13"/>
      <c r="I14" s="13"/>
      <c r="J14" s="13"/>
      <c r="K14" s="13"/>
      <c r="L14" s="13"/>
      <c r="M14" s="13"/>
      <c r="N14" s="12"/>
      <c r="O14" s="12"/>
      <c r="P14" s="1"/>
      <c r="Q14" s="1"/>
      <c r="R14" s="1">
        <v>1</v>
      </c>
    </row>
    <row r="15" spans="1:18" ht="15">
      <c r="A15" s="1"/>
      <c r="B15" s="7" t="s">
        <v>25</v>
      </c>
      <c r="C15" s="7"/>
      <c r="D15" s="18"/>
      <c r="E15" s="18"/>
      <c r="F15" s="18"/>
      <c r="G15" s="18"/>
      <c r="H15" s="18"/>
      <c r="I15" s="19"/>
      <c r="J15" s="18"/>
      <c r="K15" s="18"/>
      <c r="L15" s="18"/>
      <c r="M15" s="18"/>
      <c r="N15" s="19"/>
      <c r="O15" s="19"/>
      <c r="P15" s="1"/>
      <c r="Q15" s="1"/>
      <c r="R15" s="1">
        <v>0</v>
      </c>
    </row>
    <row r="16" spans="1:18" ht="15">
      <c r="A16" s="1"/>
      <c r="B16" s="7" t="s">
        <v>26</v>
      </c>
      <c r="C16" s="7" t="s">
        <v>332</v>
      </c>
      <c r="D16" s="13">
        <v>5000</v>
      </c>
      <c r="E16" s="13">
        <v>5000</v>
      </c>
      <c r="F16" s="13">
        <v>5000</v>
      </c>
      <c r="G16" s="13">
        <v>5000</v>
      </c>
      <c r="H16" s="13"/>
      <c r="I16" s="9"/>
      <c r="J16" s="13"/>
      <c r="K16" s="13"/>
      <c r="L16" s="13"/>
      <c r="M16" s="13"/>
      <c r="N16" s="13"/>
      <c r="O16" s="12"/>
      <c r="P16" s="1"/>
      <c r="Q16" s="1"/>
      <c r="R16" s="1">
        <v>1</v>
      </c>
    </row>
    <row r="17" spans="1:18" ht="15">
      <c r="A17" s="1"/>
      <c r="B17" s="7" t="s">
        <v>27</v>
      </c>
      <c r="C17" s="7" t="s">
        <v>569</v>
      </c>
      <c r="D17" s="13">
        <v>5000</v>
      </c>
      <c r="E17" s="13">
        <v>5000</v>
      </c>
      <c r="F17" s="13">
        <v>5000</v>
      </c>
      <c r="G17" s="13">
        <v>5000</v>
      </c>
      <c r="H17" s="13"/>
      <c r="I17" s="9"/>
      <c r="J17" s="13"/>
      <c r="K17" s="13"/>
      <c r="L17" s="13"/>
      <c r="M17" s="13"/>
      <c r="N17" s="12"/>
      <c r="O17" s="12"/>
      <c r="P17" s="1"/>
      <c r="Q17" s="1"/>
      <c r="R17" s="1">
        <v>1</v>
      </c>
    </row>
    <row r="18" spans="1:18" ht="15">
      <c r="A18" s="1"/>
      <c r="B18" s="7" t="s">
        <v>28</v>
      </c>
      <c r="C18" s="7" t="s">
        <v>334</v>
      </c>
      <c r="D18" s="10">
        <v>5000</v>
      </c>
      <c r="E18" s="10">
        <v>5000</v>
      </c>
      <c r="F18" s="13">
        <v>5000</v>
      </c>
      <c r="G18" s="13">
        <v>5000</v>
      </c>
      <c r="H18" s="10"/>
      <c r="I18" s="10"/>
      <c r="J18" s="13"/>
      <c r="K18" s="13"/>
      <c r="L18" s="13"/>
      <c r="M18" s="13"/>
      <c r="N18" s="13"/>
      <c r="O18" s="12"/>
      <c r="P18" s="1"/>
      <c r="Q18" s="1"/>
      <c r="R18" s="1">
        <v>1</v>
      </c>
    </row>
    <row r="19" spans="1:18" ht="15">
      <c r="A19" s="1"/>
      <c r="B19" s="7" t="s">
        <v>254</v>
      </c>
      <c r="C19" s="7" t="s">
        <v>255</v>
      </c>
      <c r="D19" s="10">
        <v>5000</v>
      </c>
      <c r="E19" s="10">
        <v>5000</v>
      </c>
      <c r="F19" s="13">
        <v>5000</v>
      </c>
      <c r="G19" s="13">
        <v>5000</v>
      </c>
      <c r="H19" s="10"/>
      <c r="I19" s="10"/>
      <c r="J19" s="13"/>
      <c r="K19" s="13"/>
      <c r="L19" s="13"/>
      <c r="M19" s="13"/>
      <c r="N19" s="12"/>
      <c r="O19" s="12"/>
      <c r="P19" s="1"/>
      <c r="Q19" s="1"/>
      <c r="R19" s="1">
        <v>1</v>
      </c>
    </row>
    <row r="20" spans="1:18" ht="15">
      <c r="A20" s="1"/>
      <c r="B20" s="1">
        <f>SUM(R4:R19)</f>
        <v>13</v>
      </c>
      <c r="C20" s="15">
        <f>SUM(D20:O20)</f>
        <v>245000</v>
      </c>
      <c r="D20" s="15">
        <f aca="true" t="shared" si="0" ref="D20:O20">SUM(D4:D19)</f>
        <v>55000</v>
      </c>
      <c r="E20" s="15">
        <f t="shared" si="0"/>
        <v>70000</v>
      </c>
      <c r="F20" s="15">
        <f t="shared" si="0"/>
        <v>75000</v>
      </c>
      <c r="G20" s="15">
        <f t="shared" si="0"/>
        <v>45000</v>
      </c>
      <c r="H20" s="15">
        <f t="shared" si="0"/>
        <v>0</v>
      </c>
      <c r="I20" s="16">
        <f t="shared" si="0"/>
        <v>0</v>
      </c>
      <c r="J20" s="35">
        <f t="shared" si="0"/>
        <v>0</v>
      </c>
      <c r="K20" s="35">
        <f t="shared" si="0"/>
        <v>0</v>
      </c>
      <c r="L20" s="35">
        <f t="shared" si="0"/>
        <v>0</v>
      </c>
      <c r="M20" s="35">
        <f t="shared" si="0"/>
        <v>0</v>
      </c>
      <c r="N20" s="47">
        <f t="shared" si="0"/>
        <v>0</v>
      </c>
      <c r="O20" s="47">
        <f t="shared" si="0"/>
        <v>0</v>
      </c>
      <c r="P20" s="1"/>
      <c r="Q20" s="1"/>
      <c r="R20" s="1"/>
    </row>
    <row r="21" spans="1:18" ht="15">
      <c r="A21" s="1"/>
      <c r="B21" s="1"/>
      <c r="C21" s="15"/>
      <c r="D21" s="15"/>
      <c r="E21" s="15"/>
      <c r="F21" s="15"/>
      <c r="G21" s="15"/>
      <c r="H21" s="15"/>
      <c r="I21" s="16"/>
      <c r="J21" s="35"/>
      <c r="K21" s="35"/>
      <c r="L21" s="35"/>
      <c r="M21" s="35"/>
      <c r="N21" s="47"/>
      <c r="O21" s="47"/>
      <c r="P21" s="1"/>
      <c r="Q21" s="1"/>
      <c r="R21" s="1"/>
    </row>
    <row r="22" spans="1:18" ht="15">
      <c r="A22" s="1"/>
      <c r="B22" s="1"/>
      <c r="C22" s="15"/>
      <c r="D22" s="15"/>
      <c r="E22" s="15"/>
      <c r="F22" s="15"/>
      <c r="G22" s="15"/>
      <c r="H22" s="15"/>
      <c r="I22" s="16"/>
      <c r="J22" s="35"/>
      <c r="K22" s="35"/>
      <c r="L22" s="35"/>
      <c r="M22" s="35"/>
      <c r="N22" s="47"/>
      <c r="O22" s="47"/>
      <c r="P22" s="1"/>
      <c r="Q22" s="1"/>
      <c r="R22" s="1"/>
    </row>
    <row r="23" spans="1:18" ht="15">
      <c r="A23" s="1"/>
      <c r="B23" s="1"/>
      <c r="C23" s="1"/>
      <c r="D23" s="15"/>
      <c r="E23" s="15"/>
      <c r="F23" s="15"/>
      <c r="G23" s="15"/>
      <c r="H23" s="15"/>
      <c r="I23" s="16"/>
      <c r="J23" s="35"/>
      <c r="K23" s="35"/>
      <c r="L23" s="35"/>
      <c r="M23" s="35"/>
      <c r="N23" s="47"/>
      <c r="O23" s="47"/>
      <c r="P23" s="1"/>
      <c r="Q23" s="1"/>
      <c r="R23" s="1"/>
    </row>
    <row r="24" spans="1:18" ht="15">
      <c r="A24" s="4"/>
      <c r="B24" s="5" t="s">
        <v>1</v>
      </c>
      <c r="C24" s="5" t="s">
        <v>14</v>
      </c>
      <c r="D24" s="5" t="s">
        <v>2</v>
      </c>
      <c r="E24" s="5" t="s">
        <v>3</v>
      </c>
      <c r="F24" s="5" t="s">
        <v>4</v>
      </c>
      <c r="G24" s="5" t="s">
        <v>5</v>
      </c>
      <c r="H24" s="5" t="s">
        <v>6</v>
      </c>
      <c r="I24" s="6" t="s">
        <v>7</v>
      </c>
      <c r="J24" s="34" t="s">
        <v>8</v>
      </c>
      <c r="K24" s="34" t="s">
        <v>9</v>
      </c>
      <c r="L24" s="34" t="s">
        <v>10</v>
      </c>
      <c r="M24" s="34" t="s">
        <v>11</v>
      </c>
      <c r="N24" s="46" t="s">
        <v>12</v>
      </c>
      <c r="O24" s="46" t="s">
        <v>13</v>
      </c>
      <c r="P24" s="4"/>
      <c r="Q24" s="4"/>
      <c r="R24" s="4" t="s">
        <v>0</v>
      </c>
    </row>
    <row r="25" spans="1:18" ht="15">
      <c r="A25" s="1"/>
      <c r="B25" s="7" t="s">
        <v>29</v>
      </c>
      <c r="C25" s="7" t="s">
        <v>463</v>
      </c>
      <c r="D25" s="10">
        <v>0</v>
      </c>
      <c r="E25" s="13">
        <v>10000</v>
      </c>
      <c r="F25" s="13">
        <v>10000</v>
      </c>
      <c r="G25" s="13">
        <v>0</v>
      </c>
      <c r="H25" s="13"/>
      <c r="I25" s="9"/>
      <c r="J25" s="13"/>
      <c r="K25" s="13"/>
      <c r="L25" s="13"/>
      <c r="M25" s="13"/>
      <c r="N25" s="9"/>
      <c r="O25" s="9"/>
      <c r="P25" s="1"/>
      <c r="Q25" s="1"/>
      <c r="R25" s="1">
        <v>1</v>
      </c>
    </row>
    <row r="26" spans="1:18" ht="15">
      <c r="A26" s="1"/>
      <c r="B26" s="7" t="s">
        <v>30</v>
      </c>
      <c r="C26" s="67"/>
      <c r="D26" s="8"/>
      <c r="E26" s="8"/>
      <c r="F26" s="8"/>
      <c r="G26" s="8"/>
      <c r="H26" s="8"/>
      <c r="I26" s="14"/>
      <c r="J26" s="8"/>
      <c r="K26" s="8"/>
      <c r="L26" s="8"/>
      <c r="M26" s="8"/>
      <c r="N26" s="14"/>
      <c r="O26" s="14"/>
      <c r="P26" s="1"/>
      <c r="Q26" s="1"/>
      <c r="R26" s="1">
        <v>0</v>
      </c>
    </row>
    <row r="27" spans="1:18" ht="15">
      <c r="A27" s="1"/>
      <c r="B27" s="7" t="s">
        <v>31</v>
      </c>
      <c r="C27" s="7" t="s">
        <v>353</v>
      </c>
      <c r="D27" s="10">
        <v>0</v>
      </c>
      <c r="E27" s="13">
        <v>10000</v>
      </c>
      <c r="F27" s="13">
        <v>5000</v>
      </c>
      <c r="G27" s="13"/>
      <c r="H27" s="13"/>
      <c r="I27" s="9"/>
      <c r="J27" s="13"/>
      <c r="K27" s="13"/>
      <c r="L27" s="13"/>
      <c r="M27" s="13"/>
      <c r="N27" s="9"/>
      <c r="O27" s="9"/>
      <c r="P27" s="1"/>
      <c r="Q27" s="1"/>
      <c r="R27" s="1">
        <v>1</v>
      </c>
    </row>
    <row r="28" spans="1:18" ht="15">
      <c r="A28" s="1"/>
      <c r="B28" s="7" t="s">
        <v>32</v>
      </c>
      <c r="C28" s="7" t="s">
        <v>372</v>
      </c>
      <c r="D28" s="10">
        <v>0</v>
      </c>
      <c r="E28" s="13">
        <v>15000</v>
      </c>
      <c r="F28" s="13">
        <v>5000</v>
      </c>
      <c r="G28" s="13">
        <v>5000</v>
      </c>
      <c r="H28" s="13"/>
      <c r="I28" s="9"/>
      <c r="J28" s="13"/>
      <c r="K28" s="13"/>
      <c r="L28" s="13"/>
      <c r="M28" s="13"/>
      <c r="N28" s="9"/>
      <c r="O28" s="9"/>
      <c r="P28" s="1"/>
      <c r="Q28" s="1"/>
      <c r="R28" s="1">
        <v>1</v>
      </c>
    </row>
    <row r="29" spans="1:18" ht="15">
      <c r="A29" s="1"/>
      <c r="B29" s="7" t="s">
        <v>33</v>
      </c>
      <c r="C29" s="7" t="s">
        <v>650</v>
      </c>
      <c r="D29" s="10">
        <v>5000</v>
      </c>
      <c r="E29" s="13">
        <v>0</v>
      </c>
      <c r="F29" s="13">
        <v>10000</v>
      </c>
      <c r="G29" s="13">
        <v>5000</v>
      </c>
      <c r="H29" s="13"/>
      <c r="I29" s="9"/>
      <c r="J29" s="13"/>
      <c r="K29" s="13"/>
      <c r="L29" s="13"/>
      <c r="M29" s="13"/>
      <c r="N29" s="9"/>
      <c r="O29" s="9"/>
      <c r="P29" s="1"/>
      <c r="Q29" s="1"/>
      <c r="R29" s="1">
        <v>1</v>
      </c>
    </row>
    <row r="30" spans="1:18" ht="15">
      <c r="A30" s="1"/>
      <c r="B30" s="7" t="s">
        <v>34</v>
      </c>
      <c r="C30" s="7" t="s">
        <v>462</v>
      </c>
      <c r="D30" s="10">
        <v>5000</v>
      </c>
      <c r="E30" s="13">
        <v>5000</v>
      </c>
      <c r="F30" s="13">
        <v>0</v>
      </c>
      <c r="G30" s="13">
        <v>10000</v>
      </c>
      <c r="H30" s="13"/>
      <c r="I30" s="9"/>
      <c r="J30" s="13"/>
      <c r="K30" s="13"/>
      <c r="L30" s="13"/>
      <c r="M30" s="13"/>
      <c r="N30" s="9"/>
      <c r="O30" s="9"/>
      <c r="P30" s="1"/>
      <c r="Q30" s="1"/>
      <c r="R30" s="1">
        <v>1</v>
      </c>
    </row>
    <row r="31" spans="1:18" ht="15">
      <c r="A31" s="1"/>
      <c r="B31" s="7" t="s">
        <v>35</v>
      </c>
      <c r="C31" s="67"/>
      <c r="D31" s="8"/>
      <c r="E31" s="8"/>
      <c r="F31" s="8"/>
      <c r="G31" s="8"/>
      <c r="H31" s="8"/>
      <c r="I31" s="14"/>
      <c r="J31" s="8"/>
      <c r="K31" s="8"/>
      <c r="L31" s="8"/>
      <c r="M31" s="8"/>
      <c r="N31" s="14"/>
      <c r="O31" s="14"/>
      <c r="P31" s="1"/>
      <c r="Q31" s="1"/>
      <c r="R31" s="1">
        <v>0</v>
      </c>
    </row>
    <row r="32" spans="1:18" ht="15">
      <c r="A32" s="33"/>
      <c r="B32" s="41" t="s">
        <v>36</v>
      </c>
      <c r="C32" s="41" t="s">
        <v>452</v>
      </c>
      <c r="D32" s="18"/>
      <c r="E32" s="18"/>
      <c r="F32" s="18"/>
      <c r="G32" s="18"/>
      <c r="H32" s="18"/>
      <c r="I32" s="19"/>
      <c r="J32" s="18"/>
      <c r="K32" s="18"/>
      <c r="L32" s="18"/>
      <c r="M32" s="18"/>
      <c r="N32" s="19"/>
      <c r="O32" s="19"/>
      <c r="P32" s="33"/>
      <c r="Q32" s="33"/>
      <c r="R32" s="33">
        <v>0</v>
      </c>
    </row>
    <row r="33" spans="1:18" ht="15">
      <c r="A33" s="1"/>
      <c r="B33" s="7" t="s">
        <v>37</v>
      </c>
      <c r="C33" s="7" t="s">
        <v>328</v>
      </c>
      <c r="D33" s="10"/>
      <c r="E33" s="13"/>
      <c r="F33" s="13"/>
      <c r="G33" s="13"/>
      <c r="H33" s="13"/>
      <c r="I33" s="9"/>
      <c r="J33" s="13"/>
      <c r="K33" s="13"/>
      <c r="L33" s="13"/>
      <c r="M33" s="13"/>
      <c r="N33" s="51"/>
      <c r="O33" s="9"/>
      <c r="P33" s="1"/>
      <c r="Q33" s="1"/>
      <c r="R33" s="1">
        <v>1</v>
      </c>
    </row>
    <row r="34" spans="1:18" ht="15">
      <c r="A34" s="1"/>
      <c r="B34" s="7" t="s">
        <v>38</v>
      </c>
      <c r="C34" s="7" t="s">
        <v>324</v>
      </c>
      <c r="D34" s="10">
        <v>5000</v>
      </c>
      <c r="E34" s="13">
        <v>5000</v>
      </c>
      <c r="F34" s="13">
        <v>5000</v>
      </c>
      <c r="G34" s="13">
        <v>5000</v>
      </c>
      <c r="H34" s="13"/>
      <c r="I34" s="9"/>
      <c r="J34" s="13"/>
      <c r="K34" s="13"/>
      <c r="L34" s="13"/>
      <c r="M34" s="13"/>
      <c r="N34" s="9"/>
      <c r="O34" s="9"/>
      <c r="P34" s="1"/>
      <c r="Q34" s="1"/>
      <c r="R34" s="1">
        <v>1</v>
      </c>
    </row>
    <row r="35" spans="1:18" ht="15">
      <c r="A35" s="1"/>
      <c r="B35" s="7" t="s">
        <v>39</v>
      </c>
      <c r="C35" s="7" t="s">
        <v>235</v>
      </c>
      <c r="D35" s="10">
        <v>5000</v>
      </c>
      <c r="E35" s="13">
        <v>5000</v>
      </c>
      <c r="F35" s="13">
        <v>5000</v>
      </c>
      <c r="G35" s="13">
        <v>5000</v>
      </c>
      <c r="H35" s="13"/>
      <c r="I35" s="9"/>
      <c r="J35" s="13"/>
      <c r="K35" s="13"/>
      <c r="L35" s="13"/>
      <c r="M35" s="13"/>
      <c r="N35" s="9"/>
      <c r="O35" s="9"/>
      <c r="P35" s="1"/>
      <c r="Q35" s="1"/>
      <c r="R35" s="1">
        <v>1</v>
      </c>
    </row>
    <row r="36" spans="1:18" ht="15">
      <c r="A36" s="1"/>
      <c r="B36" s="7" t="s">
        <v>265</v>
      </c>
      <c r="C36" s="7" t="s">
        <v>365</v>
      </c>
      <c r="D36" s="10">
        <v>0</v>
      </c>
      <c r="E36" s="13">
        <v>10000</v>
      </c>
      <c r="F36" s="13"/>
      <c r="G36" s="13"/>
      <c r="H36" s="13"/>
      <c r="I36" s="9"/>
      <c r="J36" s="13"/>
      <c r="K36" s="13"/>
      <c r="L36" s="9"/>
      <c r="M36" s="13"/>
      <c r="N36" s="51"/>
      <c r="O36" s="9"/>
      <c r="P36" s="1"/>
      <c r="Q36" s="1"/>
      <c r="R36" s="1">
        <v>1</v>
      </c>
    </row>
    <row r="37" spans="1:18" ht="15">
      <c r="A37" s="1"/>
      <c r="B37" s="1">
        <f>SUM(R25:R36)</f>
        <v>9</v>
      </c>
      <c r="C37" s="15">
        <f>SUM(D37:O37)</f>
        <v>150000</v>
      </c>
      <c r="D37" s="15">
        <f>SUM(D25:D36)</f>
        <v>20000</v>
      </c>
      <c r="E37" s="15">
        <f>SUM(E25:E36)</f>
        <v>60000</v>
      </c>
      <c r="F37" s="15">
        <f aca="true" t="shared" si="1" ref="F37:O37">SUM(F25:F36)</f>
        <v>40000</v>
      </c>
      <c r="G37" s="15">
        <f t="shared" si="1"/>
        <v>30000</v>
      </c>
      <c r="H37" s="15">
        <f t="shared" si="1"/>
        <v>0</v>
      </c>
      <c r="I37" s="16">
        <f>SUM(I25:I36)</f>
        <v>0</v>
      </c>
      <c r="J37" s="35">
        <f t="shared" si="1"/>
        <v>0</v>
      </c>
      <c r="K37" s="35">
        <f t="shared" si="1"/>
        <v>0</v>
      </c>
      <c r="L37" s="35">
        <f t="shared" si="1"/>
        <v>0</v>
      </c>
      <c r="M37" s="35">
        <f t="shared" si="1"/>
        <v>0</v>
      </c>
      <c r="N37" s="47">
        <f t="shared" si="1"/>
        <v>0</v>
      </c>
      <c r="O37" s="47">
        <f t="shared" si="1"/>
        <v>0</v>
      </c>
      <c r="P37" s="1"/>
      <c r="Q37" s="1"/>
      <c r="R37" s="1"/>
    </row>
    <row r="38" spans="1:18" ht="15">
      <c r="A38" s="1"/>
      <c r="B38" s="1"/>
      <c r="C38" s="15"/>
      <c r="D38" s="15"/>
      <c r="E38" s="15"/>
      <c r="F38" s="15"/>
      <c r="G38" s="15"/>
      <c r="H38" s="15"/>
      <c r="I38" s="16"/>
      <c r="J38" s="35"/>
      <c r="K38" s="35"/>
      <c r="L38" s="35"/>
      <c r="M38" s="35"/>
      <c r="N38" s="47"/>
      <c r="O38" s="47"/>
      <c r="P38" s="1"/>
      <c r="Q38" s="1"/>
      <c r="R38" s="1"/>
    </row>
    <row r="39" spans="1:18" ht="15">
      <c r="A39" s="1"/>
      <c r="B39" s="1"/>
      <c r="C39" s="15"/>
      <c r="D39" s="15"/>
      <c r="E39" s="15"/>
      <c r="F39" s="15"/>
      <c r="G39" s="15"/>
      <c r="H39" s="15"/>
      <c r="I39" s="16"/>
      <c r="J39" s="35"/>
      <c r="K39" s="35"/>
      <c r="L39" s="35"/>
      <c r="M39" s="35"/>
      <c r="N39" s="47"/>
      <c r="O39" s="47"/>
      <c r="P39" s="1"/>
      <c r="Q39" s="1"/>
      <c r="R39" s="1"/>
    </row>
    <row r="40" spans="1:18" ht="15">
      <c r="A40" s="1"/>
      <c r="B40" s="1"/>
      <c r="C40" s="15"/>
      <c r="D40" s="15"/>
      <c r="E40" s="15"/>
      <c r="F40" s="15"/>
      <c r="G40" s="15"/>
      <c r="H40" s="15"/>
      <c r="I40" s="16"/>
      <c r="J40" s="35"/>
      <c r="K40" s="35"/>
      <c r="L40" s="35"/>
      <c r="M40" s="35"/>
      <c r="N40" s="47"/>
      <c r="O40" s="47"/>
      <c r="P40" s="1"/>
      <c r="Q40" s="1"/>
      <c r="R40" s="1"/>
    </row>
    <row r="41" spans="1:18" ht="15">
      <c r="A41" s="4"/>
      <c r="B41" s="5" t="s">
        <v>1</v>
      </c>
      <c r="C41" s="5" t="s">
        <v>14</v>
      </c>
      <c r="D41" s="5" t="s">
        <v>2</v>
      </c>
      <c r="E41" s="5" t="s">
        <v>3</v>
      </c>
      <c r="F41" s="5" t="s">
        <v>4</v>
      </c>
      <c r="G41" s="5" t="s">
        <v>5</v>
      </c>
      <c r="H41" s="5" t="s">
        <v>6</v>
      </c>
      <c r="I41" s="6" t="s">
        <v>7</v>
      </c>
      <c r="J41" s="34" t="s">
        <v>8</v>
      </c>
      <c r="K41" s="34" t="s">
        <v>9</v>
      </c>
      <c r="L41" s="34" t="s">
        <v>10</v>
      </c>
      <c r="M41" s="34" t="s">
        <v>11</v>
      </c>
      <c r="N41" s="46" t="s">
        <v>12</v>
      </c>
      <c r="O41" s="46" t="s">
        <v>13</v>
      </c>
      <c r="P41" s="4"/>
      <c r="Q41" s="4"/>
      <c r="R41" s="4" t="s">
        <v>0</v>
      </c>
    </row>
    <row r="42" spans="1:18" ht="15">
      <c r="A42" s="1"/>
      <c r="B42" s="7" t="s">
        <v>40</v>
      </c>
      <c r="C42" s="7" t="s">
        <v>400</v>
      </c>
      <c r="D42" s="13">
        <v>5000</v>
      </c>
      <c r="E42" s="13">
        <v>0</v>
      </c>
      <c r="F42" s="13">
        <v>10000</v>
      </c>
      <c r="G42" s="13"/>
      <c r="H42" s="13"/>
      <c r="I42" s="9"/>
      <c r="J42" s="13"/>
      <c r="K42" s="13"/>
      <c r="L42" s="13"/>
      <c r="M42" s="13"/>
      <c r="N42" s="9"/>
      <c r="O42" s="9"/>
      <c r="P42" s="33"/>
      <c r="Q42" s="1"/>
      <c r="R42" s="1">
        <v>1</v>
      </c>
    </row>
    <row r="43" spans="1:18" ht="15">
      <c r="A43" s="1"/>
      <c r="B43" s="7" t="s">
        <v>41</v>
      </c>
      <c r="C43" s="7" t="s">
        <v>649</v>
      </c>
      <c r="D43" s="13"/>
      <c r="E43" s="13"/>
      <c r="F43" s="13"/>
      <c r="G43" s="13"/>
      <c r="H43" s="13"/>
      <c r="I43" s="9"/>
      <c r="J43" s="13"/>
      <c r="K43" s="13"/>
      <c r="L43" s="13"/>
      <c r="M43" s="13"/>
      <c r="N43" s="78"/>
      <c r="O43" s="9"/>
      <c r="P43" s="33"/>
      <c r="Q43" s="1"/>
      <c r="R43" s="1">
        <v>1</v>
      </c>
    </row>
    <row r="44" spans="1:18" ht="15">
      <c r="A44" s="1"/>
      <c r="B44" s="7" t="s">
        <v>42</v>
      </c>
      <c r="C44" s="7" t="s">
        <v>648</v>
      </c>
      <c r="D44" s="13">
        <v>5000</v>
      </c>
      <c r="E44" s="13">
        <v>5000</v>
      </c>
      <c r="F44" s="13">
        <v>5000</v>
      </c>
      <c r="G44" s="13">
        <v>5000</v>
      </c>
      <c r="H44" s="13"/>
      <c r="I44" s="9"/>
      <c r="J44" s="13"/>
      <c r="K44" s="13"/>
      <c r="L44" s="13"/>
      <c r="M44" s="13"/>
      <c r="N44" s="9"/>
      <c r="O44" s="9"/>
      <c r="P44" s="33"/>
      <c r="Q44" s="1"/>
      <c r="R44" s="1">
        <v>1</v>
      </c>
    </row>
    <row r="45" spans="1:18" ht="15">
      <c r="A45" s="1"/>
      <c r="B45" s="7" t="s">
        <v>43</v>
      </c>
      <c r="C45" s="7" t="s">
        <v>602</v>
      </c>
      <c r="D45" s="13">
        <v>5000</v>
      </c>
      <c r="E45" s="13">
        <v>5000</v>
      </c>
      <c r="F45" s="13">
        <v>5000</v>
      </c>
      <c r="G45" s="13">
        <v>5000</v>
      </c>
      <c r="H45" s="13"/>
      <c r="I45" s="9"/>
      <c r="J45" s="13"/>
      <c r="K45" s="13"/>
      <c r="L45" s="13"/>
      <c r="M45" s="13"/>
      <c r="N45" s="9"/>
      <c r="O45" s="9"/>
      <c r="P45" s="33"/>
      <c r="Q45" s="1"/>
      <c r="R45" s="1">
        <v>1</v>
      </c>
    </row>
    <row r="46" spans="1:18" ht="15">
      <c r="A46" s="1"/>
      <c r="B46" s="7" t="s">
        <v>44</v>
      </c>
      <c r="C46" s="7" t="s">
        <v>405</v>
      </c>
      <c r="D46" s="13">
        <v>5000</v>
      </c>
      <c r="E46" s="13">
        <v>5000</v>
      </c>
      <c r="F46" s="13">
        <v>5000</v>
      </c>
      <c r="G46" s="13">
        <v>5000</v>
      </c>
      <c r="H46" s="13"/>
      <c r="I46" s="9"/>
      <c r="J46" s="13"/>
      <c r="K46" s="13"/>
      <c r="L46" s="13"/>
      <c r="M46" s="13"/>
      <c r="N46" s="9"/>
      <c r="O46" s="9"/>
      <c r="P46" s="33"/>
      <c r="Q46" s="1"/>
      <c r="R46" s="1">
        <v>1</v>
      </c>
    </row>
    <row r="47" spans="1:18" ht="15">
      <c r="A47" s="1"/>
      <c r="B47" s="7" t="s">
        <v>45</v>
      </c>
      <c r="C47" s="7" t="s">
        <v>401</v>
      </c>
      <c r="D47" s="13">
        <v>5000</v>
      </c>
      <c r="E47" s="13">
        <v>5000</v>
      </c>
      <c r="F47" s="13">
        <v>5000</v>
      </c>
      <c r="G47" s="13">
        <v>5000</v>
      </c>
      <c r="H47" s="13"/>
      <c r="I47" s="9"/>
      <c r="J47" s="13"/>
      <c r="K47" s="13"/>
      <c r="L47" s="13"/>
      <c r="M47" s="13"/>
      <c r="N47" s="9"/>
      <c r="O47" s="9"/>
      <c r="P47" s="33"/>
      <c r="Q47" s="1"/>
      <c r="R47" s="1">
        <v>1</v>
      </c>
    </row>
    <row r="48" spans="1:18" ht="15">
      <c r="A48" s="1"/>
      <c r="B48" s="7" t="s">
        <v>46</v>
      </c>
      <c r="C48" s="7" t="s">
        <v>366</v>
      </c>
      <c r="D48" s="13">
        <v>5000</v>
      </c>
      <c r="E48" s="13">
        <v>5000</v>
      </c>
      <c r="F48" s="13">
        <v>5000</v>
      </c>
      <c r="G48" s="13"/>
      <c r="H48" s="13"/>
      <c r="I48" s="9"/>
      <c r="J48" s="13"/>
      <c r="K48" s="13"/>
      <c r="L48" s="13"/>
      <c r="M48" s="13"/>
      <c r="N48" s="9"/>
      <c r="O48" s="9"/>
      <c r="P48" s="33"/>
      <c r="Q48" s="1"/>
      <c r="R48" s="1">
        <v>1</v>
      </c>
    </row>
    <row r="49" spans="1:18" ht="15">
      <c r="A49" s="1"/>
      <c r="B49" s="7" t="s">
        <v>47</v>
      </c>
      <c r="C49" s="7" t="s">
        <v>367</v>
      </c>
      <c r="D49" s="13">
        <v>5000</v>
      </c>
      <c r="E49" s="13">
        <v>5000</v>
      </c>
      <c r="F49" s="13">
        <v>5000</v>
      </c>
      <c r="G49" s="13">
        <v>5000</v>
      </c>
      <c r="H49" s="13"/>
      <c r="I49" s="9"/>
      <c r="J49" s="13"/>
      <c r="K49" s="13"/>
      <c r="L49" s="13"/>
      <c r="M49" s="13"/>
      <c r="N49" s="9"/>
      <c r="O49" s="9"/>
      <c r="P49" s="33"/>
      <c r="Q49" s="1"/>
      <c r="R49" s="1">
        <v>1</v>
      </c>
    </row>
    <row r="50" spans="1:18" ht="15">
      <c r="A50" s="1"/>
      <c r="B50" s="7" t="s">
        <v>48</v>
      </c>
      <c r="C50" s="7" t="s">
        <v>402</v>
      </c>
      <c r="D50" s="13">
        <v>5000</v>
      </c>
      <c r="E50" s="13">
        <v>5000</v>
      </c>
      <c r="F50" s="13">
        <v>10000</v>
      </c>
      <c r="G50" s="13">
        <v>0</v>
      </c>
      <c r="H50" s="13"/>
      <c r="I50" s="9"/>
      <c r="J50" s="13"/>
      <c r="K50" s="13"/>
      <c r="L50" s="13"/>
      <c r="M50" s="13"/>
      <c r="N50" s="9"/>
      <c r="O50" s="9"/>
      <c r="P50" s="33"/>
      <c r="Q50" s="1"/>
      <c r="R50" s="1">
        <v>1</v>
      </c>
    </row>
    <row r="51" spans="1:18" ht="15">
      <c r="A51" s="1"/>
      <c r="B51" s="7" t="s">
        <v>49</v>
      </c>
      <c r="C51" s="7" t="s">
        <v>396</v>
      </c>
      <c r="D51" s="13">
        <v>5000</v>
      </c>
      <c r="E51" s="13">
        <v>5000</v>
      </c>
      <c r="F51" s="13">
        <v>5000</v>
      </c>
      <c r="G51" s="13">
        <v>5000</v>
      </c>
      <c r="H51" s="13"/>
      <c r="I51" s="9"/>
      <c r="J51" s="13"/>
      <c r="K51" s="13"/>
      <c r="L51" s="13"/>
      <c r="M51" s="13"/>
      <c r="N51" s="9"/>
      <c r="O51" s="9"/>
      <c r="P51" s="33"/>
      <c r="Q51" s="1"/>
      <c r="R51" s="1">
        <v>1</v>
      </c>
    </row>
    <row r="52" spans="1:18" ht="15">
      <c r="A52" s="1"/>
      <c r="B52" s="7" t="s">
        <v>50</v>
      </c>
      <c r="C52" s="7" t="s">
        <v>965</v>
      </c>
      <c r="D52" s="13">
        <v>25000</v>
      </c>
      <c r="E52" s="13">
        <v>5000</v>
      </c>
      <c r="F52" s="13">
        <v>5000</v>
      </c>
      <c r="G52" s="13"/>
      <c r="H52" s="13"/>
      <c r="I52" s="9"/>
      <c r="J52" s="13"/>
      <c r="K52" s="13"/>
      <c r="L52" s="13"/>
      <c r="M52" s="13"/>
      <c r="N52" s="9"/>
      <c r="O52" s="9"/>
      <c r="P52" s="33"/>
      <c r="Q52" s="1"/>
      <c r="R52" s="1">
        <v>1</v>
      </c>
    </row>
    <row r="53" spans="1:18" ht="15">
      <c r="A53" s="1"/>
      <c r="B53" s="7" t="s">
        <v>51</v>
      </c>
      <c r="C53" s="7" t="s">
        <v>397</v>
      </c>
      <c r="D53" s="13">
        <v>5000</v>
      </c>
      <c r="E53" s="13">
        <v>5000</v>
      </c>
      <c r="F53" s="13">
        <v>5000</v>
      </c>
      <c r="G53" s="13">
        <v>5000</v>
      </c>
      <c r="H53" s="13"/>
      <c r="I53" s="9"/>
      <c r="J53" s="13"/>
      <c r="K53" s="13"/>
      <c r="L53" s="13"/>
      <c r="M53" s="13"/>
      <c r="N53" s="9"/>
      <c r="O53" s="146"/>
      <c r="P53" s="55"/>
      <c r="Q53" s="1"/>
      <c r="R53" s="1">
        <v>1</v>
      </c>
    </row>
    <row r="54" spans="1:18" ht="15">
      <c r="A54" s="1"/>
      <c r="B54" s="7" t="s">
        <v>52</v>
      </c>
      <c r="C54" s="7" t="s">
        <v>234</v>
      </c>
      <c r="D54" s="13">
        <v>5000</v>
      </c>
      <c r="E54" s="13">
        <v>5000</v>
      </c>
      <c r="F54" s="13">
        <v>5000</v>
      </c>
      <c r="G54" s="13">
        <v>5000</v>
      </c>
      <c r="H54" s="13"/>
      <c r="I54" s="9"/>
      <c r="J54" s="13"/>
      <c r="K54" s="13"/>
      <c r="L54" s="13"/>
      <c r="M54" s="13"/>
      <c r="N54" s="9"/>
      <c r="O54" s="9"/>
      <c r="P54" s="33"/>
      <c r="Q54" s="1"/>
      <c r="R54" s="1">
        <v>1</v>
      </c>
    </row>
    <row r="55" spans="1:18" ht="15">
      <c r="A55" s="1"/>
      <c r="B55" s="7" t="s">
        <v>53</v>
      </c>
      <c r="C55" s="7" t="s">
        <v>403</v>
      </c>
      <c r="D55" s="13">
        <v>5000</v>
      </c>
      <c r="E55" s="13">
        <v>5000</v>
      </c>
      <c r="F55" s="13">
        <v>5000</v>
      </c>
      <c r="G55" s="13"/>
      <c r="H55" s="13"/>
      <c r="I55" s="9"/>
      <c r="J55" s="13"/>
      <c r="K55" s="13"/>
      <c r="L55" s="13"/>
      <c r="M55" s="13"/>
      <c r="N55" s="9"/>
      <c r="O55" s="9"/>
      <c r="P55" s="33"/>
      <c r="Q55" s="1"/>
      <c r="R55" s="1">
        <v>1</v>
      </c>
    </row>
    <row r="56" spans="1:18" ht="15">
      <c r="A56" s="1"/>
      <c r="B56" s="7" t="s">
        <v>54</v>
      </c>
      <c r="C56" s="7" t="s">
        <v>325</v>
      </c>
      <c r="D56" s="13">
        <v>5000</v>
      </c>
      <c r="E56" s="13">
        <v>5000</v>
      </c>
      <c r="F56" s="13">
        <v>5000</v>
      </c>
      <c r="G56" s="13">
        <v>5000</v>
      </c>
      <c r="H56" s="13"/>
      <c r="I56" s="9"/>
      <c r="J56" s="13"/>
      <c r="K56" s="13"/>
      <c r="L56" s="13"/>
      <c r="M56" s="13"/>
      <c r="N56" s="9"/>
      <c r="O56" s="9"/>
      <c r="P56" s="33"/>
      <c r="Q56" s="1"/>
      <c r="R56" s="1">
        <v>1</v>
      </c>
    </row>
    <row r="57" spans="1:18" ht="15">
      <c r="A57" s="1"/>
      <c r="B57" s="7" t="s">
        <v>55</v>
      </c>
      <c r="C57" s="7" t="s">
        <v>342</v>
      </c>
      <c r="D57" s="13">
        <v>5000</v>
      </c>
      <c r="E57" s="13">
        <v>5000</v>
      </c>
      <c r="F57" s="13">
        <v>5000</v>
      </c>
      <c r="G57" s="13"/>
      <c r="H57" s="13"/>
      <c r="I57" s="9"/>
      <c r="J57" s="13"/>
      <c r="K57" s="13"/>
      <c r="L57" s="13"/>
      <c r="M57" s="13"/>
      <c r="N57" s="9"/>
      <c r="O57" s="9"/>
      <c r="P57" s="33"/>
      <c r="Q57" s="1"/>
      <c r="R57" s="1">
        <v>1</v>
      </c>
    </row>
    <row r="58" spans="1:18" ht="15">
      <c r="A58" s="1"/>
      <c r="B58" s="7" t="s">
        <v>56</v>
      </c>
      <c r="C58" s="7" t="s">
        <v>360</v>
      </c>
      <c r="D58" s="13">
        <v>5000</v>
      </c>
      <c r="E58" s="13">
        <v>5000</v>
      </c>
      <c r="F58" s="13">
        <v>5000</v>
      </c>
      <c r="G58" s="13">
        <v>5000</v>
      </c>
      <c r="H58" s="13"/>
      <c r="I58" s="9"/>
      <c r="J58" s="13"/>
      <c r="K58" s="13"/>
      <c r="L58" s="13"/>
      <c r="M58" s="13"/>
      <c r="N58" s="9"/>
      <c r="O58" s="9"/>
      <c r="P58" s="33"/>
      <c r="Q58" s="1"/>
      <c r="R58" s="1">
        <v>1</v>
      </c>
    </row>
    <row r="59" spans="1:18" ht="15">
      <c r="A59" s="1"/>
      <c r="B59" s="7" t="s">
        <v>57</v>
      </c>
      <c r="C59" s="7" t="s">
        <v>238</v>
      </c>
      <c r="D59" s="13">
        <v>5000</v>
      </c>
      <c r="E59" s="13">
        <v>5000</v>
      </c>
      <c r="F59" s="13">
        <v>5000</v>
      </c>
      <c r="G59" s="13"/>
      <c r="H59" s="13"/>
      <c r="I59" s="9"/>
      <c r="J59" s="13"/>
      <c r="K59" s="13"/>
      <c r="L59" s="13"/>
      <c r="M59" s="13"/>
      <c r="N59" s="9"/>
      <c r="O59" s="9"/>
      <c r="P59" s="33"/>
      <c r="Q59" s="1"/>
      <c r="R59" s="1">
        <v>1</v>
      </c>
    </row>
    <row r="60" spans="1:18" ht="15">
      <c r="A60" s="1"/>
      <c r="B60" s="1">
        <f>SUM(R42:R59)</f>
        <v>18</v>
      </c>
      <c r="C60" s="15">
        <f>SUM(D60:O60)</f>
        <v>330000</v>
      </c>
      <c r="D60" s="15">
        <f>SUM(D42:D59)</f>
        <v>105000</v>
      </c>
      <c r="E60" s="15">
        <f aca="true" t="shared" si="2" ref="E60:O60">SUM(E42:E59)</f>
        <v>80000</v>
      </c>
      <c r="F60" s="15">
        <f t="shared" si="2"/>
        <v>95000</v>
      </c>
      <c r="G60" s="15">
        <f t="shared" si="2"/>
        <v>50000</v>
      </c>
      <c r="H60" s="15">
        <f t="shared" si="2"/>
        <v>0</v>
      </c>
      <c r="I60" s="16">
        <f>SUM(I42:I59)</f>
        <v>0</v>
      </c>
      <c r="J60" s="35">
        <f t="shared" si="2"/>
        <v>0</v>
      </c>
      <c r="K60" s="35">
        <f t="shared" si="2"/>
        <v>0</v>
      </c>
      <c r="L60" s="35">
        <f t="shared" si="2"/>
        <v>0</v>
      </c>
      <c r="M60" s="35">
        <f t="shared" si="2"/>
        <v>0</v>
      </c>
      <c r="N60" s="47">
        <f t="shared" si="2"/>
        <v>0</v>
      </c>
      <c r="O60" s="47">
        <f t="shared" si="2"/>
        <v>0</v>
      </c>
      <c r="P60" s="1"/>
      <c r="Q60" s="1"/>
      <c r="R60" s="1"/>
    </row>
    <row r="61" spans="1:18" ht="15">
      <c r="A61" s="1"/>
      <c r="B61" s="1"/>
      <c r="C61" s="15"/>
      <c r="D61" s="15"/>
      <c r="E61" s="15"/>
      <c r="F61" s="15"/>
      <c r="G61" s="15"/>
      <c r="H61" s="15"/>
      <c r="I61" s="16"/>
      <c r="J61" s="35"/>
      <c r="K61" s="35"/>
      <c r="L61" s="35"/>
      <c r="M61" s="35"/>
      <c r="N61" s="47"/>
      <c r="O61" s="47"/>
      <c r="P61" s="1"/>
      <c r="Q61" s="1"/>
      <c r="R61" s="1"/>
    </row>
    <row r="62" spans="1:18" ht="15">
      <c r="A62" s="1"/>
      <c r="B62" s="1"/>
      <c r="C62" s="15"/>
      <c r="D62" s="15"/>
      <c r="E62" s="15"/>
      <c r="F62" s="15"/>
      <c r="G62" s="15"/>
      <c r="H62" s="15"/>
      <c r="I62" s="16"/>
      <c r="J62" s="35"/>
      <c r="K62" s="35"/>
      <c r="L62" s="35"/>
      <c r="M62" s="35"/>
      <c r="N62" s="47"/>
      <c r="O62" s="47"/>
      <c r="P62" s="1"/>
      <c r="Q62" s="1"/>
      <c r="R62" s="1"/>
    </row>
    <row r="63" spans="1:18" ht="15">
      <c r="A63" s="4"/>
      <c r="B63" s="5" t="s">
        <v>1</v>
      </c>
      <c r="C63" s="5" t="s">
        <v>14</v>
      </c>
      <c r="D63" s="5" t="s">
        <v>2</v>
      </c>
      <c r="E63" s="5" t="s">
        <v>3</v>
      </c>
      <c r="F63" s="5" t="s">
        <v>4</v>
      </c>
      <c r="G63" s="5" t="s">
        <v>5</v>
      </c>
      <c r="H63" s="5" t="s">
        <v>6</v>
      </c>
      <c r="I63" s="6" t="s">
        <v>7</v>
      </c>
      <c r="J63" s="34" t="s">
        <v>8</v>
      </c>
      <c r="K63" s="34" t="s">
        <v>9</v>
      </c>
      <c r="L63" s="34" t="s">
        <v>10</v>
      </c>
      <c r="M63" s="34" t="s">
        <v>11</v>
      </c>
      <c r="N63" s="46" t="s">
        <v>12</v>
      </c>
      <c r="O63" s="46" t="s">
        <v>13</v>
      </c>
      <c r="P63" s="4"/>
      <c r="Q63" s="4"/>
      <c r="R63" s="4" t="s">
        <v>0</v>
      </c>
    </row>
    <row r="64" spans="1:18" ht="15">
      <c r="A64" s="1"/>
      <c r="B64" s="7" t="s">
        <v>58</v>
      </c>
      <c r="C64" s="7" t="s">
        <v>284</v>
      </c>
      <c r="D64" s="13">
        <v>20000</v>
      </c>
      <c r="E64" s="13"/>
      <c r="F64" s="13"/>
      <c r="G64" s="13"/>
      <c r="H64" s="13"/>
      <c r="I64" s="9"/>
      <c r="J64" s="13"/>
      <c r="K64" s="13"/>
      <c r="L64" s="13"/>
      <c r="M64" s="13"/>
      <c r="N64" s="9"/>
      <c r="O64" s="9"/>
      <c r="P64" s="1"/>
      <c r="Q64" s="1"/>
      <c r="R64" s="1">
        <v>1</v>
      </c>
    </row>
    <row r="65" spans="1:18" ht="15">
      <c r="A65" s="1"/>
      <c r="B65" s="7" t="s">
        <v>59</v>
      </c>
      <c r="C65" s="7" t="s">
        <v>341</v>
      </c>
      <c r="D65" s="13">
        <v>5000</v>
      </c>
      <c r="E65" s="13">
        <v>5000</v>
      </c>
      <c r="F65" s="13">
        <v>5000</v>
      </c>
      <c r="G65" s="13">
        <v>5000</v>
      </c>
      <c r="H65" s="9"/>
      <c r="I65" s="9"/>
      <c r="J65" s="13"/>
      <c r="K65" s="13"/>
      <c r="L65" s="13"/>
      <c r="M65" s="13"/>
      <c r="N65" s="51"/>
      <c r="O65" s="9"/>
      <c r="P65" s="1"/>
      <c r="Q65" s="1"/>
      <c r="R65" s="1">
        <v>1</v>
      </c>
    </row>
    <row r="66" spans="1:18" ht="15">
      <c r="A66" s="1"/>
      <c r="B66" s="7" t="s">
        <v>60</v>
      </c>
      <c r="C66" s="7" t="s">
        <v>339</v>
      </c>
      <c r="D66" s="13">
        <v>5000</v>
      </c>
      <c r="E66" s="13">
        <v>5000</v>
      </c>
      <c r="F66" s="13">
        <v>5000</v>
      </c>
      <c r="G66" s="13">
        <v>5000</v>
      </c>
      <c r="H66" s="13"/>
      <c r="I66" s="9"/>
      <c r="J66" s="13"/>
      <c r="K66" s="13"/>
      <c r="L66" s="13"/>
      <c r="M66" s="13"/>
      <c r="N66" s="9"/>
      <c r="O66" s="9"/>
      <c r="P66" s="1"/>
      <c r="Q66" s="1"/>
      <c r="R66" s="1">
        <v>1</v>
      </c>
    </row>
    <row r="67" spans="1:18" ht="15">
      <c r="A67" s="1"/>
      <c r="B67" s="7" t="s">
        <v>61</v>
      </c>
      <c r="C67" s="7" t="s">
        <v>318</v>
      </c>
      <c r="D67" s="13"/>
      <c r="E67" s="13"/>
      <c r="F67" s="13"/>
      <c r="G67" s="13"/>
      <c r="H67" s="13"/>
      <c r="I67" s="9"/>
      <c r="J67" s="13"/>
      <c r="K67" s="13"/>
      <c r="L67" s="13"/>
      <c r="M67" s="13"/>
      <c r="N67" s="51"/>
      <c r="O67" s="9"/>
      <c r="P67" s="1"/>
      <c r="Q67" s="1"/>
      <c r="R67" s="1">
        <v>1</v>
      </c>
    </row>
    <row r="68" spans="1:18" ht="15">
      <c r="A68" s="1"/>
      <c r="B68" s="7" t="s">
        <v>62</v>
      </c>
      <c r="C68" s="7" t="s">
        <v>340</v>
      </c>
      <c r="D68" s="13">
        <v>5000</v>
      </c>
      <c r="E68" s="13">
        <v>5000</v>
      </c>
      <c r="F68" s="13">
        <v>5000</v>
      </c>
      <c r="G68" s="13">
        <v>5000</v>
      </c>
      <c r="H68" s="13"/>
      <c r="I68" s="9"/>
      <c r="J68" s="13"/>
      <c r="K68" s="13"/>
      <c r="L68" s="13"/>
      <c r="M68" s="13"/>
      <c r="N68" s="9"/>
      <c r="O68" s="9"/>
      <c r="P68" s="1"/>
      <c r="Q68" s="1"/>
      <c r="R68" s="1">
        <v>1</v>
      </c>
    </row>
    <row r="69" spans="1:18" ht="15">
      <c r="A69" s="1"/>
      <c r="B69" s="7" t="s">
        <v>63</v>
      </c>
      <c r="C69" s="7" t="s">
        <v>585</v>
      </c>
      <c r="D69" s="13">
        <v>5000</v>
      </c>
      <c r="E69" s="13">
        <v>5000</v>
      </c>
      <c r="F69" s="13">
        <v>5000</v>
      </c>
      <c r="G69" s="13">
        <v>5000</v>
      </c>
      <c r="H69" s="13"/>
      <c r="I69" s="9"/>
      <c r="J69" s="13"/>
      <c r="K69" s="13"/>
      <c r="L69" s="13"/>
      <c r="M69" s="13"/>
      <c r="N69" s="9"/>
      <c r="O69" s="9"/>
      <c r="P69" s="1"/>
      <c r="Q69" s="1"/>
      <c r="R69" s="1">
        <v>1</v>
      </c>
    </row>
    <row r="70" spans="1:18" ht="15">
      <c r="A70" s="1"/>
      <c r="B70" s="7" t="s">
        <v>64</v>
      </c>
      <c r="C70" s="7" t="s">
        <v>327</v>
      </c>
      <c r="D70" s="13">
        <v>5000</v>
      </c>
      <c r="E70" s="9">
        <v>5000</v>
      </c>
      <c r="F70" s="13">
        <v>0</v>
      </c>
      <c r="G70" s="13">
        <v>10000</v>
      </c>
      <c r="H70" s="13"/>
      <c r="I70" s="9"/>
      <c r="J70" s="13"/>
      <c r="K70" s="13"/>
      <c r="L70" s="13"/>
      <c r="M70" s="13"/>
      <c r="N70" s="9"/>
      <c r="O70" s="9"/>
      <c r="P70" s="1"/>
      <c r="Q70" s="1"/>
      <c r="R70" s="1">
        <v>1</v>
      </c>
    </row>
    <row r="71" spans="1:18" ht="15">
      <c r="A71" s="1"/>
      <c r="B71" s="7" t="s">
        <v>65</v>
      </c>
      <c r="C71" s="7" t="s">
        <v>444</v>
      </c>
      <c r="D71" s="13">
        <v>15000</v>
      </c>
      <c r="E71" s="13">
        <v>0</v>
      </c>
      <c r="F71" s="13">
        <v>0</v>
      </c>
      <c r="G71" s="13"/>
      <c r="H71" s="13"/>
      <c r="I71" s="9"/>
      <c r="J71" s="13"/>
      <c r="K71" s="13"/>
      <c r="L71" s="13"/>
      <c r="M71" s="13"/>
      <c r="N71" s="51"/>
      <c r="O71" s="9"/>
      <c r="P71" s="1"/>
      <c r="Q71" s="1"/>
      <c r="R71" s="1">
        <v>1</v>
      </c>
    </row>
    <row r="72" spans="1:18" ht="15">
      <c r="A72" s="1"/>
      <c r="B72" s="7" t="s">
        <v>66</v>
      </c>
      <c r="C72" s="7" t="s">
        <v>322</v>
      </c>
      <c r="D72" s="13">
        <v>5000</v>
      </c>
      <c r="E72" s="13">
        <v>5000</v>
      </c>
      <c r="F72" s="13">
        <v>5000</v>
      </c>
      <c r="G72" s="13">
        <v>5000</v>
      </c>
      <c r="H72" s="13"/>
      <c r="I72" s="9"/>
      <c r="J72" s="13"/>
      <c r="K72" s="13"/>
      <c r="L72" s="13"/>
      <c r="M72" s="13"/>
      <c r="N72" s="9"/>
      <c r="O72" s="9"/>
      <c r="P72" s="1"/>
      <c r="Q72" s="1"/>
      <c r="R72" s="1">
        <v>1</v>
      </c>
    </row>
    <row r="73" spans="1:18" ht="15">
      <c r="A73" s="1"/>
      <c r="B73" s="7" t="s">
        <v>67</v>
      </c>
      <c r="C73" s="7" t="s">
        <v>283</v>
      </c>
      <c r="D73" s="13">
        <v>5000</v>
      </c>
      <c r="E73" s="13"/>
      <c r="F73" s="13"/>
      <c r="G73" s="13"/>
      <c r="H73" s="13"/>
      <c r="I73" s="9"/>
      <c r="J73" s="13"/>
      <c r="K73" s="13"/>
      <c r="L73" s="13"/>
      <c r="M73" s="13"/>
      <c r="N73" s="9"/>
      <c r="O73" s="9"/>
      <c r="P73" s="1"/>
      <c r="Q73" s="1"/>
      <c r="R73" s="1">
        <v>1</v>
      </c>
    </row>
    <row r="74" spans="1:18" ht="15">
      <c r="A74" s="1"/>
      <c r="B74" s="7" t="s">
        <v>68</v>
      </c>
      <c r="C74" s="7" t="s">
        <v>266</v>
      </c>
      <c r="D74" s="13">
        <v>5000</v>
      </c>
      <c r="E74" s="13">
        <v>5000</v>
      </c>
      <c r="F74" s="13">
        <v>5000</v>
      </c>
      <c r="G74" s="13">
        <v>5000</v>
      </c>
      <c r="H74" s="13"/>
      <c r="I74" s="9"/>
      <c r="J74" s="13"/>
      <c r="K74" s="13"/>
      <c r="L74" s="13"/>
      <c r="M74" s="13"/>
      <c r="N74" s="9"/>
      <c r="O74" s="9"/>
      <c r="P74" s="1"/>
      <c r="Q74" s="1"/>
      <c r="R74" s="1">
        <v>1</v>
      </c>
    </row>
    <row r="75" spans="1:18" ht="15">
      <c r="A75" s="1"/>
      <c r="B75" s="7" t="s">
        <v>69</v>
      </c>
      <c r="C75" s="7" t="s">
        <v>302</v>
      </c>
      <c r="D75" s="13">
        <v>15000</v>
      </c>
      <c r="E75" s="13"/>
      <c r="F75" s="13"/>
      <c r="G75" s="13"/>
      <c r="H75" s="13"/>
      <c r="I75" s="9"/>
      <c r="J75" s="13"/>
      <c r="K75" s="13"/>
      <c r="L75" s="13"/>
      <c r="M75" s="13"/>
      <c r="N75" s="9"/>
      <c r="O75" s="9"/>
      <c r="P75" s="1"/>
      <c r="Q75" s="1"/>
      <c r="R75" s="1">
        <v>1</v>
      </c>
    </row>
    <row r="76" spans="1:18" ht="15">
      <c r="A76" s="1"/>
      <c r="B76" s="7" t="s">
        <v>70</v>
      </c>
      <c r="C76" s="7" t="s">
        <v>445</v>
      </c>
      <c r="D76" s="13"/>
      <c r="E76" s="13"/>
      <c r="F76" s="13"/>
      <c r="G76" s="13"/>
      <c r="H76" s="13"/>
      <c r="I76" s="9"/>
      <c r="J76" s="13"/>
      <c r="K76" s="13"/>
      <c r="L76" s="13"/>
      <c r="M76" s="13"/>
      <c r="N76" s="9"/>
      <c r="O76" s="9"/>
      <c r="P76" s="1"/>
      <c r="Q76" s="1"/>
      <c r="R76" s="1">
        <v>0</v>
      </c>
    </row>
    <row r="77" spans="1:18" ht="15">
      <c r="A77" s="1"/>
      <c r="B77" s="7" t="s">
        <v>71</v>
      </c>
      <c r="C77" s="7" t="s">
        <v>338</v>
      </c>
      <c r="D77" s="13">
        <v>5000</v>
      </c>
      <c r="E77" s="13">
        <v>5000</v>
      </c>
      <c r="F77" s="13">
        <v>5000</v>
      </c>
      <c r="G77" s="13">
        <v>5000</v>
      </c>
      <c r="H77" s="13"/>
      <c r="I77" s="9"/>
      <c r="J77" s="13"/>
      <c r="K77" s="13"/>
      <c r="L77" s="13"/>
      <c r="M77" s="13"/>
      <c r="N77" s="9"/>
      <c r="O77" s="9"/>
      <c r="P77" s="1"/>
      <c r="Q77" s="1"/>
      <c r="R77" s="1">
        <v>1</v>
      </c>
    </row>
    <row r="78" spans="1:18" ht="15">
      <c r="A78" s="1"/>
      <c r="B78" s="7" t="s">
        <v>370</v>
      </c>
      <c r="C78" s="7" t="s">
        <v>371</v>
      </c>
      <c r="D78" s="13">
        <v>0</v>
      </c>
      <c r="E78" s="13">
        <v>10000</v>
      </c>
      <c r="F78" s="13">
        <v>5000</v>
      </c>
      <c r="G78" s="13">
        <v>5000</v>
      </c>
      <c r="H78" s="13"/>
      <c r="I78" s="9"/>
      <c r="J78" s="13"/>
      <c r="K78" s="13"/>
      <c r="L78" s="13"/>
      <c r="M78" s="13"/>
      <c r="N78" s="9"/>
      <c r="O78" s="9"/>
      <c r="P78" s="1"/>
      <c r="Q78" s="1"/>
      <c r="R78" s="1">
        <v>1</v>
      </c>
    </row>
    <row r="79" spans="1:18" ht="15">
      <c r="A79" s="1"/>
      <c r="B79" s="1">
        <f>SUM(R64:R78)</f>
        <v>14</v>
      </c>
      <c r="C79" s="15">
        <f>SUM(D79:O79)</f>
        <v>235000</v>
      </c>
      <c r="D79" s="15">
        <f>SUM(D64:D78)</f>
        <v>95000</v>
      </c>
      <c r="E79" s="15">
        <f aca="true" t="shared" si="3" ref="E79:O79">SUM(E64:E78)</f>
        <v>50000</v>
      </c>
      <c r="F79" s="15">
        <f t="shared" si="3"/>
        <v>40000</v>
      </c>
      <c r="G79" s="15">
        <f t="shared" si="3"/>
        <v>50000</v>
      </c>
      <c r="H79" s="15">
        <f t="shared" si="3"/>
        <v>0</v>
      </c>
      <c r="I79" s="16">
        <f>SUM(I64:I78)</f>
        <v>0</v>
      </c>
      <c r="J79" s="35">
        <f t="shared" si="3"/>
        <v>0</v>
      </c>
      <c r="K79" s="35">
        <f t="shared" si="3"/>
        <v>0</v>
      </c>
      <c r="L79" s="35">
        <f t="shared" si="3"/>
        <v>0</v>
      </c>
      <c r="M79" s="35">
        <f t="shared" si="3"/>
        <v>0</v>
      </c>
      <c r="N79" s="47">
        <f t="shared" si="3"/>
        <v>0</v>
      </c>
      <c r="O79" s="47">
        <f t="shared" si="3"/>
        <v>0</v>
      </c>
      <c r="P79" s="1"/>
      <c r="Q79" s="1"/>
      <c r="R79" s="1"/>
    </row>
    <row r="80" spans="1:18" ht="15">
      <c r="A80" s="1"/>
      <c r="B80" s="1"/>
      <c r="C80" s="15"/>
      <c r="D80" s="15"/>
      <c r="E80" s="15"/>
      <c r="F80" s="15"/>
      <c r="G80" s="15"/>
      <c r="H80" s="15"/>
      <c r="I80" s="16"/>
      <c r="J80" s="35"/>
      <c r="K80" s="35"/>
      <c r="L80" s="35"/>
      <c r="M80" s="35"/>
      <c r="N80" s="47"/>
      <c r="O80" s="47"/>
      <c r="P80" s="1"/>
      <c r="Q80" s="1"/>
      <c r="R80" s="1"/>
    </row>
    <row r="81" spans="1:18" ht="15">
      <c r="A81" s="4"/>
      <c r="B81" s="5" t="s">
        <v>1</v>
      </c>
      <c r="C81" s="5" t="s">
        <v>14</v>
      </c>
      <c r="D81" s="5" t="s">
        <v>2</v>
      </c>
      <c r="E81" s="5" t="s">
        <v>3</v>
      </c>
      <c r="F81" s="5" t="s">
        <v>4</v>
      </c>
      <c r="G81" s="5" t="s">
        <v>5</v>
      </c>
      <c r="H81" s="5" t="s">
        <v>6</v>
      </c>
      <c r="I81" s="6" t="s">
        <v>7</v>
      </c>
      <c r="J81" s="34" t="s">
        <v>8</v>
      </c>
      <c r="K81" s="34" t="s">
        <v>9</v>
      </c>
      <c r="L81" s="34" t="s">
        <v>10</v>
      </c>
      <c r="M81" s="34" t="s">
        <v>11</v>
      </c>
      <c r="N81" s="46" t="s">
        <v>12</v>
      </c>
      <c r="O81" s="46" t="s">
        <v>13</v>
      </c>
      <c r="P81" s="4"/>
      <c r="Q81" s="4"/>
      <c r="R81" s="4" t="s">
        <v>0</v>
      </c>
    </row>
    <row r="82" spans="1:18" ht="15">
      <c r="A82" s="1"/>
      <c r="B82" s="7" t="s">
        <v>72</v>
      </c>
      <c r="C82" s="7" t="s">
        <v>394</v>
      </c>
      <c r="D82" s="13">
        <v>5000</v>
      </c>
      <c r="E82" s="13"/>
      <c r="F82" s="13"/>
      <c r="G82" s="13"/>
      <c r="H82" s="13"/>
      <c r="I82" s="9"/>
      <c r="J82" s="13"/>
      <c r="K82" s="13"/>
      <c r="L82" s="13"/>
      <c r="M82" s="13"/>
      <c r="N82" s="9"/>
      <c r="O82" s="9"/>
      <c r="P82" s="1"/>
      <c r="Q82" s="1"/>
      <c r="R82" s="1">
        <v>1</v>
      </c>
    </row>
    <row r="83" spans="1:18" ht="15">
      <c r="A83" s="1"/>
      <c r="B83" s="7" t="s">
        <v>73</v>
      </c>
      <c r="C83" s="7" t="s">
        <v>331</v>
      </c>
      <c r="D83" s="13">
        <v>5000</v>
      </c>
      <c r="E83" s="13">
        <v>5000</v>
      </c>
      <c r="F83" s="13">
        <v>5000</v>
      </c>
      <c r="G83" s="13">
        <v>5000</v>
      </c>
      <c r="H83" s="13"/>
      <c r="I83" s="13"/>
      <c r="J83" s="13"/>
      <c r="K83" s="13"/>
      <c r="L83" s="13"/>
      <c r="M83" s="13"/>
      <c r="N83" s="9"/>
      <c r="O83" s="9"/>
      <c r="P83" s="1"/>
      <c r="Q83" s="1"/>
      <c r="R83" s="1">
        <v>1</v>
      </c>
    </row>
    <row r="84" spans="1:18" ht="15">
      <c r="A84" s="1"/>
      <c r="B84" s="7" t="s">
        <v>74</v>
      </c>
      <c r="C84" s="7" t="s">
        <v>358</v>
      </c>
      <c r="D84" s="13">
        <v>5000</v>
      </c>
      <c r="E84" s="13">
        <v>5000</v>
      </c>
      <c r="F84" s="13">
        <v>5000</v>
      </c>
      <c r="G84" s="13">
        <v>5000</v>
      </c>
      <c r="H84" s="13"/>
      <c r="I84" s="13"/>
      <c r="J84" s="13"/>
      <c r="K84" s="13"/>
      <c r="L84" s="13"/>
      <c r="M84" s="13"/>
      <c r="N84" s="9"/>
      <c r="O84" s="9"/>
      <c r="P84" s="1"/>
      <c r="Q84" s="1"/>
      <c r="R84" s="1">
        <v>1</v>
      </c>
    </row>
    <row r="85" spans="1:18" ht="15">
      <c r="A85" s="1"/>
      <c r="B85" s="7" t="s">
        <v>75</v>
      </c>
      <c r="C85" s="41" t="s">
        <v>991</v>
      </c>
      <c r="D85" s="18"/>
      <c r="E85" s="13">
        <v>5000</v>
      </c>
      <c r="F85" s="13">
        <v>5000</v>
      </c>
      <c r="G85" s="13">
        <v>5000</v>
      </c>
      <c r="H85" s="13"/>
      <c r="I85" s="9"/>
      <c r="J85" s="13"/>
      <c r="K85" s="13"/>
      <c r="L85" s="13"/>
      <c r="M85" s="13"/>
      <c r="N85" s="9"/>
      <c r="O85" s="9"/>
      <c r="P85" s="1"/>
      <c r="Q85" s="1"/>
      <c r="R85" s="1">
        <v>1</v>
      </c>
    </row>
    <row r="86" spans="1:18" ht="15">
      <c r="A86" s="1"/>
      <c r="B86" s="7" t="s">
        <v>76</v>
      </c>
      <c r="C86" s="7" t="s">
        <v>666</v>
      </c>
      <c r="D86" s="13">
        <v>5000</v>
      </c>
      <c r="E86" s="13">
        <v>0</v>
      </c>
      <c r="F86" s="13">
        <v>10000</v>
      </c>
      <c r="G86" s="13"/>
      <c r="H86" s="13"/>
      <c r="I86" s="9"/>
      <c r="J86" s="13"/>
      <c r="K86" s="13"/>
      <c r="L86" s="13"/>
      <c r="M86" s="13"/>
      <c r="N86" s="9"/>
      <c r="O86" s="9"/>
      <c r="P86" s="1"/>
      <c r="Q86" s="1"/>
      <c r="R86" s="1">
        <v>1</v>
      </c>
    </row>
    <row r="87" spans="1:18" ht="15">
      <c r="A87" s="1"/>
      <c r="B87" s="7" t="s">
        <v>579</v>
      </c>
      <c r="C87" s="7" t="s">
        <v>580</v>
      </c>
      <c r="D87" s="8"/>
      <c r="E87" s="18"/>
      <c r="F87" s="18"/>
      <c r="G87" s="18"/>
      <c r="H87" s="18"/>
      <c r="I87" s="19"/>
      <c r="J87" s="18"/>
      <c r="K87" s="18"/>
      <c r="L87" s="18"/>
      <c r="M87" s="18"/>
      <c r="N87" s="19"/>
      <c r="O87" s="19"/>
      <c r="P87" s="1"/>
      <c r="Q87" s="1"/>
      <c r="R87" s="1">
        <v>0</v>
      </c>
    </row>
    <row r="88" spans="1:18" ht="15">
      <c r="A88" s="1"/>
      <c r="B88" s="7" t="s">
        <v>78</v>
      </c>
      <c r="C88" s="7" t="s">
        <v>623</v>
      </c>
      <c r="D88" s="13">
        <v>5000</v>
      </c>
      <c r="E88" s="13">
        <v>0</v>
      </c>
      <c r="F88" s="13">
        <v>10000</v>
      </c>
      <c r="G88" s="13">
        <v>5000</v>
      </c>
      <c r="H88" s="13"/>
      <c r="I88" s="13"/>
      <c r="J88" s="13"/>
      <c r="K88" s="13"/>
      <c r="L88" s="13"/>
      <c r="M88" s="13"/>
      <c r="N88" s="9"/>
      <c r="O88" s="9"/>
      <c r="P88" s="1"/>
      <c r="Q88" s="1"/>
      <c r="R88" s="1">
        <v>1</v>
      </c>
    </row>
    <row r="89" spans="1:18" ht="15">
      <c r="A89" s="1"/>
      <c r="B89" s="7" t="s">
        <v>671</v>
      </c>
      <c r="C89" s="7" t="s">
        <v>887</v>
      </c>
      <c r="D89" s="13">
        <v>5000</v>
      </c>
      <c r="E89" s="13">
        <v>5000</v>
      </c>
      <c r="F89" s="13">
        <v>5000</v>
      </c>
      <c r="G89" s="13">
        <v>5000</v>
      </c>
      <c r="H89" s="13"/>
      <c r="I89" s="13"/>
      <c r="J89" s="13"/>
      <c r="K89" s="13"/>
      <c r="L89" s="13"/>
      <c r="M89" s="13"/>
      <c r="N89" s="9"/>
      <c r="O89" s="9"/>
      <c r="P89" s="1"/>
      <c r="Q89" s="1"/>
      <c r="R89" s="1">
        <v>1</v>
      </c>
    </row>
    <row r="90" spans="1:18" ht="15">
      <c r="A90" s="1"/>
      <c r="B90" s="7" t="s">
        <v>647</v>
      </c>
      <c r="C90" s="7" t="s">
        <v>646</v>
      </c>
      <c r="D90" s="13">
        <v>5000</v>
      </c>
      <c r="E90" s="13">
        <v>5000</v>
      </c>
      <c r="F90" s="13">
        <v>5000</v>
      </c>
      <c r="G90" s="13">
        <v>5000</v>
      </c>
      <c r="H90" s="13"/>
      <c r="I90" s="9"/>
      <c r="J90" s="13"/>
      <c r="K90" s="13"/>
      <c r="L90" s="13"/>
      <c r="M90" s="13"/>
      <c r="N90" s="9"/>
      <c r="O90" s="9"/>
      <c r="P90" s="1"/>
      <c r="Q90" s="1"/>
      <c r="R90" s="1">
        <v>1</v>
      </c>
    </row>
    <row r="91" spans="1:18" ht="15">
      <c r="A91" s="1"/>
      <c r="B91" s="7" t="s">
        <v>574</v>
      </c>
      <c r="C91" s="7" t="s">
        <v>363</v>
      </c>
      <c r="D91" s="13">
        <v>5000</v>
      </c>
      <c r="E91" s="13">
        <v>5000</v>
      </c>
      <c r="F91" s="13">
        <v>5000</v>
      </c>
      <c r="G91" s="13">
        <v>5000</v>
      </c>
      <c r="H91" s="13"/>
      <c r="I91" s="13"/>
      <c r="J91" s="13"/>
      <c r="K91" s="13"/>
      <c r="L91" s="13"/>
      <c r="M91" s="13"/>
      <c r="N91" s="9"/>
      <c r="O91" s="9"/>
      <c r="P91" s="1"/>
      <c r="Q91" s="1"/>
      <c r="R91" s="1">
        <v>1</v>
      </c>
    </row>
    <row r="92" spans="2:18" ht="15">
      <c r="B92" s="7" t="s">
        <v>511</v>
      </c>
      <c r="C92" s="7" t="s">
        <v>512</v>
      </c>
      <c r="D92" s="13">
        <v>5000</v>
      </c>
      <c r="E92" s="13">
        <v>5000</v>
      </c>
      <c r="F92" s="18"/>
      <c r="G92" s="13">
        <v>5000</v>
      </c>
      <c r="H92" s="13"/>
      <c r="I92" s="13"/>
      <c r="J92" s="13"/>
      <c r="K92" s="13"/>
      <c r="L92" s="13"/>
      <c r="M92" s="13"/>
      <c r="N92" s="9"/>
      <c r="O92" s="9"/>
      <c r="P92" s="1"/>
      <c r="Q92" s="1"/>
      <c r="R92" s="1">
        <v>1</v>
      </c>
    </row>
    <row r="93" spans="1:18" ht="15">
      <c r="A93" s="1"/>
      <c r="B93" s="7" t="s">
        <v>79</v>
      </c>
      <c r="C93" s="7" t="s">
        <v>329</v>
      </c>
      <c r="D93" s="13">
        <v>5000</v>
      </c>
      <c r="E93" s="13">
        <v>5000</v>
      </c>
      <c r="F93" s="13">
        <v>5000</v>
      </c>
      <c r="G93" s="13">
        <v>5000</v>
      </c>
      <c r="H93" s="13"/>
      <c r="I93" s="9"/>
      <c r="J93" s="13"/>
      <c r="K93" s="13"/>
      <c r="L93" s="13"/>
      <c r="M93" s="13"/>
      <c r="N93" s="9"/>
      <c r="O93" s="9"/>
      <c r="P93" s="1"/>
      <c r="Q93" s="1"/>
      <c r="R93" s="1">
        <v>1</v>
      </c>
    </row>
    <row r="94" spans="1:18" ht="15">
      <c r="A94" s="1"/>
      <c r="B94" s="7" t="s">
        <v>80</v>
      </c>
      <c r="C94" s="112"/>
      <c r="D94" s="18"/>
      <c r="E94" s="18"/>
      <c r="F94" s="18"/>
      <c r="G94" s="18"/>
      <c r="H94" s="18"/>
      <c r="I94" s="19"/>
      <c r="J94" s="18"/>
      <c r="K94" s="18"/>
      <c r="L94" s="18"/>
      <c r="M94" s="18"/>
      <c r="N94" s="19"/>
      <c r="O94" s="19"/>
      <c r="P94" s="1"/>
      <c r="Q94" s="1"/>
      <c r="R94" s="1">
        <v>0</v>
      </c>
    </row>
    <row r="95" spans="1:18" ht="15">
      <c r="A95" s="1"/>
      <c r="B95" s="7" t="s">
        <v>81</v>
      </c>
      <c r="C95" s="7" t="s">
        <v>359</v>
      </c>
      <c r="D95" s="10">
        <v>0</v>
      </c>
      <c r="E95" s="10">
        <v>10000</v>
      </c>
      <c r="F95" s="13"/>
      <c r="G95" s="13"/>
      <c r="H95" s="13"/>
      <c r="I95" s="13"/>
      <c r="J95" s="13"/>
      <c r="K95" s="13"/>
      <c r="L95" s="13"/>
      <c r="M95" s="13"/>
      <c r="N95" s="9"/>
      <c r="O95" s="9"/>
      <c r="P95" s="1"/>
      <c r="Q95" s="1"/>
      <c r="R95" s="1">
        <v>1</v>
      </c>
    </row>
    <row r="96" spans="1:18" ht="15">
      <c r="A96" s="1"/>
      <c r="B96" s="7" t="s">
        <v>82</v>
      </c>
      <c r="C96" s="7" t="s">
        <v>336</v>
      </c>
      <c r="D96" s="10">
        <v>5000</v>
      </c>
      <c r="E96" s="10">
        <v>5000</v>
      </c>
      <c r="F96" s="13">
        <v>5000</v>
      </c>
      <c r="G96" s="13">
        <v>5000</v>
      </c>
      <c r="H96" s="13"/>
      <c r="I96" s="13"/>
      <c r="J96" s="13"/>
      <c r="K96" s="13"/>
      <c r="L96" s="13"/>
      <c r="M96" s="13"/>
      <c r="N96" s="9"/>
      <c r="O96" s="9"/>
      <c r="P96" s="1"/>
      <c r="Q96" s="1"/>
      <c r="R96" s="1">
        <v>1</v>
      </c>
    </row>
    <row r="97" spans="1:18" ht="15">
      <c r="A97" s="1"/>
      <c r="B97" s="7" t="s">
        <v>83</v>
      </c>
      <c r="C97" s="7" t="s">
        <v>617</v>
      </c>
      <c r="D97" s="18"/>
      <c r="E97" s="18"/>
      <c r="F97" s="18"/>
      <c r="G97" s="18"/>
      <c r="H97" s="13"/>
      <c r="I97" s="9"/>
      <c r="J97" s="13"/>
      <c r="K97" s="13"/>
      <c r="L97" s="13"/>
      <c r="M97" s="13"/>
      <c r="N97" s="9"/>
      <c r="O97" s="9"/>
      <c r="P97" s="1"/>
      <c r="Q97" s="1"/>
      <c r="R97" s="1">
        <v>0</v>
      </c>
    </row>
    <row r="98" spans="1:18" ht="15">
      <c r="A98" s="1"/>
      <c r="B98" s="7" t="s">
        <v>84</v>
      </c>
      <c r="C98" s="112"/>
      <c r="D98" s="18"/>
      <c r="E98" s="18"/>
      <c r="F98" s="18"/>
      <c r="G98" s="18"/>
      <c r="H98" s="18"/>
      <c r="I98" s="19"/>
      <c r="J98" s="18"/>
      <c r="K98" s="18"/>
      <c r="L98" s="18"/>
      <c r="M98" s="18"/>
      <c r="N98" s="19"/>
      <c r="O98" s="19"/>
      <c r="P98" s="1"/>
      <c r="Q98" s="1"/>
      <c r="R98" s="1">
        <v>0</v>
      </c>
    </row>
    <row r="99" spans="1:18" ht="15">
      <c r="A99" s="1"/>
      <c r="B99" s="7" t="s">
        <v>85</v>
      </c>
      <c r="C99" s="7" t="s">
        <v>459</v>
      </c>
      <c r="D99" s="18"/>
      <c r="E99" s="18"/>
      <c r="F99" s="18"/>
      <c r="G99" s="18"/>
      <c r="H99" s="18"/>
      <c r="I99" s="19"/>
      <c r="J99" s="18"/>
      <c r="K99" s="18"/>
      <c r="L99" s="18"/>
      <c r="M99" s="18"/>
      <c r="N99" s="19"/>
      <c r="O99" s="19"/>
      <c r="P99" s="1"/>
      <c r="Q99" s="1"/>
      <c r="R99" s="1">
        <v>0</v>
      </c>
    </row>
    <row r="100" spans="1:18" ht="15">
      <c r="A100" s="1"/>
      <c r="B100" s="7" t="s">
        <v>86</v>
      </c>
      <c r="C100" s="7" t="s">
        <v>464</v>
      </c>
      <c r="D100" s="18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"/>
      <c r="Q100" s="1"/>
      <c r="R100" s="1">
        <v>0</v>
      </c>
    </row>
    <row r="101" spans="1:18" ht="15">
      <c r="A101" s="1"/>
      <c r="B101" s="7" t="s">
        <v>87</v>
      </c>
      <c r="C101" s="7" t="s">
        <v>354</v>
      </c>
      <c r="D101" s="10">
        <v>5000</v>
      </c>
      <c r="E101" s="10">
        <v>0</v>
      </c>
      <c r="F101" s="13">
        <v>10000</v>
      </c>
      <c r="G101" s="13">
        <v>5000</v>
      </c>
      <c r="H101" s="13"/>
      <c r="I101" s="13"/>
      <c r="J101" s="13"/>
      <c r="K101" s="13"/>
      <c r="L101" s="13"/>
      <c r="M101" s="13"/>
      <c r="N101" s="9"/>
      <c r="O101" s="9"/>
      <c r="P101" s="1"/>
      <c r="Q101" s="1"/>
      <c r="R101" s="1">
        <v>1</v>
      </c>
    </row>
    <row r="102" spans="1:18" ht="15">
      <c r="A102" s="1"/>
      <c r="B102" s="7" t="s">
        <v>88</v>
      </c>
      <c r="C102" s="7" t="s">
        <v>343</v>
      </c>
      <c r="D102" s="10">
        <v>5000</v>
      </c>
      <c r="E102" s="10">
        <v>5000</v>
      </c>
      <c r="F102" s="10">
        <v>5000</v>
      </c>
      <c r="G102" s="13">
        <v>5000</v>
      </c>
      <c r="H102" s="13"/>
      <c r="I102" s="13"/>
      <c r="J102" s="13"/>
      <c r="K102" s="13"/>
      <c r="L102" s="13"/>
      <c r="M102" s="13"/>
      <c r="N102" s="9"/>
      <c r="O102" s="9"/>
      <c r="P102" s="1"/>
      <c r="Q102" s="1"/>
      <c r="R102" s="1">
        <v>1</v>
      </c>
    </row>
    <row r="103" spans="1:18" ht="15">
      <c r="A103" s="1"/>
      <c r="B103" s="7" t="s">
        <v>89</v>
      </c>
      <c r="C103" s="7" t="s">
        <v>910</v>
      </c>
      <c r="D103" s="13">
        <v>5000</v>
      </c>
      <c r="E103" s="13">
        <v>5000</v>
      </c>
      <c r="F103" s="13">
        <v>0</v>
      </c>
      <c r="G103" s="13">
        <v>10000</v>
      </c>
      <c r="H103" s="13"/>
      <c r="I103" s="9"/>
      <c r="J103" s="13"/>
      <c r="K103" s="13"/>
      <c r="L103" s="13"/>
      <c r="M103" s="13"/>
      <c r="N103" s="9"/>
      <c r="O103" s="9"/>
      <c r="P103" s="1"/>
      <c r="Q103" s="1"/>
      <c r="R103" s="1">
        <v>1</v>
      </c>
    </row>
    <row r="104" spans="1:18" ht="15">
      <c r="A104" s="1"/>
      <c r="B104" s="1">
        <f>SUM(R82:R103)</f>
        <v>16</v>
      </c>
      <c r="C104" s="15">
        <f>SUM(D104:O104)</f>
        <v>280000</v>
      </c>
      <c r="D104" s="15">
        <f>SUM(D82:D103)</f>
        <v>70000</v>
      </c>
      <c r="E104" s="15">
        <f aca="true" t="shared" si="4" ref="E104:O104">SUM(E82:E103)</f>
        <v>65000</v>
      </c>
      <c r="F104" s="15">
        <f t="shared" si="4"/>
        <v>75000</v>
      </c>
      <c r="G104" s="15">
        <f t="shared" si="4"/>
        <v>70000</v>
      </c>
      <c r="H104" s="15">
        <f t="shared" si="4"/>
        <v>0</v>
      </c>
      <c r="I104" s="16">
        <f>SUM(I82:I103)</f>
        <v>0</v>
      </c>
      <c r="J104" s="35">
        <f t="shared" si="4"/>
        <v>0</v>
      </c>
      <c r="K104" s="35">
        <f t="shared" si="4"/>
        <v>0</v>
      </c>
      <c r="L104" s="35">
        <f t="shared" si="4"/>
        <v>0</v>
      </c>
      <c r="M104" s="35">
        <f t="shared" si="4"/>
        <v>0</v>
      </c>
      <c r="N104" s="47">
        <f t="shared" si="4"/>
        <v>0</v>
      </c>
      <c r="O104" s="47">
        <f t="shared" si="4"/>
        <v>0</v>
      </c>
      <c r="P104" s="1"/>
      <c r="Q104" s="1"/>
      <c r="R104" s="1"/>
    </row>
    <row r="105" spans="1:18" ht="15">
      <c r="A105" s="1"/>
      <c r="B105" s="1"/>
      <c r="C105" s="15"/>
      <c r="D105" s="15"/>
      <c r="E105" s="15"/>
      <c r="F105" s="15"/>
      <c r="G105" s="15"/>
      <c r="H105" s="15"/>
      <c r="I105" s="16"/>
      <c r="J105" s="35"/>
      <c r="K105" s="35"/>
      <c r="L105" s="35"/>
      <c r="M105" s="35"/>
      <c r="N105" s="47"/>
      <c r="O105" s="47"/>
      <c r="P105" s="1"/>
      <c r="Q105" s="1"/>
      <c r="R105" s="1"/>
    </row>
    <row r="106" spans="1:18" ht="15">
      <c r="A106" s="1"/>
      <c r="B106" s="1"/>
      <c r="C106" s="15"/>
      <c r="D106" s="15"/>
      <c r="E106" s="15"/>
      <c r="F106" s="15"/>
      <c r="G106" s="15"/>
      <c r="H106" s="15"/>
      <c r="I106" s="16"/>
      <c r="J106" s="35"/>
      <c r="K106" s="35"/>
      <c r="L106" s="35"/>
      <c r="M106" s="35"/>
      <c r="N106" s="47"/>
      <c r="O106" s="47"/>
      <c r="P106" s="1"/>
      <c r="Q106" s="1"/>
      <c r="R106" s="1"/>
    </row>
    <row r="107" spans="1:18" ht="15">
      <c r="A107" s="1"/>
      <c r="B107" s="1"/>
      <c r="C107" s="15"/>
      <c r="D107" s="15"/>
      <c r="E107" s="15"/>
      <c r="F107" s="15"/>
      <c r="G107" s="15"/>
      <c r="H107" s="15"/>
      <c r="I107" s="16"/>
      <c r="J107" s="35"/>
      <c r="K107" s="35"/>
      <c r="L107" s="35"/>
      <c r="M107" s="35"/>
      <c r="N107" s="47"/>
      <c r="O107" s="47"/>
      <c r="P107" s="1"/>
      <c r="Q107" s="1"/>
      <c r="R107" s="1"/>
    </row>
    <row r="108" spans="1:18" ht="15">
      <c r="A108" s="1"/>
      <c r="B108" s="1"/>
      <c r="C108" s="15"/>
      <c r="D108" s="15"/>
      <c r="E108" s="15"/>
      <c r="F108" s="15"/>
      <c r="G108" s="15"/>
      <c r="H108" s="15"/>
      <c r="I108" s="16"/>
      <c r="J108" s="35"/>
      <c r="K108" s="35"/>
      <c r="L108" s="35"/>
      <c r="M108" s="35"/>
      <c r="N108" s="47"/>
      <c r="O108" s="47"/>
      <c r="P108" s="1"/>
      <c r="Q108" s="1"/>
      <c r="R108" s="1"/>
    </row>
    <row r="109" spans="1:18" ht="15">
      <c r="A109" s="1"/>
      <c r="B109" s="1"/>
      <c r="C109" s="15"/>
      <c r="D109" s="15"/>
      <c r="E109" s="15"/>
      <c r="F109" s="15"/>
      <c r="G109" s="15"/>
      <c r="H109" s="15"/>
      <c r="I109" s="16"/>
      <c r="J109" s="35"/>
      <c r="K109" s="35"/>
      <c r="L109" s="35"/>
      <c r="M109" s="35"/>
      <c r="N109" s="47"/>
      <c r="O109" s="47"/>
      <c r="P109" s="1"/>
      <c r="Q109" s="1"/>
      <c r="R109" s="1"/>
    </row>
    <row r="110" spans="1:18" ht="15">
      <c r="A110" s="1"/>
      <c r="B110" s="1"/>
      <c r="C110" s="15"/>
      <c r="D110" s="15"/>
      <c r="E110" s="15"/>
      <c r="F110" s="15"/>
      <c r="G110" s="15"/>
      <c r="H110" s="15"/>
      <c r="I110" s="16"/>
      <c r="J110" s="35"/>
      <c r="K110" s="35"/>
      <c r="L110" s="35"/>
      <c r="M110" s="35"/>
      <c r="N110" s="47"/>
      <c r="O110" s="47"/>
      <c r="P110" s="1"/>
      <c r="Q110" s="1"/>
      <c r="R110" s="1"/>
    </row>
    <row r="111" spans="1:18" ht="15">
      <c r="A111" s="1"/>
      <c r="B111" s="1"/>
      <c r="C111" s="15"/>
      <c r="D111" s="15"/>
      <c r="E111" s="15"/>
      <c r="F111" s="15"/>
      <c r="G111" s="15"/>
      <c r="H111" s="15"/>
      <c r="I111" s="16"/>
      <c r="J111" s="35"/>
      <c r="K111" s="35"/>
      <c r="L111" s="35"/>
      <c r="M111" s="35"/>
      <c r="N111" s="47"/>
      <c r="O111" s="47"/>
      <c r="P111" s="1"/>
      <c r="Q111" s="1"/>
      <c r="R111" s="1"/>
    </row>
    <row r="112" spans="1:18" ht="15">
      <c r="A112" s="1"/>
      <c r="B112" s="1"/>
      <c r="C112" s="15"/>
      <c r="D112" s="15"/>
      <c r="E112" s="15"/>
      <c r="F112" s="15"/>
      <c r="G112" s="15"/>
      <c r="H112" s="15"/>
      <c r="I112" s="16"/>
      <c r="J112" s="35"/>
      <c r="K112" s="35"/>
      <c r="L112" s="35"/>
      <c r="M112" s="35"/>
      <c r="N112" s="47"/>
      <c r="O112" s="47"/>
      <c r="P112" s="1"/>
      <c r="Q112" s="1"/>
      <c r="R112" s="1"/>
    </row>
    <row r="113" spans="1:18" ht="15">
      <c r="A113" s="1"/>
      <c r="B113" s="1"/>
      <c r="C113" s="15"/>
      <c r="D113" s="15"/>
      <c r="E113" s="15"/>
      <c r="F113" s="15"/>
      <c r="G113" s="15"/>
      <c r="H113" s="15"/>
      <c r="I113" s="16"/>
      <c r="J113" s="35"/>
      <c r="K113" s="35"/>
      <c r="L113" s="35"/>
      <c r="M113" s="35"/>
      <c r="N113" s="47"/>
      <c r="O113" s="47"/>
      <c r="P113" s="1"/>
      <c r="Q113" s="1"/>
      <c r="R113" s="1"/>
    </row>
    <row r="114" spans="1:18" ht="15">
      <c r="A114" s="1"/>
      <c r="B114" s="1"/>
      <c r="C114" s="15"/>
      <c r="D114" s="15"/>
      <c r="E114" s="15"/>
      <c r="F114" s="15"/>
      <c r="G114" s="15"/>
      <c r="H114" s="15"/>
      <c r="I114" s="16"/>
      <c r="J114" s="35"/>
      <c r="K114" s="35"/>
      <c r="L114" s="35"/>
      <c r="M114" s="35"/>
      <c r="N114" s="47"/>
      <c r="O114" s="47"/>
      <c r="P114" s="1"/>
      <c r="Q114" s="1"/>
      <c r="R114" s="1"/>
    </row>
    <row r="115" spans="1:18" ht="15">
      <c r="A115" s="1"/>
      <c r="B115" s="1"/>
      <c r="C115" s="15"/>
      <c r="D115" s="15"/>
      <c r="E115" s="15"/>
      <c r="F115" s="15"/>
      <c r="G115" s="15"/>
      <c r="H115" s="15"/>
      <c r="I115" s="16"/>
      <c r="J115" s="35"/>
      <c r="K115" s="35"/>
      <c r="L115" s="35"/>
      <c r="M115" s="35"/>
      <c r="N115" s="47"/>
      <c r="O115" s="47"/>
      <c r="P115" s="1"/>
      <c r="Q115" s="1"/>
      <c r="R115" s="1"/>
    </row>
    <row r="116" spans="1:18" ht="15">
      <c r="A116" s="1"/>
      <c r="B116" s="1"/>
      <c r="C116" s="15"/>
      <c r="D116" s="15"/>
      <c r="E116" s="15"/>
      <c r="F116" s="15"/>
      <c r="G116" s="15"/>
      <c r="H116" s="15"/>
      <c r="I116" s="16"/>
      <c r="J116" s="35"/>
      <c r="K116" s="35"/>
      <c r="L116" s="35"/>
      <c r="M116" s="35"/>
      <c r="N116" s="47"/>
      <c r="O116" s="47"/>
      <c r="P116" s="1"/>
      <c r="Q116" s="1"/>
      <c r="R116" s="1"/>
    </row>
    <row r="117" spans="1:18" ht="15">
      <c r="A117" s="1"/>
      <c r="B117" s="1"/>
      <c r="C117" s="15"/>
      <c r="D117" s="15"/>
      <c r="E117" s="15"/>
      <c r="F117" s="15"/>
      <c r="G117" s="15"/>
      <c r="H117" s="15"/>
      <c r="I117" s="16"/>
      <c r="J117" s="35"/>
      <c r="K117" s="35"/>
      <c r="L117" s="35"/>
      <c r="M117" s="35"/>
      <c r="N117" s="47"/>
      <c r="O117" s="47"/>
      <c r="P117" s="1"/>
      <c r="Q117" s="1"/>
      <c r="R117" s="1"/>
    </row>
    <row r="118" spans="1:18" ht="15">
      <c r="A118" s="1"/>
      <c r="B118" s="1"/>
      <c r="C118" s="15"/>
      <c r="D118" s="15"/>
      <c r="E118" s="15"/>
      <c r="F118" s="15"/>
      <c r="G118" s="15"/>
      <c r="H118" s="15"/>
      <c r="I118" s="16"/>
      <c r="J118" s="35"/>
      <c r="K118" s="35"/>
      <c r="L118" s="35"/>
      <c r="M118" s="35"/>
      <c r="N118" s="47"/>
      <c r="O118" s="47"/>
      <c r="P118" s="1"/>
      <c r="Q118" s="1"/>
      <c r="R118" s="1"/>
    </row>
    <row r="119" spans="1:18" ht="15">
      <c r="A119" s="1"/>
      <c r="B119" s="1"/>
      <c r="C119" s="15"/>
      <c r="D119" s="15"/>
      <c r="E119" s="15"/>
      <c r="F119" s="15"/>
      <c r="G119" s="15"/>
      <c r="H119" s="15"/>
      <c r="I119" s="16"/>
      <c r="J119" s="35"/>
      <c r="K119" s="35"/>
      <c r="L119" s="35"/>
      <c r="M119" s="35"/>
      <c r="N119" s="47"/>
      <c r="O119" s="47"/>
      <c r="P119" s="1"/>
      <c r="Q119" s="1"/>
      <c r="R119" s="1"/>
    </row>
    <row r="120" spans="1:18" ht="15">
      <c r="A120" s="1"/>
      <c r="B120" s="1"/>
      <c r="C120" s="15"/>
      <c r="D120" s="15"/>
      <c r="E120" s="15"/>
      <c r="F120" s="15"/>
      <c r="G120" s="15"/>
      <c r="H120" s="15"/>
      <c r="I120" s="16"/>
      <c r="J120" s="35"/>
      <c r="K120" s="35"/>
      <c r="L120" s="35"/>
      <c r="M120" s="35"/>
      <c r="N120" s="47"/>
      <c r="O120" s="47"/>
      <c r="P120" s="1"/>
      <c r="Q120" s="1"/>
      <c r="R120" s="1"/>
    </row>
    <row r="121" spans="1:18" ht="15">
      <c r="A121" s="4"/>
      <c r="B121" s="5" t="s">
        <v>1</v>
      </c>
      <c r="C121" s="5" t="s">
        <v>14</v>
      </c>
      <c r="D121" s="5" t="s">
        <v>2</v>
      </c>
      <c r="E121" s="5" t="s">
        <v>3</v>
      </c>
      <c r="F121" s="5" t="s">
        <v>4</v>
      </c>
      <c r="G121" s="5" t="s">
        <v>5</v>
      </c>
      <c r="H121" s="5" t="s">
        <v>6</v>
      </c>
      <c r="I121" s="6" t="s">
        <v>7</v>
      </c>
      <c r="J121" s="34" t="s">
        <v>8</v>
      </c>
      <c r="K121" s="34" t="s">
        <v>9</v>
      </c>
      <c r="L121" s="34" t="s">
        <v>10</v>
      </c>
      <c r="M121" s="34" t="s">
        <v>11</v>
      </c>
      <c r="N121" s="46" t="s">
        <v>12</v>
      </c>
      <c r="O121" s="46" t="s">
        <v>13</v>
      </c>
      <c r="P121" s="4"/>
      <c r="Q121" s="4"/>
      <c r="R121" s="4" t="s">
        <v>0</v>
      </c>
    </row>
    <row r="122" spans="1:18" ht="15">
      <c r="A122" s="1"/>
      <c r="B122" s="7" t="s">
        <v>90</v>
      </c>
      <c r="C122" s="7" t="s">
        <v>506</v>
      </c>
      <c r="D122" s="13">
        <v>0</v>
      </c>
      <c r="E122" s="13">
        <v>10000</v>
      </c>
      <c r="F122" s="13">
        <v>0</v>
      </c>
      <c r="G122" s="13">
        <v>10000</v>
      </c>
      <c r="H122" s="13"/>
      <c r="I122" s="9"/>
      <c r="J122" s="13"/>
      <c r="K122" s="13"/>
      <c r="L122" s="13"/>
      <c r="M122" s="13"/>
      <c r="N122" s="9"/>
      <c r="O122" s="9"/>
      <c r="P122" s="1"/>
      <c r="Q122" s="1"/>
      <c r="R122" s="1">
        <v>1</v>
      </c>
    </row>
    <row r="123" spans="1:18" ht="15">
      <c r="A123" s="1"/>
      <c r="B123" s="7" t="s">
        <v>91</v>
      </c>
      <c r="C123" s="7" t="s">
        <v>404</v>
      </c>
      <c r="D123" s="13">
        <v>5000</v>
      </c>
      <c r="E123" s="13">
        <v>5000</v>
      </c>
      <c r="F123" s="13">
        <v>5000</v>
      </c>
      <c r="G123" s="13">
        <v>5000</v>
      </c>
      <c r="H123" s="13"/>
      <c r="I123" s="13"/>
      <c r="J123" s="13"/>
      <c r="K123" s="13"/>
      <c r="L123" s="13"/>
      <c r="M123" s="13"/>
      <c r="N123" s="13"/>
      <c r="O123" s="9"/>
      <c r="P123" s="1"/>
      <c r="Q123" s="1"/>
      <c r="R123" s="1">
        <v>1</v>
      </c>
    </row>
    <row r="124" spans="1:18" ht="15">
      <c r="A124" s="1"/>
      <c r="B124" s="7" t="s">
        <v>92</v>
      </c>
      <c r="C124" s="7" t="s">
        <v>468</v>
      </c>
      <c r="D124" s="13">
        <v>5000</v>
      </c>
      <c r="E124" s="13">
        <v>5000</v>
      </c>
      <c r="F124" s="13">
        <v>5000</v>
      </c>
      <c r="G124" s="13">
        <v>5000</v>
      </c>
      <c r="H124" s="13"/>
      <c r="I124" s="9"/>
      <c r="J124" s="13"/>
      <c r="K124" s="13"/>
      <c r="L124" s="13"/>
      <c r="M124" s="13"/>
      <c r="N124" s="9"/>
      <c r="O124" s="9"/>
      <c r="P124" s="1"/>
      <c r="Q124" s="1"/>
      <c r="R124" s="1">
        <v>1</v>
      </c>
    </row>
    <row r="125" spans="1:18" ht="15">
      <c r="A125" s="1"/>
      <c r="B125" s="7" t="s">
        <v>93</v>
      </c>
      <c r="C125" s="7" t="s">
        <v>345</v>
      </c>
      <c r="D125" s="13"/>
      <c r="E125" s="13"/>
      <c r="F125" s="13"/>
      <c r="G125" s="13"/>
      <c r="H125" s="13"/>
      <c r="I125" s="9"/>
      <c r="J125" s="13"/>
      <c r="K125" s="13"/>
      <c r="L125" s="13"/>
      <c r="M125" s="13"/>
      <c r="N125" s="9"/>
      <c r="O125" s="9"/>
      <c r="P125" s="1"/>
      <c r="Q125" s="1"/>
      <c r="R125" s="1">
        <v>1</v>
      </c>
    </row>
    <row r="126" spans="1:18" ht="15">
      <c r="A126" s="1"/>
      <c r="B126" s="7" t="s">
        <v>94</v>
      </c>
      <c r="C126" s="7" t="s">
        <v>337</v>
      </c>
      <c r="D126" s="13">
        <v>5000</v>
      </c>
      <c r="E126" s="13">
        <v>5000</v>
      </c>
      <c r="F126" s="13">
        <v>5000</v>
      </c>
      <c r="G126" s="13">
        <v>5000</v>
      </c>
      <c r="H126" s="13"/>
      <c r="I126" s="13"/>
      <c r="J126" s="13"/>
      <c r="K126" s="13"/>
      <c r="L126" s="13"/>
      <c r="M126" s="13"/>
      <c r="N126" s="13"/>
      <c r="O126" s="9"/>
      <c r="P126" s="1"/>
      <c r="Q126" s="1"/>
      <c r="R126" s="1">
        <v>1</v>
      </c>
    </row>
    <row r="127" spans="1:18" ht="15">
      <c r="A127" s="1"/>
      <c r="B127" s="7" t="s">
        <v>95</v>
      </c>
      <c r="C127" s="7" t="s">
        <v>618</v>
      </c>
      <c r="D127" s="13">
        <v>0</v>
      </c>
      <c r="E127" s="13">
        <v>20000</v>
      </c>
      <c r="F127" s="13">
        <v>0</v>
      </c>
      <c r="G127" s="13">
        <v>10000</v>
      </c>
      <c r="H127" s="13"/>
      <c r="I127" s="13"/>
      <c r="J127" s="13"/>
      <c r="K127" s="13"/>
      <c r="L127" s="13"/>
      <c r="M127" s="13"/>
      <c r="N127" s="9"/>
      <c r="O127" s="9"/>
      <c r="P127" s="1"/>
      <c r="Q127" s="1"/>
      <c r="R127" s="1">
        <v>1</v>
      </c>
    </row>
    <row r="128" spans="1:18" ht="15">
      <c r="A128" s="1"/>
      <c r="B128" s="7" t="s">
        <v>96</v>
      </c>
      <c r="C128" s="7" t="s">
        <v>237</v>
      </c>
      <c r="D128" s="13">
        <v>5000</v>
      </c>
      <c r="E128" s="13">
        <v>5000</v>
      </c>
      <c r="F128" s="13">
        <v>5000</v>
      </c>
      <c r="G128" s="13">
        <v>5000</v>
      </c>
      <c r="H128" s="13"/>
      <c r="I128" s="13"/>
      <c r="J128" s="13"/>
      <c r="K128" s="13"/>
      <c r="L128" s="13"/>
      <c r="M128" s="13"/>
      <c r="N128" s="13"/>
      <c r="O128" s="9"/>
      <c r="P128" s="1"/>
      <c r="Q128" s="1"/>
      <c r="R128" s="1">
        <v>1</v>
      </c>
    </row>
    <row r="129" spans="1:18" ht="15">
      <c r="A129" s="1"/>
      <c r="B129" s="7" t="s">
        <v>97</v>
      </c>
      <c r="C129" s="7" t="s">
        <v>285</v>
      </c>
      <c r="D129" s="13">
        <v>5000</v>
      </c>
      <c r="E129" s="13">
        <v>5000</v>
      </c>
      <c r="F129" s="13">
        <v>5000</v>
      </c>
      <c r="G129" s="13">
        <v>5000</v>
      </c>
      <c r="H129" s="13"/>
      <c r="I129" s="13"/>
      <c r="J129" s="13"/>
      <c r="K129" s="13"/>
      <c r="L129" s="13"/>
      <c r="M129" s="13"/>
      <c r="N129" s="13"/>
      <c r="O129" s="9"/>
      <c r="P129" s="1"/>
      <c r="Q129" s="1"/>
      <c r="R129" s="1">
        <v>1</v>
      </c>
    </row>
    <row r="130" spans="1:18" ht="15">
      <c r="A130" s="1"/>
      <c r="B130" s="7" t="s">
        <v>98</v>
      </c>
      <c r="C130" s="7" t="s">
        <v>465</v>
      </c>
      <c r="D130" s="13">
        <v>5000</v>
      </c>
      <c r="E130" s="13">
        <v>5000</v>
      </c>
      <c r="F130" s="13">
        <v>5000</v>
      </c>
      <c r="G130" s="13">
        <v>5000</v>
      </c>
      <c r="H130" s="13"/>
      <c r="I130" s="13"/>
      <c r="J130" s="13"/>
      <c r="K130" s="13"/>
      <c r="L130" s="13"/>
      <c r="M130" s="13"/>
      <c r="N130" s="13"/>
      <c r="O130" s="9"/>
      <c r="P130" s="1"/>
      <c r="Q130" s="1"/>
      <c r="R130" s="1">
        <v>1</v>
      </c>
    </row>
    <row r="131" spans="1:18" ht="15">
      <c r="A131" s="1"/>
      <c r="B131" s="7" t="s">
        <v>99</v>
      </c>
      <c r="C131" s="7" t="s">
        <v>319</v>
      </c>
      <c r="D131" s="13">
        <v>5000</v>
      </c>
      <c r="E131" s="13">
        <v>15000</v>
      </c>
      <c r="F131" s="13">
        <v>5000</v>
      </c>
      <c r="G131" s="13">
        <v>5000</v>
      </c>
      <c r="H131" s="13"/>
      <c r="I131" s="13"/>
      <c r="J131" s="13"/>
      <c r="K131" s="13"/>
      <c r="L131" s="13"/>
      <c r="M131" s="13"/>
      <c r="N131" s="9"/>
      <c r="O131" s="9"/>
      <c r="P131" s="1"/>
      <c r="Q131" s="1"/>
      <c r="R131" s="1">
        <v>1</v>
      </c>
    </row>
    <row r="132" spans="1:18" ht="15">
      <c r="A132" s="1"/>
      <c r="B132" s="7" t="s">
        <v>100</v>
      </c>
      <c r="C132" s="7" t="s">
        <v>274</v>
      </c>
      <c r="D132" s="13">
        <v>0</v>
      </c>
      <c r="E132" s="13">
        <v>10000</v>
      </c>
      <c r="F132" s="13">
        <v>5000</v>
      </c>
      <c r="G132" s="13">
        <v>5000</v>
      </c>
      <c r="H132" s="13"/>
      <c r="I132" s="13"/>
      <c r="J132" s="13"/>
      <c r="K132" s="13"/>
      <c r="L132" s="13"/>
      <c r="M132" s="13"/>
      <c r="N132" s="13"/>
      <c r="O132" s="9"/>
      <c r="P132" s="1"/>
      <c r="Q132" s="1"/>
      <c r="R132" s="1">
        <v>1</v>
      </c>
    </row>
    <row r="133" spans="1:18" ht="15">
      <c r="A133" s="1"/>
      <c r="B133" s="7" t="s">
        <v>101</v>
      </c>
      <c r="C133" s="7" t="s">
        <v>256</v>
      </c>
      <c r="D133" s="13">
        <v>5000</v>
      </c>
      <c r="E133" s="13">
        <v>5000</v>
      </c>
      <c r="F133" s="13">
        <v>0</v>
      </c>
      <c r="G133" s="13">
        <v>10000</v>
      </c>
      <c r="H133" s="13"/>
      <c r="I133" s="13"/>
      <c r="J133" s="13"/>
      <c r="K133" s="13"/>
      <c r="L133" s="13"/>
      <c r="M133" s="13"/>
      <c r="N133" s="13"/>
      <c r="O133" s="9"/>
      <c r="P133" s="1"/>
      <c r="Q133" s="1"/>
      <c r="R133" s="1">
        <v>1</v>
      </c>
    </row>
    <row r="134" spans="1:18" ht="15">
      <c r="A134" s="1"/>
      <c r="B134" s="7" t="s">
        <v>102</v>
      </c>
      <c r="C134" s="7" t="s">
        <v>287</v>
      </c>
      <c r="D134" s="13">
        <v>5000</v>
      </c>
      <c r="E134" s="13">
        <v>5000</v>
      </c>
      <c r="F134" s="13">
        <v>5000</v>
      </c>
      <c r="G134" s="13">
        <v>5000</v>
      </c>
      <c r="H134" s="13"/>
      <c r="I134" s="13"/>
      <c r="J134" s="13"/>
      <c r="K134" s="13"/>
      <c r="L134" s="13"/>
      <c r="M134" s="13"/>
      <c r="N134" s="13"/>
      <c r="O134" s="9"/>
      <c r="P134" s="1"/>
      <c r="Q134" s="1"/>
      <c r="R134" s="1">
        <v>1</v>
      </c>
    </row>
    <row r="135" spans="1:18" ht="15">
      <c r="A135" s="1"/>
      <c r="B135" s="7" t="s">
        <v>103</v>
      </c>
      <c r="C135" s="7" t="s">
        <v>281</v>
      </c>
      <c r="D135" s="13">
        <v>5000</v>
      </c>
      <c r="E135" s="13">
        <v>5000</v>
      </c>
      <c r="F135" s="13">
        <v>5000</v>
      </c>
      <c r="G135" s="13">
        <v>5000</v>
      </c>
      <c r="H135" s="13"/>
      <c r="I135" s="13"/>
      <c r="J135" s="13"/>
      <c r="K135" s="13"/>
      <c r="L135" s="13"/>
      <c r="M135" s="13"/>
      <c r="N135" s="13"/>
      <c r="O135" s="9"/>
      <c r="P135" s="1"/>
      <c r="Q135" s="1"/>
      <c r="R135" s="1">
        <v>1</v>
      </c>
    </row>
    <row r="136" spans="1:18" ht="15">
      <c r="A136" s="1"/>
      <c r="B136" s="7" t="s">
        <v>104</v>
      </c>
      <c r="C136" s="7" t="s">
        <v>675</v>
      </c>
      <c r="D136" s="13">
        <v>5000</v>
      </c>
      <c r="E136" s="13">
        <v>5000</v>
      </c>
      <c r="F136" s="13">
        <v>5000</v>
      </c>
      <c r="G136" s="13">
        <v>5000</v>
      </c>
      <c r="H136" s="13"/>
      <c r="I136" s="13"/>
      <c r="J136" s="13"/>
      <c r="K136" s="13"/>
      <c r="L136" s="13"/>
      <c r="M136" s="13"/>
      <c r="N136" s="13"/>
      <c r="O136" s="9"/>
      <c r="P136" s="1"/>
      <c r="Q136" s="1"/>
      <c r="R136" s="1">
        <v>1</v>
      </c>
    </row>
    <row r="137" spans="1:18" ht="15">
      <c r="A137" s="1"/>
      <c r="B137" s="7" t="s">
        <v>105</v>
      </c>
      <c r="C137" s="7" t="s">
        <v>897</v>
      </c>
      <c r="D137" s="13">
        <v>5000</v>
      </c>
      <c r="E137" s="13">
        <v>0</v>
      </c>
      <c r="F137" s="13">
        <v>40000</v>
      </c>
      <c r="G137" s="13">
        <v>0</v>
      </c>
      <c r="H137" s="13">
        <v>0</v>
      </c>
      <c r="I137" s="9">
        <v>0</v>
      </c>
      <c r="J137" s="13">
        <v>0</v>
      </c>
      <c r="K137" s="13">
        <v>0</v>
      </c>
      <c r="L137" s="13">
        <v>0</v>
      </c>
      <c r="M137" s="13"/>
      <c r="N137" s="9"/>
      <c r="O137" s="9"/>
      <c r="P137" s="1"/>
      <c r="Q137" s="1"/>
      <c r="R137" s="1">
        <v>1</v>
      </c>
    </row>
    <row r="138" spans="1:18" ht="15">
      <c r="A138" s="1"/>
      <c r="B138" s="7" t="s">
        <v>106</v>
      </c>
      <c r="D138" s="18"/>
      <c r="E138" s="18"/>
      <c r="F138" s="18"/>
      <c r="G138" s="18"/>
      <c r="H138" s="18"/>
      <c r="I138" s="19"/>
      <c r="J138" s="18"/>
      <c r="K138" s="18"/>
      <c r="L138" s="18"/>
      <c r="M138" s="18"/>
      <c r="N138" s="19"/>
      <c r="O138" s="19"/>
      <c r="P138" s="1"/>
      <c r="Q138" s="1"/>
      <c r="R138" s="1">
        <v>0</v>
      </c>
    </row>
    <row r="139" spans="1:18" ht="15">
      <c r="A139" s="1"/>
      <c r="B139" s="7" t="s">
        <v>107</v>
      </c>
      <c r="C139" s="7" t="s">
        <v>231</v>
      </c>
      <c r="D139" s="13">
        <v>5000</v>
      </c>
      <c r="E139" s="13">
        <v>5000</v>
      </c>
      <c r="F139" s="13">
        <v>5000</v>
      </c>
      <c r="G139" s="13">
        <v>5000</v>
      </c>
      <c r="H139" s="13"/>
      <c r="I139" s="13"/>
      <c r="J139" s="13"/>
      <c r="K139" s="13"/>
      <c r="L139" s="13"/>
      <c r="M139" s="13"/>
      <c r="N139" s="9"/>
      <c r="O139" s="9"/>
      <c r="P139" s="1"/>
      <c r="Q139" s="1"/>
      <c r="R139" s="1">
        <v>1</v>
      </c>
    </row>
    <row r="140" spans="1:18" ht="15">
      <c r="A140" s="1"/>
      <c r="B140" s="7" t="s">
        <v>108</v>
      </c>
      <c r="C140" s="41" t="s">
        <v>966</v>
      </c>
      <c r="D140" s="13">
        <v>5000</v>
      </c>
      <c r="E140" s="9"/>
      <c r="F140" s="13"/>
      <c r="G140" s="13"/>
      <c r="H140" s="13"/>
      <c r="I140" s="13"/>
      <c r="J140" s="13"/>
      <c r="K140" s="13"/>
      <c r="L140" s="13"/>
      <c r="M140" s="13"/>
      <c r="N140" s="9"/>
      <c r="O140" s="9"/>
      <c r="P140" s="1"/>
      <c r="Q140" s="1"/>
      <c r="R140" s="1">
        <v>1</v>
      </c>
    </row>
    <row r="141" spans="1:18" ht="15">
      <c r="A141" s="1"/>
      <c r="B141" s="7" t="s">
        <v>109</v>
      </c>
      <c r="C141" s="7" t="s">
        <v>303</v>
      </c>
      <c r="D141" s="13">
        <v>5000</v>
      </c>
      <c r="E141" s="13">
        <v>5000</v>
      </c>
      <c r="F141" s="13">
        <v>5000</v>
      </c>
      <c r="G141" s="13"/>
      <c r="H141" s="13"/>
      <c r="I141" s="13"/>
      <c r="J141" s="13"/>
      <c r="K141" s="13"/>
      <c r="L141" s="13"/>
      <c r="M141" s="13"/>
      <c r="N141" s="9"/>
      <c r="O141" s="9"/>
      <c r="P141" s="1"/>
      <c r="Q141" s="1"/>
      <c r="R141" s="1">
        <v>1</v>
      </c>
    </row>
    <row r="142" spans="1:18" ht="15">
      <c r="A142" s="1"/>
      <c r="B142" s="7" t="s">
        <v>110</v>
      </c>
      <c r="C142" s="41" t="s">
        <v>967</v>
      </c>
      <c r="D142" s="13">
        <v>10000</v>
      </c>
      <c r="E142" s="13"/>
      <c r="F142" s="13"/>
      <c r="G142" s="13"/>
      <c r="H142" s="13"/>
      <c r="I142" s="9"/>
      <c r="J142" s="13"/>
      <c r="K142" s="13"/>
      <c r="L142" s="13"/>
      <c r="M142" s="13"/>
      <c r="N142" s="51"/>
      <c r="O142" s="9"/>
      <c r="P142" s="1"/>
      <c r="Q142" s="1"/>
      <c r="R142" s="1">
        <v>1</v>
      </c>
    </row>
    <row r="143" spans="1:18" ht="15">
      <c r="A143" s="1"/>
      <c r="B143" s="7" t="s">
        <v>290</v>
      </c>
      <c r="C143" s="7" t="s">
        <v>291</v>
      </c>
      <c r="D143" s="13">
        <v>5000</v>
      </c>
      <c r="E143" s="13">
        <v>5000</v>
      </c>
      <c r="F143" s="13">
        <v>5000</v>
      </c>
      <c r="G143" s="13">
        <v>5000</v>
      </c>
      <c r="H143" s="13"/>
      <c r="I143" s="13"/>
      <c r="J143" s="13"/>
      <c r="K143" s="13"/>
      <c r="L143" s="13"/>
      <c r="M143" s="13"/>
      <c r="N143" s="9"/>
      <c r="O143" s="9"/>
      <c r="P143" s="1"/>
      <c r="Q143" s="1"/>
      <c r="R143" s="1">
        <v>1</v>
      </c>
    </row>
    <row r="144" spans="1:18" ht="15">
      <c r="A144" s="1"/>
      <c r="B144" s="7" t="s">
        <v>111</v>
      </c>
      <c r="C144" s="7" t="s">
        <v>229</v>
      </c>
      <c r="D144" s="13">
        <v>5000</v>
      </c>
      <c r="E144" s="13">
        <v>5000</v>
      </c>
      <c r="F144" s="13">
        <v>0</v>
      </c>
      <c r="G144" s="13">
        <v>50000</v>
      </c>
      <c r="H144" s="13">
        <v>0</v>
      </c>
      <c r="I144" s="9">
        <v>0</v>
      </c>
      <c r="J144" s="13">
        <v>0</v>
      </c>
      <c r="K144" s="13">
        <v>0</v>
      </c>
      <c r="L144" s="13">
        <v>0</v>
      </c>
      <c r="M144" s="13">
        <v>0</v>
      </c>
      <c r="N144" s="9">
        <v>0</v>
      </c>
      <c r="O144" s="9">
        <v>0</v>
      </c>
      <c r="P144" s="1"/>
      <c r="Q144" s="1"/>
      <c r="R144" s="1">
        <v>1</v>
      </c>
    </row>
    <row r="145" spans="1:18" ht="15">
      <c r="A145" s="1"/>
      <c r="B145" s="7" t="s">
        <v>112</v>
      </c>
      <c r="C145" s="7" t="s">
        <v>456</v>
      </c>
      <c r="D145" s="18"/>
      <c r="E145" s="18"/>
      <c r="F145" s="18"/>
      <c r="G145" s="18"/>
      <c r="H145" s="18"/>
      <c r="I145" s="19"/>
      <c r="J145" s="18"/>
      <c r="K145" s="18"/>
      <c r="L145" s="18"/>
      <c r="M145" s="18"/>
      <c r="N145" s="19"/>
      <c r="O145" s="19"/>
      <c r="P145" s="1"/>
      <c r="Q145" s="1"/>
      <c r="R145" s="1">
        <v>0</v>
      </c>
    </row>
    <row r="146" spans="1:18" ht="15">
      <c r="A146" s="1"/>
      <c r="B146" s="7" t="s">
        <v>113</v>
      </c>
      <c r="C146" s="7" t="s">
        <v>346</v>
      </c>
      <c r="D146" s="13">
        <v>5000</v>
      </c>
      <c r="E146" s="13">
        <v>5000</v>
      </c>
      <c r="F146" s="13">
        <v>5000</v>
      </c>
      <c r="G146" s="13"/>
      <c r="H146" s="13"/>
      <c r="I146" s="13"/>
      <c r="J146" s="13"/>
      <c r="K146" s="13"/>
      <c r="L146" s="13"/>
      <c r="M146" s="13"/>
      <c r="N146" s="9"/>
      <c r="O146" s="9"/>
      <c r="P146" s="1"/>
      <c r="Q146" s="1"/>
      <c r="R146" s="1">
        <v>1</v>
      </c>
    </row>
    <row r="147" spans="1:18" ht="15">
      <c r="A147" s="1"/>
      <c r="B147" s="7" t="s">
        <v>114</v>
      </c>
      <c r="C147" s="7" t="s">
        <v>344</v>
      </c>
      <c r="D147" s="13">
        <v>5000</v>
      </c>
      <c r="E147" s="13">
        <v>5000</v>
      </c>
      <c r="F147" s="13">
        <v>0</v>
      </c>
      <c r="G147" s="13">
        <v>5000</v>
      </c>
      <c r="H147" s="13"/>
      <c r="I147" s="13"/>
      <c r="J147" s="13"/>
      <c r="K147" s="13"/>
      <c r="L147" s="13"/>
      <c r="M147" s="13"/>
      <c r="N147" s="9"/>
      <c r="O147" s="9"/>
      <c r="P147" s="1"/>
      <c r="Q147" s="1"/>
      <c r="R147" s="1">
        <v>1</v>
      </c>
    </row>
    <row r="148" spans="1:18" ht="15">
      <c r="A148" s="1"/>
      <c r="B148" s="7" t="s">
        <v>115</v>
      </c>
      <c r="C148" s="7" t="s">
        <v>361</v>
      </c>
      <c r="D148" s="13">
        <v>5000</v>
      </c>
      <c r="E148" s="13"/>
      <c r="F148" s="13"/>
      <c r="G148" s="13"/>
      <c r="H148" s="13"/>
      <c r="I148" s="9"/>
      <c r="J148" s="13"/>
      <c r="K148" s="13"/>
      <c r="L148" s="13"/>
      <c r="M148" s="13"/>
      <c r="N148" s="9"/>
      <c r="O148" s="9"/>
      <c r="P148" s="1"/>
      <c r="Q148" s="1"/>
      <c r="R148" s="1">
        <v>1</v>
      </c>
    </row>
    <row r="149" spans="1:18" ht="15">
      <c r="A149" s="1"/>
      <c r="B149" s="1">
        <f>SUM(R122:R148)</f>
        <v>25</v>
      </c>
      <c r="C149" s="15">
        <f>SUM(D149:O149)</f>
        <v>510000</v>
      </c>
      <c r="D149" s="15">
        <f>SUM(D122:D148)</f>
        <v>110000</v>
      </c>
      <c r="E149" s="15">
        <f aca="true" t="shared" si="5" ref="E149:O149">SUM(E122:E148)</f>
        <v>135000</v>
      </c>
      <c r="F149" s="15">
        <f t="shared" si="5"/>
        <v>115000</v>
      </c>
      <c r="G149" s="15">
        <f t="shared" si="5"/>
        <v>150000</v>
      </c>
      <c r="H149" s="15">
        <f t="shared" si="5"/>
        <v>0</v>
      </c>
      <c r="I149" s="16">
        <f>SUM(I122:I148)</f>
        <v>0</v>
      </c>
      <c r="J149" s="35">
        <f t="shared" si="5"/>
        <v>0</v>
      </c>
      <c r="K149" s="35">
        <f t="shared" si="5"/>
        <v>0</v>
      </c>
      <c r="L149" s="35">
        <f t="shared" si="5"/>
        <v>0</v>
      </c>
      <c r="M149" s="35">
        <f>SUM(M122:M148)</f>
        <v>0</v>
      </c>
      <c r="N149" s="47">
        <f t="shared" si="5"/>
        <v>0</v>
      </c>
      <c r="O149" s="47">
        <f t="shared" si="5"/>
        <v>0</v>
      </c>
      <c r="P149" s="1"/>
      <c r="Q149" s="1"/>
      <c r="R149" s="1"/>
    </row>
    <row r="150" spans="1:18" ht="15">
      <c r="A150" s="1"/>
      <c r="B150" s="1"/>
      <c r="C150" s="15"/>
      <c r="D150" s="15"/>
      <c r="E150" s="15"/>
      <c r="F150" s="15"/>
      <c r="G150" s="15"/>
      <c r="H150" s="15"/>
      <c r="I150" s="16"/>
      <c r="J150" s="35"/>
      <c r="K150" s="35"/>
      <c r="L150" s="35"/>
      <c r="M150" s="35"/>
      <c r="N150" s="47"/>
      <c r="O150" s="47"/>
      <c r="P150" s="1"/>
      <c r="Q150" s="1"/>
      <c r="R150" s="1"/>
    </row>
    <row r="151" spans="1:18" ht="15">
      <c r="A151" s="1"/>
      <c r="B151" s="1"/>
      <c r="C151" s="15"/>
      <c r="D151" s="15"/>
      <c r="E151" s="15"/>
      <c r="F151" s="15"/>
      <c r="G151" s="15"/>
      <c r="H151" s="15"/>
      <c r="I151" s="16"/>
      <c r="J151" s="35"/>
      <c r="K151" s="35"/>
      <c r="L151" s="35"/>
      <c r="M151" s="35"/>
      <c r="N151" s="47"/>
      <c r="O151" s="47"/>
      <c r="P151" s="1"/>
      <c r="Q151" s="1"/>
      <c r="R151" s="1"/>
    </row>
    <row r="152" spans="1:18" ht="15">
      <c r="A152" s="1"/>
      <c r="B152" s="1"/>
      <c r="C152" s="15"/>
      <c r="D152" s="15"/>
      <c r="E152" s="15"/>
      <c r="F152" s="15"/>
      <c r="G152" s="15"/>
      <c r="H152" s="15"/>
      <c r="I152" s="16"/>
      <c r="J152" s="35"/>
      <c r="K152" s="35"/>
      <c r="L152" s="35"/>
      <c r="M152" s="35"/>
      <c r="N152" s="47"/>
      <c r="O152" s="47"/>
      <c r="P152" s="1"/>
      <c r="Q152" s="1"/>
      <c r="R152" s="1"/>
    </row>
    <row r="153" spans="1:18" ht="15">
      <c r="A153" s="1"/>
      <c r="B153" s="1"/>
      <c r="C153" s="15"/>
      <c r="D153" s="15"/>
      <c r="E153" s="15"/>
      <c r="F153" s="15"/>
      <c r="G153" s="15"/>
      <c r="H153" s="15"/>
      <c r="I153" s="16"/>
      <c r="J153" s="35"/>
      <c r="K153" s="35"/>
      <c r="L153" s="35"/>
      <c r="M153" s="35"/>
      <c r="N153" s="47"/>
      <c r="O153" s="47"/>
      <c r="P153" s="1"/>
      <c r="Q153" s="1"/>
      <c r="R153" s="1"/>
    </row>
    <row r="154" spans="1:18" ht="15">
      <c r="A154" s="1"/>
      <c r="B154" s="1"/>
      <c r="C154" s="15"/>
      <c r="D154" s="15"/>
      <c r="E154" s="15"/>
      <c r="F154" s="15"/>
      <c r="G154" s="15"/>
      <c r="H154" s="15"/>
      <c r="I154" s="16"/>
      <c r="J154" s="35"/>
      <c r="K154" s="35"/>
      <c r="L154" s="35"/>
      <c r="M154" s="35"/>
      <c r="N154" s="47"/>
      <c r="O154" s="47"/>
      <c r="P154" s="1"/>
      <c r="Q154" s="1"/>
      <c r="R154" s="1"/>
    </row>
    <row r="155" spans="1:18" ht="15">
      <c r="A155" s="1"/>
      <c r="B155" s="1"/>
      <c r="C155" s="15"/>
      <c r="D155" s="15"/>
      <c r="E155" s="15"/>
      <c r="F155" s="15"/>
      <c r="G155" s="15"/>
      <c r="H155" s="15"/>
      <c r="I155" s="16"/>
      <c r="J155" s="35"/>
      <c r="K155" s="35"/>
      <c r="L155" s="35"/>
      <c r="M155" s="35"/>
      <c r="N155" s="47"/>
      <c r="O155" s="47"/>
      <c r="P155" s="1"/>
      <c r="Q155" s="1"/>
      <c r="R155" s="1"/>
    </row>
    <row r="156" spans="1:18" ht="15">
      <c r="A156" s="1"/>
      <c r="B156" s="1"/>
      <c r="C156" s="15"/>
      <c r="D156" s="15"/>
      <c r="E156" s="15"/>
      <c r="F156" s="15"/>
      <c r="G156" s="15"/>
      <c r="H156" s="15"/>
      <c r="I156" s="16"/>
      <c r="J156" s="35"/>
      <c r="K156" s="35"/>
      <c r="L156" s="35"/>
      <c r="M156" s="35"/>
      <c r="N156" s="47"/>
      <c r="O156" s="47"/>
      <c r="P156" s="1"/>
      <c r="Q156" s="1"/>
      <c r="R156" s="1"/>
    </row>
    <row r="157" spans="1:18" ht="15">
      <c r="A157" s="1"/>
      <c r="B157" s="1"/>
      <c r="C157" s="15"/>
      <c r="D157" s="15"/>
      <c r="E157" s="15"/>
      <c r="F157" s="15"/>
      <c r="G157" s="15"/>
      <c r="H157" s="15"/>
      <c r="I157" s="16"/>
      <c r="J157" s="35"/>
      <c r="K157" s="35"/>
      <c r="L157" s="35"/>
      <c r="M157" s="35"/>
      <c r="N157" s="47"/>
      <c r="O157" s="47"/>
      <c r="P157" s="1"/>
      <c r="Q157" s="1"/>
      <c r="R157" s="1"/>
    </row>
    <row r="158" spans="1:18" ht="15">
      <c r="A158" s="1"/>
      <c r="B158" s="1"/>
      <c r="C158" s="15"/>
      <c r="D158" s="15"/>
      <c r="E158" s="15"/>
      <c r="F158" s="15"/>
      <c r="G158" s="15"/>
      <c r="H158" s="15"/>
      <c r="I158" s="16"/>
      <c r="J158" s="35"/>
      <c r="K158" s="35"/>
      <c r="L158" s="35"/>
      <c r="M158" s="35"/>
      <c r="N158" s="47"/>
      <c r="O158" s="47"/>
      <c r="P158" s="1"/>
      <c r="Q158" s="1"/>
      <c r="R158" s="1"/>
    </row>
    <row r="159" spans="1:18" ht="15">
      <c r="A159" s="1"/>
      <c r="B159" s="1"/>
      <c r="C159" s="15"/>
      <c r="D159" s="15"/>
      <c r="E159" s="15"/>
      <c r="F159" s="15"/>
      <c r="G159" s="15"/>
      <c r="H159" s="15"/>
      <c r="I159" s="16"/>
      <c r="J159" s="35"/>
      <c r="K159" s="35"/>
      <c r="L159" s="35"/>
      <c r="M159" s="35"/>
      <c r="N159" s="47"/>
      <c r="O159" s="47"/>
      <c r="P159" s="1"/>
      <c r="Q159" s="1"/>
      <c r="R159" s="1"/>
    </row>
    <row r="160" spans="1:18" ht="15">
      <c r="A160" s="1"/>
      <c r="B160" s="1"/>
      <c r="C160" s="15"/>
      <c r="D160" s="15"/>
      <c r="E160" s="15"/>
      <c r="F160" s="15"/>
      <c r="G160" s="15"/>
      <c r="H160" s="15"/>
      <c r="I160" s="16"/>
      <c r="J160" s="35"/>
      <c r="K160" s="35"/>
      <c r="L160" s="35"/>
      <c r="M160" s="35"/>
      <c r="N160" s="47"/>
      <c r="O160" s="47"/>
      <c r="P160" s="1"/>
      <c r="Q160" s="1"/>
      <c r="R160" s="1"/>
    </row>
    <row r="161" spans="1:18" ht="15">
      <c r="A161" s="4"/>
      <c r="B161" s="5" t="s">
        <v>1</v>
      </c>
      <c r="C161" s="5" t="s">
        <v>14</v>
      </c>
      <c r="D161" s="5" t="s">
        <v>2</v>
      </c>
      <c r="E161" s="5" t="s">
        <v>3</v>
      </c>
      <c r="F161" s="5" t="s">
        <v>4</v>
      </c>
      <c r="G161" s="5" t="s">
        <v>5</v>
      </c>
      <c r="H161" s="5" t="s">
        <v>6</v>
      </c>
      <c r="I161" s="6" t="s">
        <v>7</v>
      </c>
      <c r="J161" s="34" t="s">
        <v>8</v>
      </c>
      <c r="K161" s="34" t="s">
        <v>9</v>
      </c>
      <c r="L161" s="34" t="s">
        <v>10</v>
      </c>
      <c r="M161" s="34" t="s">
        <v>11</v>
      </c>
      <c r="N161" s="46" t="s">
        <v>12</v>
      </c>
      <c r="O161" s="46" t="s">
        <v>13</v>
      </c>
      <c r="P161" s="4"/>
      <c r="Q161" s="4"/>
      <c r="R161" s="4" t="s">
        <v>0</v>
      </c>
    </row>
    <row r="162" spans="1:18" ht="15">
      <c r="A162" s="1"/>
      <c r="B162" s="7" t="s">
        <v>116</v>
      </c>
      <c r="C162" s="7" t="s">
        <v>451</v>
      </c>
      <c r="D162" s="10">
        <v>5000</v>
      </c>
      <c r="E162" s="10">
        <v>5000</v>
      </c>
      <c r="F162" s="10">
        <v>5000</v>
      </c>
      <c r="G162" s="13">
        <v>5000</v>
      </c>
      <c r="H162" s="13"/>
      <c r="I162" s="13"/>
      <c r="J162" s="13"/>
      <c r="K162" s="13"/>
      <c r="L162" s="13"/>
      <c r="M162" s="13"/>
      <c r="N162" s="9"/>
      <c r="O162" s="9"/>
      <c r="P162" s="1"/>
      <c r="Q162" s="1"/>
      <c r="R162" s="1">
        <v>1</v>
      </c>
    </row>
    <row r="163" spans="1:18" ht="15">
      <c r="A163" s="1"/>
      <c r="B163" s="7" t="s">
        <v>117</v>
      </c>
      <c r="C163" s="7" t="s">
        <v>349</v>
      </c>
      <c r="D163" s="10">
        <v>5000</v>
      </c>
      <c r="E163" s="13">
        <v>5000</v>
      </c>
      <c r="F163" s="13">
        <v>5000</v>
      </c>
      <c r="G163" s="13">
        <v>5000</v>
      </c>
      <c r="H163" s="13"/>
      <c r="I163" s="13"/>
      <c r="J163" s="13"/>
      <c r="K163" s="13"/>
      <c r="L163" s="13"/>
      <c r="M163" s="13"/>
      <c r="N163" s="9"/>
      <c r="O163" s="9"/>
      <c r="P163" s="1"/>
      <c r="Q163" s="1"/>
      <c r="R163" s="1">
        <v>1</v>
      </c>
    </row>
    <row r="164" spans="1:18" ht="15">
      <c r="A164" s="1"/>
      <c r="B164" s="7" t="s">
        <v>118</v>
      </c>
      <c r="C164" s="7" t="s">
        <v>279</v>
      </c>
      <c r="D164" s="10">
        <v>5000</v>
      </c>
      <c r="E164" s="13">
        <v>0</v>
      </c>
      <c r="F164" s="13">
        <v>10000</v>
      </c>
      <c r="G164" s="13"/>
      <c r="H164" s="13"/>
      <c r="I164" s="9"/>
      <c r="J164" s="13"/>
      <c r="K164" s="13"/>
      <c r="L164" s="13"/>
      <c r="M164" s="13"/>
      <c r="N164" s="9"/>
      <c r="O164" s="9"/>
      <c r="P164" s="1"/>
      <c r="Q164" s="1"/>
      <c r="R164" s="1">
        <v>1</v>
      </c>
    </row>
    <row r="165" spans="1:18" ht="15">
      <c r="A165" s="1"/>
      <c r="B165" s="7" t="s">
        <v>119</v>
      </c>
      <c r="C165" s="67"/>
      <c r="D165" s="8"/>
      <c r="E165" s="8"/>
      <c r="F165" s="8"/>
      <c r="G165" s="8"/>
      <c r="H165" s="8"/>
      <c r="I165" s="14"/>
      <c r="J165" s="67"/>
      <c r="K165" s="8"/>
      <c r="L165" s="8"/>
      <c r="M165" s="8"/>
      <c r="N165" s="14"/>
      <c r="O165" s="14"/>
      <c r="P165" s="1"/>
      <c r="Q165" s="1"/>
      <c r="R165" s="1">
        <v>0</v>
      </c>
    </row>
    <row r="166" spans="1:18" ht="15">
      <c r="A166" s="1"/>
      <c r="B166" s="7" t="s">
        <v>120</v>
      </c>
      <c r="C166" s="67"/>
      <c r="D166" s="8"/>
      <c r="E166" s="8"/>
      <c r="F166" s="8"/>
      <c r="G166" s="8"/>
      <c r="H166" s="8"/>
      <c r="I166" s="14"/>
      <c r="J166" s="67"/>
      <c r="K166" s="8"/>
      <c r="L166" s="8"/>
      <c r="M166" s="8"/>
      <c r="N166" s="14"/>
      <c r="O166" s="14"/>
      <c r="P166" s="1"/>
      <c r="Q166" s="1"/>
      <c r="R166" s="1">
        <v>0</v>
      </c>
    </row>
    <row r="167" spans="1:18" ht="15">
      <c r="A167" s="1"/>
      <c r="B167" s="7" t="s">
        <v>121</v>
      </c>
      <c r="C167" s="7" t="s">
        <v>369</v>
      </c>
      <c r="D167" s="10">
        <v>0</v>
      </c>
      <c r="E167" s="13">
        <v>10000</v>
      </c>
      <c r="F167" s="13">
        <v>0</v>
      </c>
      <c r="G167" s="13">
        <v>10000</v>
      </c>
      <c r="H167" s="13"/>
      <c r="I167" s="9"/>
      <c r="J167" s="13"/>
      <c r="K167" s="13"/>
      <c r="L167" s="13"/>
      <c r="M167" s="13"/>
      <c r="N167" s="9"/>
      <c r="O167" s="9"/>
      <c r="P167" s="1"/>
      <c r="Q167" s="1"/>
      <c r="R167" s="1">
        <v>1</v>
      </c>
    </row>
    <row r="168" spans="1:18" ht="15">
      <c r="A168" s="1"/>
      <c r="B168" s="7" t="s">
        <v>122</v>
      </c>
      <c r="C168" s="7" t="s">
        <v>241</v>
      </c>
      <c r="D168" s="10">
        <v>5000</v>
      </c>
      <c r="E168" s="13">
        <v>5000</v>
      </c>
      <c r="F168" s="13">
        <v>0</v>
      </c>
      <c r="G168" s="13">
        <v>10000</v>
      </c>
      <c r="H168" s="13"/>
      <c r="I168" s="9"/>
      <c r="J168" s="9"/>
      <c r="K168" s="13"/>
      <c r="L168" s="13"/>
      <c r="M168" s="13"/>
      <c r="N168" s="13"/>
      <c r="O168" s="9"/>
      <c r="P168" s="1"/>
      <c r="Q168" s="1"/>
      <c r="R168" s="1">
        <v>1</v>
      </c>
    </row>
    <row r="169" spans="1:18" ht="15">
      <c r="A169" s="1"/>
      <c r="B169" s="7" t="s">
        <v>123</v>
      </c>
      <c r="C169" s="7" t="s">
        <v>1001</v>
      </c>
      <c r="D169" s="8"/>
      <c r="E169" s="8"/>
      <c r="F169" s="13">
        <v>0</v>
      </c>
      <c r="G169" s="13">
        <v>10000</v>
      </c>
      <c r="H169" s="13"/>
      <c r="I169" s="9"/>
      <c r="J169" s="41"/>
      <c r="K169" s="13"/>
      <c r="L169" s="13"/>
      <c r="M169" s="13"/>
      <c r="N169" s="9"/>
      <c r="O169" s="9"/>
      <c r="P169" s="1"/>
      <c r="Q169" s="1"/>
      <c r="R169" s="1">
        <v>1</v>
      </c>
    </row>
    <row r="170" spans="1:18" ht="15">
      <c r="A170" s="1"/>
      <c r="B170" s="7" t="s">
        <v>124</v>
      </c>
      <c r="C170" s="7" t="s">
        <v>316</v>
      </c>
      <c r="D170" s="10">
        <v>5000</v>
      </c>
      <c r="E170" s="13">
        <v>5000</v>
      </c>
      <c r="F170" s="13">
        <v>5000</v>
      </c>
      <c r="G170" s="13">
        <v>5000</v>
      </c>
      <c r="H170" s="13"/>
      <c r="I170" s="9"/>
      <c r="J170" s="13"/>
      <c r="K170" s="13"/>
      <c r="L170" s="13"/>
      <c r="M170" s="13"/>
      <c r="N170" s="9"/>
      <c r="O170" s="9"/>
      <c r="P170" s="1"/>
      <c r="Q170" s="1"/>
      <c r="R170" s="1">
        <v>1</v>
      </c>
    </row>
    <row r="171" spans="1:18" ht="15">
      <c r="A171" s="1"/>
      <c r="B171" s="7" t="s">
        <v>125</v>
      </c>
      <c r="C171" s="7" t="s">
        <v>294</v>
      </c>
      <c r="D171" s="10">
        <v>5000</v>
      </c>
      <c r="E171" s="13">
        <v>0</v>
      </c>
      <c r="F171" s="13">
        <v>10000</v>
      </c>
      <c r="G171" s="13"/>
      <c r="H171" s="13"/>
      <c r="I171" s="9"/>
      <c r="J171" s="13"/>
      <c r="K171" s="13"/>
      <c r="L171" s="13"/>
      <c r="M171" s="13"/>
      <c r="N171" s="51"/>
      <c r="O171" s="9"/>
      <c r="P171" s="1"/>
      <c r="Q171" s="1"/>
      <c r="R171" s="1">
        <v>1</v>
      </c>
    </row>
    <row r="172" spans="1:18" ht="15">
      <c r="A172" s="1"/>
      <c r="B172" s="7" t="s">
        <v>126</v>
      </c>
      <c r="C172" s="7" t="s">
        <v>250</v>
      </c>
      <c r="D172" s="10">
        <v>5000</v>
      </c>
      <c r="E172" s="13">
        <v>5000</v>
      </c>
      <c r="F172" s="13"/>
      <c r="G172" s="13"/>
      <c r="H172" s="13"/>
      <c r="I172" s="9"/>
      <c r="J172" s="13"/>
      <c r="K172" s="13"/>
      <c r="L172" s="13"/>
      <c r="M172" s="13"/>
      <c r="N172" s="9"/>
      <c r="O172" s="9"/>
      <c r="P172" s="1"/>
      <c r="Q172" s="1"/>
      <c r="R172" s="1">
        <v>1</v>
      </c>
    </row>
    <row r="173" spans="1:18" ht="15">
      <c r="A173" s="1"/>
      <c r="B173" s="7" t="s">
        <v>127</v>
      </c>
      <c r="C173" s="7" t="s">
        <v>307</v>
      </c>
      <c r="D173" s="10">
        <v>5000</v>
      </c>
      <c r="E173" s="13">
        <v>10000</v>
      </c>
      <c r="F173" s="13">
        <v>0</v>
      </c>
      <c r="G173" s="13"/>
      <c r="H173" s="13"/>
      <c r="I173" s="9"/>
      <c r="J173" s="13"/>
      <c r="K173" s="13"/>
      <c r="L173" s="13"/>
      <c r="M173" s="13"/>
      <c r="N173" s="9"/>
      <c r="O173" s="9"/>
      <c r="P173" s="1"/>
      <c r="Q173" s="1"/>
      <c r="R173" s="1">
        <v>1</v>
      </c>
    </row>
    <row r="174" spans="1:18" ht="15">
      <c r="A174" s="1"/>
      <c r="B174" s="7" t="s">
        <v>128</v>
      </c>
      <c r="C174" s="7" t="s">
        <v>292</v>
      </c>
      <c r="D174" s="10">
        <v>0</v>
      </c>
      <c r="E174" s="10">
        <v>0</v>
      </c>
      <c r="F174" s="13">
        <v>15000</v>
      </c>
      <c r="G174" s="13"/>
      <c r="H174" s="13"/>
      <c r="I174" s="13"/>
      <c r="J174" s="13"/>
      <c r="K174" s="13"/>
      <c r="L174" s="13"/>
      <c r="M174" s="13"/>
      <c r="N174" s="9"/>
      <c r="O174" s="9"/>
      <c r="P174" s="1"/>
      <c r="Q174" s="1"/>
      <c r="R174" s="1">
        <v>1</v>
      </c>
    </row>
    <row r="175" spans="1:18" ht="15">
      <c r="A175" s="1"/>
      <c r="B175" s="7" t="s">
        <v>129</v>
      </c>
      <c r="C175" s="7" t="s">
        <v>908</v>
      </c>
      <c r="D175" s="13">
        <v>5000</v>
      </c>
      <c r="E175" s="13">
        <v>5000</v>
      </c>
      <c r="F175" s="13">
        <v>5000</v>
      </c>
      <c r="G175" s="13"/>
      <c r="H175" s="13"/>
      <c r="I175" s="9"/>
      <c r="J175" s="41"/>
      <c r="K175" s="13"/>
      <c r="L175" s="13"/>
      <c r="M175" s="13"/>
      <c r="N175" s="9"/>
      <c r="O175" s="9"/>
      <c r="P175" s="1"/>
      <c r="Q175" s="1"/>
      <c r="R175" s="1">
        <v>1</v>
      </c>
    </row>
    <row r="176" spans="1:18" ht="15">
      <c r="A176" s="1"/>
      <c r="B176" s="7" t="s">
        <v>130</v>
      </c>
      <c r="C176" s="7" t="s">
        <v>873</v>
      </c>
      <c r="D176" s="13">
        <v>5000</v>
      </c>
      <c r="E176" s="13">
        <v>5000</v>
      </c>
      <c r="F176" s="13">
        <v>5000</v>
      </c>
      <c r="G176" s="13"/>
      <c r="H176" s="13"/>
      <c r="I176" s="9"/>
      <c r="J176" s="13"/>
      <c r="K176" s="13"/>
      <c r="L176" s="13"/>
      <c r="M176" s="13"/>
      <c r="N176" s="9"/>
      <c r="O176" s="9"/>
      <c r="P176" s="1"/>
      <c r="Q176" s="1"/>
      <c r="R176" s="1">
        <v>1</v>
      </c>
    </row>
    <row r="177" spans="1:18" ht="15">
      <c r="A177" s="1"/>
      <c r="B177" s="7" t="s">
        <v>131</v>
      </c>
      <c r="C177" s="7" t="s">
        <v>276</v>
      </c>
      <c r="D177" s="10">
        <v>5000</v>
      </c>
      <c r="E177" s="13">
        <v>5000</v>
      </c>
      <c r="F177" s="13">
        <v>5000</v>
      </c>
      <c r="G177" s="13"/>
      <c r="H177" s="13"/>
      <c r="I177" s="13"/>
      <c r="J177" s="13"/>
      <c r="K177" s="13"/>
      <c r="L177" s="13"/>
      <c r="M177" s="13"/>
      <c r="N177" s="9"/>
      <c r="O177" s="9"/>
      <c r="P177" s="1"/>
      <c r="Q177" s="1"/>
      <c r="R177" s="1">
        <v>1</v>
      </c>
    </row>
    <row r="178" spans="1:18" ht="15">
      <c r="A178" s="1"/>
      <c r="B178" s="7" t="s">
        <v>132</v>
      </c>
      <c r="C178" s="7" t="s">
        <v>502</v>
      </c>
      <c r="D178" s="10">
        <v>5000</v>
      </c>
      <c r="E178" s="13">
        <v>5000</v>
      </c>
      <c r="F178" s="13"/>
      <c r="G178" s="13"/>
      <c r="H178" s="13"/>
      <c r="I178" s="9"/>
      <c r="J178" s="13"/>
      <c r="K178" s="13"/>
      <c r="L178" s="13"/>
      <c r="M178" s="13"/>
      <c r="N178" s="9"/>
      <c r="O178" s="9"/>
      <c r="P178" s="1"/>
      <c r="Q178" s="1"/>
      <c r="R178" s="1">
        <v>1</v>
      </c>
    </row>
    <row r="179" spans="1:18" ht="15">
      <c r="A179" s="1"/>
      <c r="B179" s="7" t="s">
        <v>133</v>
      </c>
      <c r="C179" s="7" t="s">
        <v>510</v>
      </c>
      <c r="D179" s="10">
        <v>5000</v>
      </c>
      <c r="E179" s="13">
        <v>10000</v>
      </c>
      <c r="F179" s="13">
        <v>0</v>
      </c>
      <c r="G179" s="13">
        <v>10000</v>
      </c>
      <c r="H179" s="13">
        <v>0</v>
      </c>
      <c r="I179" s="13"/>
      <c r="J179" s="13"/>
      <c r="K179" s="13"/>
      <c r="L179" s="13"/>
      <c r="M179" s="13"/>
      <c r="N179" s="9"/>
      <c r="O179" s="9"/>
      <c r="P179" s="1"/>
      <c r="Q179" s="1"/>
      <c r="R179" s="1">
        <v>1</v>
      </c>
    </row>
    <row r="180" spans="1:18" ht="15">
      <c r="A180" s="1"/>
      <c r="B180" s="7" t="s">
        <v>134</v>
      </c>
      <c r="C180" s="7"/>
      <c r="D180" s="8"/>
      <c r="E180" s="8"/>
      <c r="F180" s="8"/>
      <c r="G180" s="8"/>
      <c r="H180" s="8"/>
      <c r="I180" s="14"/>
      <c r="J180" s="8"/>
      <c r="K180" s="8"/>
      <c r="L180" s="8"/>
      <c r="M180" s="8"/>
      <c r="N180" s="14"/>
      <c r="O180" s="14"/>
      <c r="P180" s="1"/>
      <c r="Q180" s="1"/>
      <c r="R180" s="1">
        <v>0</v>
      </c>
    </row>
    <row r="181" spans="1:18" ht="15">
      <c r="A181" s="1"/>
      <c r="B181" s="7" t="s">
        <v>135</v>
      </c>
      <c r="C181" s="7"/>
      <c r="D181" s="8"/>
      <c r="E181" s="8"/>
      <c r="F181" s="8"/>
      <c r="G181" s="8"/>
      <c r="H181" s="8"/>
      <c r="I181" s="14"/>
      <c r="J181" s="8"/>
      <c r="K181" s="8"/>
      <c r="L181" s="8"/>
      <c r="M181" s="8"/>
      <c r="N181" s="14"/>
      <c r="O181" s="14"/>
      <c r="P181" s="1"/>
      <c r="Q181" s="1"/>
      <c r="R181" s="1">
        <v>0</v>
      </c>
    </row>
    <row r="182" spans="1:18" ht="15">
      <c r="A182" s="1"/>
      <c r="B182" s="7" t="s">
        <v>139</v>
      </c>
      <c r="C182" s="7" t="s">
        <v>323</v>
      </c>
      <c r="D182" s="10">
        <v>5000</v>
      </c>
      <c r="E182" s="13">
        <v>0</v>
      </c>
      <c r="F182" s="13">
        <v>10000</v>
      </c>
      <c r="G182" s="13">
        <v>5000</v>
      </c>
      <c r="H182" s="13"/>
      <c r="I182" s="9"/>
      <c r="J182" s="13"/>
      <c r="K182" s="13"/>
      <c r="L182" s="13"/>
      <c r="M182" s="13"/>
      <c r="N182" s="9"/>
      <c r="O182" s="9"/>
      <c r="P182" s="1"/>
      <c r="Q182" s="1"/>
      <c r="R182" s="1">
        <v>1</v>
      </c>
    </row>
    <row r="183" spans="1:18" ht="15">
      <c r="A183" s="1"/>
      <c r="B183" s="7" t="s">
        <v>136</v>
      </c>
      <c r="C183" s="7" t="s">
        <v>347</v>
      </c>
      <c r="D183" s="10"/>
      <c r="E183" s="13"/>
      <c r="F183" s="13"/>
      <c r="G183" s="13"/>
      <c r="H183" s="13"/>
      <c r="I183" s="9"/>
      <c r="J183" s="13"/>
      <c r="K183" s="13"/>
      <c r="L183" s="13"/>
      <c r="M183" s="13"/>
      <c r="N183" s="9"/>
      <c r="O183" s="9"/>
      <c r="P183" s="1"/>
      <c r="Q183" s="1"/>
      <c r="R183" s="1">
        <v>1</v>
      </c>
    </row>
    <row r="184" spans="1:18" ht="15">
      <c r="A184" s="1"/>
      <c r="B184" s="7" t="s">
        <v>251</v>
      </c>
      <c r="C184" s="7" t="s">
        <v>252</v>
      </c>
      <c r="D184" s="10">
        <v>0</v>
      </c>
      <c r="E184" s="13">
        <v>20000</v>
      </c>
      <c r="F184" s="13">
        <v>5000</v>
      </c>
      <c r="G184" s="13">
        <v>5000</v>
      </c>
      <c r="H184" s="13"/>
      <c r="I184" s="9"/>
      <c r="J184" s="13"/>
      <c r="K184" s="13"/>
      <c r="L184" s="13"/>
      <c r="M184" s="13"/>
      <c r="N184" s="9"/>
      <c r="O184" s="9"/>
      <c r="P184" s="1"/>
      <c r="Q184" s="1"/>
      <c r="R184" s="1">
        <v>1</v>
      </c>
    </row>
    <row r="185" spans="1:18" ht="15">
      <c r="A185" s="1"/>
      <c r="B185" s="7" t="s">
        <v>137</v>
      </c>
      <c r="C185" s="7" t="s">
        <v>314</v>
      </c>
      <c r="D185" s="10">
        <v>5000</v>
      </c>
      <c r="E185" s="13">
        <v>5000</v>
      </c>
      <c r="F185" s="13">
        <v>5000</v>
      </c>
      <c r="G185" s="13">
        <v>5000</v>
      </c>
      <c r="H185" s="13"/>
      <c r="I185" s="9"/>
      <c r="J185" s="13"/>
      <c r="K185" s="13"/>
      <c r="L185" s="13"/>
      <c r="M185" s="13"/>
      <c r="N185" s="9"/>
      <c r="O185" s="9"/>
      <c r="P185" s="1"/>
      <c r="Q185" s="1"/>
      <c r="R185" s="1">
        <v>1</v>
      </c>
    </row>
    <row r="186" spans="1:18" ht="15">
      <c r="A186" s="1"/>
      <c r="B186" s="7" t="s">
        <v>138</v>
      </c>
      <c r="C186" s="7" t="s">
        <v>886</v>
      </c>
      <c r="D186" s="13">
        <v>5000</v>
      </c>
      <c r="E186" s="13">
        <v>0</v>
      </c>
      <c r="F186" s="13">
        <v>10000</v>
      </c>
      <c r="G186" s="13"/>
      <c r="H186" s="13"/>
      <c r="I186" s="9"/>
      <c r="J186" s="41"/>
      <c r="K186" s="13"/>
      <c r="L186" s="13"/>
      <c r="M186" s="13"/>
      <c r="N186" s="9"/>
      <c r="O186" s="9"/>
      <c r="P186" s="1"/>
      <c r="Q186" s="1"/>
      <c r="R186" s="1">
        <v>1</v>
      </c>
    </row>
    <row r="187" spans="1:18" ht="15">
      <c r="A187" s="1"/>
      <c r="B187" s="7" t="s">
        <v>259</v>
      </c>
      <c r="C187" s="7" t="s">
        <v>796</v>
      </c>
      <c r="D187" s="8"/>
      <c r="E187" s="8"/>
      <c r="F187" s="8"/>
      <c r="G187" s="13"/>
      <c r="H187" s="13"/>
      <c r="I187" s="9"/>
      <c r="J187" s="13"/>
      <c r="K187" s="13"/>
      <c r="L187" s="13"/>
      <c r="M187" s="13"/>
      <c r="N187" s="9"/>
      <c r="O187" s="9"/>
      <c r="P187" s="52"/>
      <c r="Q187" s="53"/>
      <c r="R187" s="1">
        <v>1</v>
      </c>
    </row>
    <row r="188" spans="1:18" ht="15">
      <c r="A188" s="1"/>
      <c r="B188" s="7" t="s">
        <v>260</v>
      </c>
      <c r="C188" s="7" t="s">
        <v>321</v>
      </c>
      <c r="D188" s="13">
        <v>0</v>
      </c>
      <c r="E188" s="13">
        <v>10000</v>
      </c>
      <c r="F188" s="13">
        <v>0</v>
      </c>
      <c r="G188" s="13">
        <v>10000</v>
      </c>
      <c r="H188" s="13"/>
      <c r="I188" s="9"/>
      <c r="J188" s="13"/>
      <c r="K188" s="13"/>
      <c r="L188" s="13"/>
      <c r="M188" s="13"/>
      <c r="N188" s="9"/>
      <c r="O188" s="9"/>
      <c r="P188" s="1"/>
      <c r="Q188" s="1"/>
      <c r="R188" s="1">
        <v>1</v>
      </c>
    </row>
    <row r="189" spans="1:18" ht="15">
      <c r="A189" s="1"/>
      <c r="B189" s="7" t="s">
        <v>261</v>
      </c>
      <c r="C189" s="7" t="s">
        <v>262</v>
      </c>
      <c r="D189" s="13">
        <v>5000</v>
      </c>
      <c r="E189" s="13">
        <v>5000</v>
      </c>
      <c r="F189" s="13">
        <v>5000</v>
      </c>
      <c r="G189" s="13">
        <v>5000</v>
      </c>
      <c r="H189" s="13">
        <v>5000</v>
      </c>
      <c r="I189" s="9"/>
      <c r="J189" s="13"/>
      <c r="K189" s="13"/>
      <c r="L189" s="13"/>
      <c r="M189" s="13"/>
      <c r="N189" s="9"/>
      <c r="O189" s="9"/>
      <c r="P189" s="1"/>
      <c r="Q189" s="1"/>
      <c r="R189" s="1">
        <v>1</v>
      </c>
    </row>
    <row r="190" spans="1:18" ht="15">
      <c r="A190" s="1"/>
      <c r="B190" s="1">
        <f>SUM(R162:R189)</f>
        <v>24</v>
      </c>
      <c r="C190" s="15">
        <f>SUM(D190:O190)</f>
        <v>390000</v>
      </c>
      <c r="D190" s="15">
        <f>SUM(D162:D189)</f>
        <v>85000</v>
      </c>
      <c r="E190" s="15">
        <f aca="true" t="shared" si="6" ref="E190:O190">SUM(E162:E189)</f>
        <v>115000</v>
      </c>
      <c r="F190" s="15">
        <f t="shared" si="6"/>
        <v>100000</v>
      </c>
      <c r="G190" s="15">
        <f t="shared" si="6"/>
        <v>85000</v>
      </c>
      <c r="H190" s="15">
        <f t="shared" si="6"/>
        <v>5000</v>
      </c>
      <c r="I190" s="16">
        <f>SUM(I162:I189)</f>
        <v>0</v>
      </c>
      <c r="J190" s="35">
        <f>SUM(J162:J189)</f>
        <v>0</v>
      </c>
      <c r="K190" s="35">
        <f t="shared" si="6"/>
        <v>0</v>
      </c>
      <c r="L190" s="35">
        <f t="shared" si="6"/>
        <v>0</v>
      </c>
      <c r="M190" s="35">
        <f t="shared" si="6"/>
        <v>0</v>
      </c>
      <c r="N190" s="47">
        <f t="shared" si="6"/>
        <v>0</v>
      </c>
      <c r="O190" s="47">
        <f t="shared" si="6"/>
        <v>0</v>
      </c>
      <c r="P190" s="1"/>
      <c r="Q190" s="1"/>
      <c r="R190" s="1"/>
    </row>
    <row r="191" spans="1:18" ht="15">
      <c r="A191" s="1"/>
      <c r="B191" s="1"/>
      <c r="C191" s="15"/>
      <c r="D191" s="15"/>
      <c r="E191" s="15"/>
      <c r="F191" s="15"/>
      <c r="G191" s="15"/>
      <c r="H191" s="15"/>
      <c r="I191" s="16"/>
      <c r="J191" s="35"/>
      <c r="K191" s="35"/>
      <c r="L191" s="35"/>
      <c r="M191" s="35"/>
      <c r="N191" s="47"/>
      <c r="O191" s="47"/>
      <c r="P191" s="1"/>
      <c r="Q191" s="1"/>
      <c r="R191" s="1"/>
    </row>
    <row r="192" spans="1:18" ht="15">
      <c r="A192" s="1"/>
      <c r="B192" s="1"/>
      <c r="C192" s="15"/>
      <c r="D192" s="15"/>
      <c r="E192" s="15"/>
      <c r="F192" s="15"/>
      <c r="G192" s="15"/>
      <c r="H192" s="15"/>
      <c r="I192" s="16"/>
      <c r="J192" s="35"/>
      <c r="K192" s="35"/>
      <c r="L192" s="35"/>
      <c r="M192" s="35"/>
      <c r="N192" s="47"/>
      <c r="O192" s="47"/>
      <c r="P192" s="1"/>
      <c r="Q192" s="1"/>
      <c r="R192" s="1"/>
    </row>
    <row r="193" spans="1:18" ht="15">
      <c r="A193" s="1"/>
      <c r="B193" s="1"/>
      <c r="C193" s="15"/>
      <c r="D193" s="15"/>
      <c r="E193" s="15"/>
      <c r="F193" s="15"/>
      <c r="G193" s="15"/>
      <c r="H193" s="15"/>
      <c r="I193" s="16"/>
      <c r="J193" s="35"/>
      <c r="K193" s="35"/>
      <c r="L193" s="35"/>
      <c r="M193" s="35"/>
      <c r="N193" s="47"/>
      <c r="O193" s="47"/>
      <c r="P193" s="1"/>
      <c r="Q193" s="1"/>
      <c r="R193" s="1"/>
    </row>
    <row r="194" spans="1:18" ht="15">
      <c r="A194" s="1"/>
      <c r="B194" s="1"/>
      <c r="C194" s="15"/>
      <c r="D194" s="15"/>
      <c r="E194" s="15"/>
      <c r="F194" s="15"/>
      <c r="G194" s="15"/>
      <c r="H194" s="15"/>
      <c r="I194" s="16"/>
      <c r="J194" s="35"/>
      <c r="K194" s="35"/>
      <c r="L194" s="35"/>
      <c r="M194" s="35"/>
      <c r="N194" s="47"/>
      <c r="O194" s="47"/>
      <c r="P194" s="1"/>
      <c r="Q194" s="1"/>
      <c r="R194" s="1"/>
    </row>
    <row r="195" spans="1:18" ht="15">
      <c r="A195" s="1"/>
      <c r="B195" s="1"/>
      <c r="C195" s="15"/>
      <c r="D195" s="15"/>
      <c r="E195" s="15"/>
      <c r="F195" s="15"/>
      <c r="G195" s="15"/>
      <c r="H195" s="15"/>
      <c r="I195" s="16"/>
      <c r="J195" s="35"/>
      <c r="K195" s="35"/>
      <c r="L195" s="35"/>
      <c r="M195" s="35"/>
      <c r="N195" s="47"/>
      <c r="O195" s="47"/>
      <c r="P195" s="1"/>
      <c r="Q195" s="1"/>
      <c r="R195" s="1"/>
    </row>
    <row r="196" spans="1:18" ht="15">
      <c r="A196" s="1"/>
      <c r="B196" s="1"/>
      <c r="C196" s="15"/>
      <c r="D196" s="15"/>
      <c r="E196" s="15"/>
      <c r="F196" s="15"/>
      <c r="G196" s="15"/>
      <c r="H196" s="15"/>
      <c r="I196" s="16"/>
      <c r="J196" s="35"/>
      <c r="K196" s="35"/>
      <c r="L196" s="35"/>
      <c r="M196" s="35"/>
      <c r="N196" s="47"/>
      <c r="O196" s="47"/>
      <c r="P196" s="1"/>
      <c r="Q196" s="1"/>
      <c r="R196" s="1"/>
    </row>
    <row r="197" spans="1:18" ht="15">
      <c r="A197" s="1"/>
      <c r="B197" s="1"/>
      <c r="C197" s="15"/>
      <c r="D197" s="15"/>
      <c r="E197" s="15"/>
      <c r="F197" s="15"/>
      <c r="G197" s="15"/>
      <c r="H197" s="15"/>
      <c r="I197" s="16"/>
      <c r="J197" s="35"/>
      <c r="K197" s="35"/>
      <c r="L197" s="35"/>
      <c r="M197" s="35"/>
      <c r="N197" s="47"/>
      <c r="O197" s="47"/>
      <c r="P197" s="1"/>
      <c r="Q197" s="1"/>
      <c r="R197" s="1"/>
    </row>
    <row r="198" spans="1:18" ht="15">
      <c r="A198" s="1"/>
      <c r="B198" s="1"/>
      <c r="C198" s="15"/>
      <c r="D198" s="15"/>
      <c r="E198" s="15"/>
      <c r="F198" s="15"/>
      <c r="G198" s="15"/>
      <c r="H198" s="15"/>
      <c r="I198" s="16"/>
      <c r="J198" s="35"/>
      <c r="K198" s="35"/>
      <c r="L198" s="35"/>
      <c r="M198" s="35"/>
      <c r="N198" s="47"/>
      <c r="O198" s="47"/>
      <c r="P198" s="1"/>
      <c r="Q198" s="1"/>
      <c r="R198" s="1"/>
    </row>
    <row r="199" spans="1:18" ht="15">
      <c r="A199" s="1"/>
      <c r="B199" s="1"/>
      <c r="C199" s="15"/>
      <c r="D199" s="15"/>
      <c r="E199" s="15"/>
      <c r="F199" s="15"/>
      <c r="G199" s="15"/>
      <c r="H199" s="15"/>
      <c r="I199" s="16"/>
      <c r="J199" s="35"/>
      <c r="K199" s="35"/>
      <c r="L199" s="35"/>
      <c r="M199" s="35"/>
      <c r="N199" s="47"/>
      <c r="O199" s="47"/>
      <c r="P199" s="1"/>
      <c r="Q199" s="1"/>
      <c r="R199" s="1"/>
    </row>
    <row r="200" spans="1:18" ht="15">
      <c r="A200" s="1"/>
      <c r="B200" s="1"/>
      <c r="C200" s="15"/>
      <c r="D200" s="15"/>
      <c r="E200" s="15"/>
      <c r="F200" s="15"/>
      <c r="G200" s="15"/>
      <c r="H200" s="15"/>
      <c r="I200" s="16"/>
      <c r="J200" s="16"/>
      <c r="K200" s="16"/>
      <c r="L200" s="16"/>
      <c r="M200" s="16"/>
      <c r="N200" s="16"/>
      <c r="O200" s="16"/>
      <c r="P200" s="16"/>
      <c r="Q200" s="1"/>
      <c r="R200" s="15"/>
    </row>
    <row r="201" spans="1:18" ht="15">
      <c r="A201" s="4"/>
      <c r="B201" s="5" t="s">
        <v>1</v>
      </c>
      <c r="C201" s="5" t="s">
        <v>14</v>
      </c>
      <c r="D201" s="5" t="s">
        <v>2</v>
      </c>
      <c r="E201" s="5" t="s">
        <v>3</v>
      </c>
      <c r="F201" s="5" t="s">
        <v>4</v>
      </c>
      <c r="G201" s="5" t="s">
        <v>5</v>
      </c>
      <c r="H201" s="5" t="s">
        <v>6</v>
      </c>
      <c r="I201" s="6" t="s">
        <v>7</v>
      </c>
      <c r="J201" s="34" t="s">
        <v>8</v>
      </c>
      <c r="K201" s="34" t="s">
        <v>9</v>
      </c>
      <c r="L201" s="34" t="s">
        <v>10</v>
      </c>
      <c r="M201" s="34" t="s">
        <v>11</v>
      </c>
      <c r="N201" s="46" t="s">
        <v>12</v>
      </c>
      <c r="O201" s="46" t="s">
        <v>13</v>
      </c>
      <c r="P201" s="4"/>
      <c r="Q201" s="4"/>
      <c r="R201" s="4" t="s">
        <v>0</v>
      </c>
    </row>
    <row r="202" spans="1:18" ht="15">
      <c r="A202" s="1"/>
      <c r="B202" s="7" t="s">
        <v>140</v>
      </c>
      <c r="C202" s="7" t="s">
        <v>355</v>
      </c>
      <c r="D202" s="10">
        <v>5000</v>
      </c>
      <c r="E202" s="10">
        <v>5000</v>
      </c>
      <c r="F202" s="10">
        <v>5000</v>
      </c>
      <c r="G202" s="13">
        <v>5000</v>
      </c>
      <c r="H202" s="13"/>
      <c r="I202" s="9"/>
      <c r="J202" s="13"/>
      <c r="K202" s="13"/>
      <c r="L202" s="13"/>
      <c r="M202" s="13"/>
      <c r="N202" s="13"/>
      <c r="O202" s="9"/>
      <c r="P202" s="1"/>
      <c r="Q202" s="1"/>
      <c r="R202" s="1">
        <v>1</v>
      </c>
    </row>
    <row r="203" spans="1:18" ht="15">
      <c r="A203" s="1"/>
      <c r="B203" s="7" t="s">
        <v>141</v>
      </c>
      <c r="C203" s="7" t="s">
        <v>310</v>
      </c>
      <c r="D203" s="10">
        <v>5000</v>
      </c>
      <c r="E203" s="10">
        <v>5000</v>
      </c>
      <c r="F203" s="10">
        <v>5000</v>
      </c>
      <c r="G203" s="13">
        <v>5000</v>
      </c>
      <c r="H203" s="13"/>
      <c r="I203" s="9"/>
      <c r="J203" s="13"/>
      <c r="K203" s="13"/>
      <c r="L203" s="13"/>
      <c r="M203" s="13"/>
      <c r="N203" s="13"/>
      <c r="O203" s="9"/>
      <c r="P203" s="1"/>
      <c r="Q203" s="1"/>
      <c r="R203" s="1">
        <v>1</v>
      </c>
    </row>
    <row r="204" spans="1:18" ht="15">
      <c r="A204" s="1"/>
      <c r="B204" s="7" t="s">
        <v>142</v>
      </c>
      <c r="C204" s="7" t="s">
        <v>646</v>
      </c>
      <c r="D204" s="10">
        <v>5000</v>
      </c>
      <c r="E204" s="10">
        <v>5000</v>
      </c>
      <c r="F204" s="10">
        <v>5000</v>
      </c>
      <c r="G204" s="13">
        <v>5000</v>
      </c>
      <c r="H204" s="13"/>
      <c r="I204" s="9"/>
      <c r="J204" s="9"/>
      <c r="K204" s="13"/>
      <c r="L204" s="13"/>
      <c r="M204" s="13"/>
      <c r="N204" s="13"/>
      <c r="O204" s="9"/>
      <c r="P204" s="1"/>
      <c r="Q204" s="1"/>
      <c r="R204" s="1">
        <v>1</v>
      </c>
    </row>
    <row r="205" spans="1:18" ht="15">
      <c r="A205" s="1"/>
      <c r="B205" s="7" t="s">
        <v>143</v>
      </c>
      <c r="C205" s="7" t="s">
        <v>581</v>
      </c>
      <c r="D205" s="8"/>
      <c r="E205" s="8"/>
      <c r="F205" s="18"/>
      <c r="G205" s="18"/>
      <c r="H205" s="8"/>
      <c r="I205" s="14"/>
      <c r="J205" s="8"/>
      <c r="K205" s="8"/>
      <c r="L205" s="8"/>
      <c r="M205" s="8"/>
      <c r="N205" s="14"/>
      <c r="O205" s="14"/>
      <c r="P205" s="1"/>
      <c r="Q205" s="1"/>
      <c r="R205" s="1">
        <v>0</v>
      </c>
    </row>
    <row r="206" spans="1:18" ht="15">
      <c r="A206" s="1"/>
      <c r="B206" s="7" t="s">
        <v>144</v>
      </c>
      <c r="C206" s="7" t="s">
        <v>299</v>
      </c>
      <c r="D206" s="10">
        <v>5000</v>
      </c>
      <c r="E206" s="10">
        <v>5000</v>
      </c>
      <c r="F206" s="13">
        <v>0</v>
      </c>
      <c r="G206" s="13">
        <v>10000</v>
      </c>
      <c r="H206" s="13"/>
      <c r="I206" s="9"/>
      <c r="J206" s="13"/>
      <c r="K206" s="13"/>
      <c r="L206" s="13"/>
      <c r="M206" s="13"/>
      <c r="N206" s="13"/>
      <c r="O206" s="9"/>
      <c r="P206" s="1"/>
      <c r="Q206" s="1"/>
      <c r="R206" s="1">
        <v>1</v>
      </c>
    </row>
    <row r="207" spans="1:18" ht="15">
      <c r="A207" s="1"/>
      <c r="B207" s="7" t="s">
        <v>145</v>
      </c>
      <c r="C207" s="7" t="s">
        <v>263</v>
      </c>
      <c r="D207" s="10">
        <v>5000</v>
      </c>
      <c r="E207" s="10">
        <v>5000</v>
      </c>
      <c r="F207" s="10">
        <v>5000</v>
      </c>
      <c r="G207" s="10">
        <v>5000</v>
      </c>
      <c r="H207" s="13"/>
      <c r="I207" s="9"/>
      <c r="J207" s="13"/>
      <c r="K207" s="13"/>
      <c r="L207" s="13"/>
      <c r="M207" s="13"/>
      <c r="N207" s="13"/>
      <c r="O207" s="9"/>
      <c r="P207" s="1"/>
      <c r="Q207" s="1"/>
      <c r="R207" s="1">
        <v>1</v>
      </c>
    </row>
    <row r="208" spans="1:18" ht="15">
      <c r="A208" s="1"/>
      <c r="B208" s="7" t="s">
        <v>146</v>
      </c>
      <c r="C208" s="7" t="s">
        <v>286</v>
      </c>
      <c r="D208" s="10">
        <v>5000</v>
      </c>
      <c r="E208" s="10">
        <v>5000</v>
      </c>
      <c r="F208" s="10">
        <v>5000</v>
      </c>
      <c r="G208" s="10">
        <v>5000</v>
      </c>
      <c r="H208" s="13"/>
      <c r="I208" s="9"/>
      <c r="J208" s="13"/>
      <c r="K208" s="13"/>
      <c r="L208" s="13"/>
      <c r="M208" s="13"/>
      <c r="N208" s="13"/>
      <c r="O208" s="9"/>
      <c r="P208" s="1"/>
      <c r="Q208" s="1"/>
      <c r="R208" s="1">
        <v>1</v>
      </c>
    </row>
    <row r="209" spans="1:18" ht="15">
      <c r="A209" s="1"/>
      <c r="B209" s="7" t="s">
        <v>147</v>
      </c>
      <c r="C209" s="7" t="s">
        <v>305</v>
      </c>
      <c r="D209" s="8"/>
      <c r="E209" s="8"/>
      <c r="F209" s="8"/>
      <c r="G209" s="8"/>
      <c r="H209" s="8"/>
      <c r="I209" s="14"/>
      <c r="J209" s="8"/>
      <c r="K209" s="8"/>
      <c r="L209" s="8"/>
      <c r="M209" s="8"/>
      <c r="N209" s="14"/>
      <c r="O209" s="14"/>
      <c r="P209" s="1"/>
      <c r="Q209" s="1"/>
      <c r="R209" s="1">
        <v>0</v>
      </c>
    </row>
    <row r="210" spans="1:18" ht="15">
      <c r="A210" s="1"/>
      <c r="B210" s="7" t="s">
        <v>148</v>
      </c>
      <c r="C210" s="7" t="s">
        <v>271</v>
      </c>
      <c r="D210" s="10">
        <v>5000</v>
      </c>
      <c r="E210" s="10">
        <v>5000</v>
      </c>
      <c r="F210" s="10">
        <v>5000</v>
      </c>
      <c r="G210" s="10">
        <v>5000</v>
      </c>
      <c r="H210" s="13"/>
      <c r="I210" s="9"/>
      <c r="J210" s="13"/>
      <c r="K210" s="13"/>
      <c r="L210" s="13"/>
      <c r="M210" s="13"/>
      <c r="N210" s="13"/>
      <c r="O210" s="9"/>
      <c r="P210" s="1"/>
      <c r="Q210" s="1"/>
      <c r="R210" s="1">
        <v>1</v>
      </c>
    </row>
    <row r="211" spans="1:18" ht="15">
      <c r="A211" s="1"/>
      <c r="B211" s="7" t="s">
        <v>149</v>
      </c>
      <c r="C211" s="7" t="s">
        <v>550</v>
      </c>
      <c r="D211" s="10">
        <v>5000</v>
      </c>
      <c r="E211" s="10">
        <v>5000</v>
      </c>
      <c r="F211" s="10">
        <v>5000</v>
      </c>
      <c r="G211" s="10">
        <v>5000</v>
      </c>
      <c r="H211" s="13"/>
      <c r="I211" s="9"/>
      <c r="J211" s="13"/>
      <c r="K211" s="13"/>
      <c r="L211" s="13"/>
      <c r="M211" s="13"/>
      <c r="N211" s="13"/>
      <c r="O211" s="9"/>
      <c r="P211" s="1"/>
      <c r="Q211" s="1"/>
      <c r="R211" s="1">
        <v>1</v>
      </c>
    </row>
    <row r="212" spans="1:18" ht="15">
      <c r="A212" s="1"/>
      <c r="B212" s="7" t="s">
        <v>150</v>
      </c>
      <c r="C212" s="7" t="s">
        <v>301</v>
      </c>
      <c r="D212" s="10">
        <v>5000</v>
      </c>
      <c r="E212" s="10">
        <v>5000</v>
      </c>
      <c r="F212" s="10">
        <v>5000</v>
      </c>
      <c r="G212" s="10">
        <v>5000</v>
      </c>
      <c r="H212" s="13"/>
      <c r="I212" s="9"/>
      <c r="J212" s="13"/>
      <c r="K212" s="13"/>
      <c r="L212" s="13"/>
      <c r="M212" s="13"/>
      <c r="N212" s="13"/>
      <c r="O212" s="9"/>
      <c r="P212" s="1"/>
      <c r="Q212" s="1"/>
      <c r="R212" s="1">
        <v>1</v>
      </c>
    </row>
    <row r="213" spans="1:18" ht="15">
      <c r="A213" s="1"/>
      <c r="B213" s="7" t="s">
        <v>151</v>
      </c>
      <c r="C213" s="7" t="s">
        <v>306</v>
      </c>
      <c r="D213" s="10">
        <v>5000</v>
      </c>
      <c r="E213" s="10">
        <v>5000</v>
      </c>
      <c r="F213" s="10">
        <v>5000</v>
      </c>
      <c r="G213" s="10">
        <v>5000</v>
      </c>
      <c r="H213" s="13"/>
      <c r="I213" s="9"/>
      <c r="J213" s="13"/>
      <c r="K213" s="13"/>
      <c r="L213" s="13"/>
      <c r="M213" s="13"/>
      <c r="N213" s="13"/>
      <c r="O213" s="9"/>
      <c r="P213" s="1"/>
      <c r="Q213" s="1"/>
      <c r="R213" s="1">
        <v>1</v>
      </c>
    </row>
    <row r="214" spans="1:18" ht="15">
      <c r="A214" s="1"/>
      <c r="B214" s="7" t="s">
        <v>152</v>
      </c>
      <c r="C214" s="7" t="s">
        <v>258</v>
      </c>
      <c r="D214" s="10">
        <v>5000</v>
      </c>
      <c r="E214" s="10">
        <v>5000</v>
      </c>
      <c r="F214" s="10">
        <v>5000</v>
      </c>
      <c r="G214" s="10">
        <v>5000</v>
      </c>
      <c r="H214" s="13"/>
      <c r="I214" s="9"/>
      <c r="J214" s="13"/>
      <c r="K214" s="13"/>
      <c r="L214" s="13"/>
      <c r="M214" s="13"/>
      <c r="N214" s="13"/>
      <c r="O214" s="9"/>
      <c r="P214" s="1"/>
      <c r="Q214" s="1"/>
      <c r="R214" s="1">
        <v>1</v>
      </c>
    </row>
    <row r="215" spans="1:18" ht="15">
      <c r="A215" s="1"/>
      <c r="B215" s="1">
        <f>SUM(R202:R214)</f>
        <v>11</v>
      </c>
      <c r="C215" s="15">
        <f>SUM(D215:O215)</f>
        <v>220000</v>
      </c>
      <c r="D215" s="15">
        <f>SUM(D202:D214)</f>
        <v>55000</v>
      </c>
      <c r="E215" s="15">
        <f aca="true" t="shared" si="7" ref="E215:O215">SUM(E202:E214)</f>
        <v>55000</v>
      </c>
      <c r="F215" s="15">
        <f t="shared" si="7"/>
        <v>50000</v>
      </c>
      <c r="G215" s="15">
        <f t="shared" si="7"/>
        <v>60000</v>
      </c>
      <c r="H215" s="15">
        <f t="shared" si="7"/>
        <v>0</v>
      </c>
      <c r="I215" s="16">
        <f>SUM(I202:I214)</f>
        <v>0</v>
      </c>
      <c r="J215" s="35">
        <f>SUM(J202:J214)</f>
        <v>0</v>
      </c>
      <c r="K215" s="35">
        <f t="shared" si="7"/>
        <v>0</v>
      </c>
      <c r="L215" s="35">
        <f t="shared" si="7"/>
        <v>0</v>
      </c>
      <c r="M215" s="35">
        <f t="shared" si="7"/>
        <v>0</v>
      </c>
      <c r="N215" s="47">
        <f t="shared" si="7"/>
        <v>0</v>
      </c>
      <c r="O215" s="47">
        <f t="shared" si="7"/>
        <v>0</v>
      </c>
      <c r="P215" s="1"/>
      <c r="Q215" s="1"/>
      <c r="R215" s="1"/>
    </row>
    <row r="216" spans="1:18" ht="15">
      <c r="A216" s="1"/>
      <c r="B216" s="1"/>
      <c r="C216" s="15"/>
      <c r="D216" s="15"/>
      <c r="E216" s="15"/>
      <c r="F216" s="15"/>
      <c r="G216" s="15"/>
      <c r="H216" s="15"/>
      <c r="I216" s="16"/>
      <c r="J216" s="35"/>
      <c r="K216" s="35"/>
      <c r="L216" s="35"/>
      <c r="M216" s="35"/>
      <c r="N216" s="47"/>
      <c r="O216" s="47"/>
      <c r="P216" s="1"/>
      <c r="Q216" s="1"/>
      <c r="R216" s="1"/>
    </row>
    <row r="217" spans="1:18" ht="15">
      <c r="A217" s="1"/>
      <c r="B217" s="1"/>
      <c r="C217" s="15"/>
      <c r="D217" s="15"/>
      <c r="E217" s="15"/>
      <c r="F217" s="15"/>
      <c r="G217" s="15"/>
      <c r="H217" s="15"/>
      <c r="I217" s="16"/>
      <c r="J217" s="35"/>
      <c r="K217" s="35"/>
      <c r="L217" s="35"/>
      <c r="M217" s="35"/>
      <c r="N217" s="47"/>
      <c r="O217" s="47"/>
      <c r="P217" s="1"/>
      <c r="Q217" s="1"/>
      <c r="R217" s="1"/>
    </row>
    <row r="218" spans="1:18" ht="15">
      <c r="A218" s="4"/>
      <c r="B218" s="5" t="s">
        <v>1</v>
      </c>
      <c r="C218" s="5" t="s">
        <v>14</v>
      </c>
      <c r="D218" s="5" t="s">
        <v>2</v>
      </c>
      <c r="E218" s="5" t="s">
        <v>3</v>
      </c>
      <c r="F218" s="5" t="s">
        <v>4</v>
      </c>
      <c r="G218" s="5" t="s">
        <v>5</v>
      </c>
      <c r="H218" s="5" t="s">
        <v>6</v>
      </c>
      <c r="I218" s="6" t="s">
        <v>7</v>
      </c>
      <c r="J218" s="6" t="s">
        <v>8</v>
      </c>
      <c r="K218" s="34" t="s">
        <v>9</v>
      </c>
      <c r="L218" s="34" t="s">
        <v>10</v>
      </c>
      <c r="M218" s="34" t="s">
        <v>11</v>
      </c>
      <c r="N218" s="46" t="s">
        <v>12</v>
      </c>
      <c r="O218" s="46" t="s">
        <v>13</v>
      </c>
      <c r="P218" s="4"/>
      <c r="Q218" s="4"/>
      <c r="R218" s="4" t="s">
        <v>0</v>
      </c>
    </row>
    <row r="219" spans="1:18" ht="15">
      <c r="A219" s="1"/>
      <c r="B219" s="7" t="s">
        <v>153</v>
      </c>
      <c r="C219" s="41" t="s">
        <v>1002</v>
      </c>
      <c r="D219" s="8"/>
      <c r="E219" s="8"/>
      <c r="F219" s="62"/>
      <c r="G219" s="62"/>
      <c r="H219" s="13"/>
      <c r="I219" s="9"/>
      <c r="J219" s="13"/>
      <c r="K219" s="13"/>
      <c r="L219" s="13"/>
      <c r="M219" s="13"/>
      <c r="N219" s="51"/>
      <c r="O219" s="9"/>
      <c r="P219" s="1"/>
      <c r="Q219" s="1"/>
      <c r="R219" s="1">
        <v>1</v>
      </c>
    </row>
    <row r="220" spans="1:18" ht="15">
      <c r="A220" s="1"/>
      <c r="B220" s="7" t="s">
        <v>154</v>
      </c>
      <c r="C220" s="7" t="s">
        <v>230</v>
      </c>
      <c r="D220" s="10">
        <v>5000</v>
      </c>
      <c r="E220" s="13">
        <v>5000</v>
      </c>
      <c r="F220" s="13">
        <v>5000</v>
      </c>
      <c r="G220" s="13">
        <v>5000</v>
      </c>
      <c r="H220" s="13"/>
      <c r="I220" s="9"/>
      <c r="J220" s="13"/>
      <c r="K220" s="13"/>
      <c r="L220" s="13"/>
      <c r="M220" s="13"/>
      <c r="N220" s="9"/>
      <c r="O220" s="9"/>
      <c r="P220" s="1"/>
      <c r="Q220" s="1"/>
      <c r="R220" s="1">
        <v>1</v>
      </c>
    </row>
    <row r="221" spans="1:18" ht="15">
      <c r="A221" s="1"/>
      <c r="B221" s="7" t="s">
        <v>155</v>
      </c>
      <c r="C221" s="7" t="s">
        <v>246</v>
      </c>
      <c r="D221" s="10">
        <v>0</v>
      </c>
      <c r="E221" s="13">
        <v>10000</v>
      </c>
      <c r="F221" s="62"/>
      <c r="G221" s="62"/>
      <c r="H221" s="13"/>
      <c r="I221" s="9"/>
      <c r="J221" s="13"/>
      <c r="K221" s="13"/>
      <c r="L221" s="13"/>
      <c r="M221" s="13"/>
      <c r="N221" s="9"/>
      <c r="O221" s="9"/>
      <c r="P221" s="1"/>
      <c r="Q221" s="1"/>
      <c r="R221" s="1">
        <v>1</v>
      </c>
    </row>
    <row r="222" spans="1:18" ht="15">
      <c r="A222" s="1"/>
      <c r="B222" s="7" t="s">
        <v>156</v>
      </c>
      <c r="C222" s="7" t="s">
        <v>309</v>
      </c>
      <c r="D222" s="10">
        <v>5000</v>
      </c>
      <c r="E222" s="13">
        <v>5000</v>
      </c>
      <c r="F222" s="13">
        <v>5000</v>
      </c>
      <c r="G222" s="13">
        <v>5000</v>
      </c>
      <c r="H222" s="13"/>
      <c r="I222" s="9"/>
      <c r="J222" s="13"/>
      <c r="K222" s="13"/>
      <c r="L222" s="13"/>
      <c r="M222" s="13"/>
      <c r="N222" s="9"/>
      <c r="O222" s="9"/>
      <c r="P222" s="1"/>
      <c r="Q222" s="1"/>
      <c r="R222" s="1">
        <v>1</v>
      </c>
    </row>
    <row r="223" spans="1:18" ht="15">
      <c r="A223" s="1"/>
      <c r="B223" s="7" t="s">
        <v>157</v>
      </c>
      <c r="C223" s="67"/>
      <c r="D223" s="8"/>
      <c r="E223" s="8"/>
      <c r="F223" s="8"/>
      <c r="G223" s="8"/>
      <c r="H223" s="8"/>
      <c r="I223" s="14"/>
      <c r="J223" s="67"/>
      <c r="K223" s="8"/>
      <c r="L223" s="8"/>
      <c r="M223" s="8"/>
      <c r="N223" s="69"/>
      <c r="O223" s="14"/>
      <c r="P223" s="1"/>
      <c r="Q223" s="1"/>
      <c r="R223" s="1">
        <v>0</v>
      </c>
    </row>
    <row r="224" spans="1:18" ht="15">
      <c r="A224" s="1"/>
      <c r="B224" s="7" t="s">
        <v>158</v>
      </c>
      <c r="C224" s="7" t="s">
        <v>270</v>
      </c>
      <c r="D224" s="10">
        <v>5000</v>
      </c>
      <c r="E224" s="13">
        <v>5000</v>
      </c>
      <c r="F224" s="13">
        <v>5000</v>
      </c>
      <c r="G224" s="13">
        <v>5000</v>
      </c>
      <c r="H224" s="13"/>
      <c r="I224" s="9"/>
      <c r="J224" s="13"/>
      <c r="K224" s="13"/>
      <c r="L224" s="13"/>
      <c r="M224" s="13"/>
      <c r="N224" s="9"/>
      <c r="O224" s="9"/>
      <c r="P224" s="1"/>
      <c r="Q224" s="1"/>
      <c r="R224" s="1">
        <v>1</v>
      </c>
    </row>
    <row r="225" spans="1:18" ht="15">
      <c r="A225" s="1"/>
      <c r="B225" s="7" t="s">
        <v>159</v>
      </c>
      <c r="C225" s="7" t="s">
        <v>317</v>
      </c>
      <c r="D225" s="10">
        <v>0</v>
      </c>
      <c r="E225" s="13">
        <v>10000</v>
      </c>
      <c r="F225" s="62"/>
      <c r="G225" s="62"/>
      <c r="H225" s="13"/>
      <c r="I225" s="9"/>
      <c r="J225" s="13"/>
      <c r="K225" s="13"/>
      <c r="L225" s="13"/>
      <c r="M225" s="13"/>
      <c r="N225" s="9"/>
      <c r="O225" s="9"/>
      <c r="P225" s="1"/>
      <c r="Q225" s="1"/>
      <c r="R225" s="1">
        <v>1</v>
      </c>
    </row>
    <row r="226" spans="1:18" ht="15">
      <c r="A226" s="1"/>
      <c r="B226" s="7" t="s">
        <v>160</v>
      </c>
      <c r="C226" s="7" t="s">
        <v>350</v>
      </c>
      <c r="D226" s="13">
        <v>5000</v>
      </c>
      <c r="E226" s="13">
        <v>15000</v>
      </c>
      <c r="F226" s="13">
        <v>0</v>
      </c>
      <c r="G226" s="13">
        <v>0</v>
      </c>
      <c r="H226" s="13"/>
      <c r="I226" s="9"/>
      <c r="J226" s="13"/>
      <c r="K226" s="13"/>
      <c r="L226" s="13"/>
      <c r="M226" s="13"/>
      <c r="N226" s="9"/>
      <c r="O226" s="9"/>
      <c r="P226" s="1"/>
      <c r="Q226" s="1"/>
      <c r="R226" s="1">
        <v>1</v>
      </c>
    </row>
    <row r="227" spans="1:18" ht="15">
      <c r="A227" s="1"/>
      <c r="B227" s="7" t="s">
        <v>161</v>
      </c>
      <c r="C227" s="7" t="s">
        <v>275</v>
      </c>
      <c r="D227" s="10">
        <v>5000</v>
      </c>
      <c r="E227" s="13">
        <v>5000</v>
      </c>
      <c r="F227" s="13">
        <v>5000</v>
      </c>
      <c r="G227" s="13">
        <v>5000</v>
      </c>
      <c r="H227" s="13"/>
      <c r="I227" s="9"/>
      <c r="J227" s="13"/>
      <c r="K227" s="13"/>
      <c r="L227" s="13"/>
      <c r="M227" s="13"/>
      <c r="N227" s="9"/>
      <c r="O227" s="9"/>
      <c r="P227" s="1"/>
      <c r="Q227" s="1"/>
      <c r="R227" s="1">
        <v>1</v>
      </c>
    </row>
    <row r="228" spans="1:18" ht="15">
      <c r="A228" s="1"/>
      <c r="B228" s="7" t="s">
        <v>162</v>
      </c>
      <c r="C228" s="7" t="s">
        <v>243</v>
      </c>
      <c r="D228" s="10">
        <v>5000</v>
      </c>
      <c r="E228" s="13">
        <v>5000</v>
      </c>
      <c r="F228" s="62"/>
      <c r="G228" s="13">
        <v>5000</v>
      </c>
      <c r="H228" s="13"/>
      <c r="I228" s="9"/>
      <c r="J228" s="13"/>
      <c r="K228" s="13"/>
      <c r="L228" s="13"/>
      <c r="M228" s="13"/>
      <c r="N228" s="9"/>
      <c r="O228" s="9"/>
      <c r="P228" s="1"/>
      <c r="Q228" s="1"/>
      <c r="R228" s="1">
        <v>1</v>
      </c>
    </row>
    <row r="229" spans="1:18" ht="15">
      <c r="A229" s="1"/>
      <c r="B229" s="7" t="s">
        <v>163</v>
      </c>
      <c r="C229" s="7" t="s">
        <v>332</v>
      </c>
      <c r="D229" s="10">
        <v>0</v>
      </c>
      <c r="E229" s="13">
        <v>10000</v>
      </c>
      <c r="F229" s="62"/>
      <c r="G229" s="62"/>
      <c r="H229" s="13"/>
      <c r="I229" s="9"/>
      <c r="J229" s="13"/>
      <c r="K229" s="13"/>
      <c r="L229" s="13"/>
      <c r="M229" s="13"/>
      <c r="N229" s="9"/>
      <c r="O229" s="9"/>
      <c r="P229" s="1"/>
      <c r="Q229" s="1"/>
      <c r="R229" s="1">
        <v>1</v>
      </c>
    </row>
    <row r="230" spans="1:18" ht="15">
      <c r="A230" s="1"/>
      <c r="B230" s="7" t="s">
        <v>164</v>
      </c>
      <c r="C230" s="7" t="s">
        <v>268</v>
      </c>
      <c r="D230" s="10">
        <v>0</v>
      </c>
      <c r="E230" s="13">
        <v>0</v>
      </c>
      <c r="F230" s="13">
        <v>25000</v>
      </c>
      <c r="G230" s="13">
        <v>0</v>
      </c>
      <c r="H230" s="13">
        <v>0</v>
      </c>
      <c r="I230" s="9"/>
      <c r="J230" s="13"/>
      <c r="K230" s="9"/>
      <c r="L230" s="13"/>
      <c r="M230" s="13"/>
      <c r="N230" s="9"/>
      <c r="O230" s="9"/>
      <c r="P230" s="1"/>
      <c r="Q230" s="1"/>
      <c r="R230" s="1">
        <v>1</v>
      </c>
    </row>
    <row r="231" spans="1:18" ht="15">
      <c r="A231" s="1"/>
      <c r="B231" s="7" t="s">
        <v>165</v>
      </c>
      <c r="C231" s="7" t="s">
        <v>300</v>
      </c>
      <c r="D231" s="10">
        <v>5000</v>
      </c>
      <c r="E231" s="13">
        <v>5000</v>
      </c>
      <c r="F231" s="13">
        <v>5000</v>
      </c>
      <c r="G231" s="13">
        <v>5000</v>
      </c>
      <c r="H231" s="13"/>
      <c r="I231" s="9"/>
      <c r="J231" s="13"/>
      <c r="K231" s="13"/>
      <c r="L231" s="13"/>
      <c r="M231" s="13"/>
      <c r="N231" s="9"/>
      <c r="O231" s="9"/>
      <c r="P231" s="1"/>
      <c r="Q231" s="1"/>
      <c r="R231" s="1">
        <v>1</v>
      </c>
    </row>
    <row r="232" spans="1:18" ht="15">
      <c r="A232" s="1"/>
      <c r="B232" s="21" t="s">
        <v>166</v>
      </c>
      <c r="C232" s="7" t="s">
        <v>257</v>
      </c>
      <c r="D232" s="10">
        <v>0</v>
      </c>
      <c r="E232" s="13">
        <v>15000</v>
      </c>
      <c r="F232" s="62"/>
      <c r="G232" s="62"/>
      <c r="H232" s="13"/>
      <c r="I232" s="9"/>
      <c r="J232" s="13"/>
      <c r="K232" s="13"/>
      <c r="L232" s="13"/>
      <c r="M232" s="13"/>
      <c r="N232" s="9"/>
      <c r="O232" s="9"/>
      <c r="P232" s="1"/>
      <c r="Q232" s="1"/>
      <c r="R232" s="1">
        <v>1</v>
      </c>
    </row>
    <row r="233" spans="1:18" ht="15">
      <c r="A233" s="1"/>
      <c r="B233" s="7" t="s">
        <v>167</v>
      </c>
      <c r="C233" s="7" t="s">
        <v>298</v>
      </c>
      <c r="D233" s="10">
        <v>5000</v>
      </c>
      <c r="E233" s="13">
        <v>5000</v>
      </c>
      <c r="F233" s="13">
        <v>5000</v>
      </c>
      <c r="G233" s="13">
        <v>5000</v>
      </c>
      <c r="H233" s="13"/>
      <c r="I233" s="9"/>
      <c r="J233" s="13"/>
      <c r="K233" s="13"/>
      <c r="L233" s="13"/>
      <c r="M233" s="13"/>
      <c r="N233" s="9"/>
      <c r="O233" s="9"/>
      <c r="P233" s="1"/>
      <c r="Q233" s="1"/>
      <c r="R233" s="1">
        <v>1</v>
      </c>
    </row>
    <row r="234" spans="1:18" ht="15">
      <c r="A234" s="1"/>
      <c r="B234" s="7" t="s">
        <v>168</v>
      </c>
      <c r="C234" s="7" t="s">
        <v>239</v>
      </c>
      <c r="D234" s="10">
        <v>5000</v>
      </c>
      <c r="E234" s="13">
        <v>0</v>
      </c>
      <c r="F234" s="13">
        <v>0</v>
      </c>
      <c r="G234" s="13">
        <v>15000</v>
      </c>
      <c r="H234" s="13"/>
      <c r="I234" s="9"/>
      <c r="J234" s="13"/>
      <c r="K234" s="13"/>
      <c r="L234" s="13"/>
      <c r="M234" s="13"/>
      <c r="N234" s="9"/>
      <c r="O234" s="9"/>
      <c r="P234" s="1"/>
      <c r="Q234" s="1"/>
      <c r="R234" s="1">
        <v>1</v>
      </c>
    </row>
    <row r="235" spans="1:18" ht="15">
      <c r="A235" s="1"/>
      <c r="B235" s="7" t="s">
        <v>169</v>
      </c>
      <c r="C235" s="7"/>
      <c r="D235" s="18"/>
      <c r="E235" s="18"/>
      <c r="F235" s="18"/>
      <c r="G235" s="18"/>
      <c r="H235" s="18"/>
      <c r="I235" s="19"/>
      <c r="J235" s="18"/>
      <c r="K235" s="18"/>
      <c r="L235" s="18"/>
      <c r="M235" s="18"/>
      <c r="N235" s="19"/>
      <c r="O235" s="19"/>
      <c r="P235" s="1"/>
      <c r="Q235" s="1"/>
      <c r="R235" s="1">
        <v>0</v>
      </c>
    </row>
    <row r="236" spans="1:18" ht="15">
      <c r="A236" s="1"/>
      <c r="B236" s="7" t="s">
        <v>170</v>
      </c>
      <c r="C236" s="7" t="s">
        <v>278</v>
      </c>
      <c r="D236" s="10">
        <v>0</v>
      </c>
      <c r="E236" s="13">
        <v>0</v>
      </c>
      <c r="F236" s="13">
        <v>15000</v>
      </c>
      <c r="G236" s="62"/>
      <c r="H236" s="13"/>
      <c r="I236" s="9"/>
      <c r="J236" s="9"/>
      <c r="K236" s="13"/>
      <c r="L236" s="13"/>
      <c r="M236" s="13"/>
      <c r="N236" s="9"/>
      <c r="O236" s="9"/>
      <c r="P236" s="1"/>
      <c r="Q236" s="1"/>
      <c r="R236" s="1">
        <v>1</v>
      </c>
    </row>
    <row r="237" spans="1:18" ht="15">
      <c r="A237" s="1"/>
      <c r="B237" s="7" t="s">
        <v>171</v>
      </c>
      <c r="C237" s="7" t="s">
        <v>264</v>
      </c>
      <c r="D237" s="10">
        <v>0</v>
      </c>
      <c r="E237" s="13">
        <v>0</v>
      </c>
      <c r="F237" s="13">
        <v>15000</v>
      </c>
      <c r="G237" s="62"/>
      <c r="H237" s="13"/>
      <c r="I237" s="9"/>
      <c r="J237" s="9"/>
      <c r="K237" s="13"/>
      <c r="L237" s="13"/>
      <c r="M237" s="13"/>
      <c r="N237" s="9"/>
      <c r="O237" s="9"/>
      <c r="P237" s="1"/>
      <c r="Q237" s="1"/>
      <c r="R237" s="1">
        <v>1</v>
      </c>
    </row>
    <row r="238" spans="1:18" ht="15">
      <c r="A238" s="1"/>
      <c r="B238" s="1">
        <f>SUM(R219:R237)</f>
        <v>17</v>
      </c>
      <c r="C238" s="15">
        <f>SUM(D238:O238)</f>
        <v>275000</v>
      </c>
      <c r="D238" s="35">
        <f>SUM(D219:D237)</f>
        <v>45000</v>
      </c>
      <c r="E238" s="35">
        <f aca="true" t="shared" si="8" ref="E238:O238">SUM(E219:E237)</f>
        <v>95000</v>
      </c>
      <c r="F238" s="35">
        <f t="shared" si="8"/>
        <v>85000</v>
      </c>
      <c r="G238" s="35">
        <f t="shared" si="8"/>
        <v>50000</v>
      </c>
      <c r="H238" s="35">
        <f t="shared" si="8"/>
        <v>0</v>
      </c>
      <c r="I238" s="35">
        <f t="shared" si="8"/>
        <v>0</v>
      </c>
      <c r="J238" s="35">
        <f t="shared" si="8"/>
        <v>0</v>
      </c>
      <c r="K238" s="35">
        <f t="shared" si="8"/>
        <v>0</v>
      </c>
      <c r="L238" s="35">
        <f t="shared" si="8"/>
        <v>0</v>
      </c>
      <c r="M238" s="35">
        <f t="shared" si="8"/>
        <v>0</v>
      </c>
      <c r="N238" s="35">
        <f t="shared" si="8"/>
        <v>0</v>
      </c>
      <c r="O238" s="16">
        <f t="shared" si="8"/>
        <v>0</v>
      </c>
      <c r="P238" s="1"/>
      <c r="Q238" s="1"/>
      <c r="R238" s="1"/>
    </row>
    <row r="239" spans="1:18" ht="15">
      <c r="A239" s="1"/>
      <c r="B239" s="1"/>
      <c r="C239" s="1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16"/>
      <c r="P239" s="1"/>
      <c r="Q239" s="1"/>
      <c r="R239" s="1"/>
    </row>
    <row r="240" spans="1:18" ht="15">
      <c r="A240" s="1"/>
      <c r="B240" s="1"/>
      <c r="C240" s="1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16"/>
      <c r="P240" s="1"/>
      <c r="Q240" s="1"/>
      <c r="R240" s="1"/>
    </row>
    <row r="241" spans="1:18" ht="15">
      <c r="A241" s="4"/>
      <c r="B241" s="5" t="s">
        <v>1</v>
      </c>
      <c r="C241" s="5" t="s">
        <v>14</v>
      </c>
      <c r="D241" s="5" t="s">
        <v>2</v>
      </c>
      <c r="E241" s="5" t="s">
        <v>3</v>
      </c>
      <c r="F241" s="5" t="s">
        <v>4</v>
      </c>
      <c r="G241" s="5" t="s">
        <v>5</v>
      </c>
      <c r="H241" s="5" t="s">
        <v>6</v>
      </c>
      <c r="I241" s="6" t="s">
        <v>7</v>
      </c>
      <c r="J241" s="6" t="s">
        <v>8</v>
      </c>
      <c r="K241" s="34" t="s">
        <v>9</v>
      </c>
      <c r="L241" s="34" t="s">
        <v>10</v>
      </c>
      <c r="M241" s="34" t="s">
        <v>11</v>
      </c>
      <c r="N241" s="46" t="s">
        <v>12</v>
      </c>
      <c r="O241" s="46" t="s">
        <v>13</v>
      </c>
      <c r="P241" s="4"/>
      <c r="Q241" s="4"/>
      <c r="R241" s="4" t="s">
        <v>0</v>
      </c>
    </row>
    <row r="242" spans="1:18" ht="15">
      <c r="A242" s="1"/>
      <c r="B242" s="7" t="s">
        <v>172</v>
      </c>
      <c r="C242" s="7" t="s">
        <v>551</v>
      </c>
      <c r="D242" s="13">
        <v>5000</v>
      </c>
      <c r="E242" s="13">
        <v>5000</v>
      </c>
      <c r="F242" s="13">
        <v>5000</v>
      </c>
      <c r="G242" s="13"/>
      <c r="H242" s="13"/>
      <c r="I242" s="9"/>
      <c r="J242" s="13"/>
      <c r="K242" s="13"/>
      <c r="L242" s="13"/>
      <c r="M242" s="13"/>
      <c r="N242" s="9"/>
      <c r="O242" s="9"/>
      <c r="P242" s="1"/>
      <c r="Q242" s="1"/>
      <c r="R242" s="1">
        <v>1</v>
      </c>
    </row>
    <row r="243" spans="1:18" ht="15">
      <c r="A243" s="1"/>
      <c r="B243" s="7" t="s">
        <v>173</v>
      </c>
      <c r="C243" s="7" t="s">
        <v>374</v>
      </c>
      <c r="D243" s="13">
        <v>5000</v>
      </c>
      <c r="E243" s="13">
        <v>5000</v>
      </c>
      <c r="F243" s="13">
        <v>5000</v>
      </c>
      <c r="G243" s="13"/>
      <c r="H243" s="13"/>
      <c r="I243" s="9"/>
      <c r="J243" s="13"/>
      <c r="K243" s="13"/>
      <c r="L243" s="13"/>
      <c r="M243" s="13"/>
      <c r="N243" s="9"/>
      <c r="O243" s="9"/>
      <c r="P243" s="1"/>
      <c r="Q243" s="1"/>
      <c r="R243" s="1">
        <v>1</v>
      </c>
    </row>
    <row r="244" spans="1:18" ht="15">
      <c r="A244" s="1"/>
      <c r="B244" s="7" t="s">
        <v>174</v>
      </c>
      <c r="C244" s="7" t="s">
        <v>382</v>
      </c>
      <c r="D244" s="13">
        <v>5000</v>
      </c>
      <c r="E244" s="13">
        <v>5000</v>
      </c>
      <c r="F244" s="13">
        <v>5000</v>
      </c>
      <c r="G244" s="13"/>
      <c r="H244" s="13"/>
      <c r="I244" s="9"/>
      <c r="J244" s="13"/>
      <c r="K244" s="13"/>
      <c r="L244" s="13"/>
      <c r="M244" s="13"/>
      <c r="N244" s="9"/>
      <c r="O244" s="9"/>
      <c r="P244" s="1"/>
      <c r="Q244" s="1"/>
      <c r="R244" s="1">
        <v>1</v>
      </c>
    </row>
    <row r="245" spans="1:18" ht="15">
      <c r="A245" s="1"/>
      <c r="B245" s="7" t="s">
        <v>175</v>
      </c>
      <c r="C245" s="7" t="s">
        <v>376</v>
      </c>
      <c r="D245" s="13">
        <v>0</v>
      </c>
      <c r="E245" s="13">
        <v>15000</v>
      </c>
      <c r="F245" s="13">
        <v>5000</v>
      </c>
      <c r="G245" s="13"/>
      <c r="H245" s="13"/>
      <c r="I245" s="9"/>
      <c r="J245" s="13"/>
      <c r="K245" s="13"/>
      <c r="L245" s="13"/>
      <c r="M245" s="13"/>
      <c r="N245" s="9"/>
      <c r="O245" s="9"/>
      <c r="P245" s="1"/>
      <c r="Q245" s="1"/>
      <c r="R245" s="1">
        <v>1</v>
      </c>
    </row>
    <row r="246" spans="1:18" ht="15">
      <c r="A246" s="1"/>
      <c r="B246" s="7" t="s">
        <v>176</v>
      </c>
      <c r="C246" s="7" t="s">
        <v>381</v>
      </c>
      <c r="D246" s="13">
        <v>30000</v>
      </c>
      <c r="E246" s="9">
        <v>0</v>
      </c>
      <c r="F246" s="13">
        <v>0</v>
      </c>
      <c r="G246" s="13">
        <v>0</v>
      </c>
      <c r="H246" s="13">
        <v>0</v>
      </c>
      <c r="I246" s="9">
        <v>0</v>
      </c>
      <c r="J246" s="20"/>
      <c r="K246" s="13"/>
      <c r="L246" s="13"/>
      <c r="M246" s="13"/>
      <c r="N246" s="9"/>
      <c r="O246" s="9"/>
      <c r="P246" s="1"/>
      <c r="Q246" s="1"/>
      <c r="R246" s="1">
        <v>1</v>
      </c>
    </row>
    <row r="247" spans="1:18" ht="15">
      <c r="A247" s="1"/>
      <c r="B247" s="7" t="s">
        <v>177</v>
      </c>
      <c r="C247" s="7" t="s">
        <v>373</v>
      </c>
      <c r="D247" s="13">
        <v>10000</v>
      </c>
      <c r="E247" s="13"/>
      <c r="F247" s="13"/>
      <c r="G247" s="13"/>
      <c r="H247" s="9"/>
      <c r="I247" s="9"/>
      <c r="J247" s="9"/>
      <c r="K247" s="9"/>
      <c r="L247" s="9"/>
      <c r="M247" s="9"/>
      <c r="N247" s="9"/>
      <c r="O247" s="9"/>
      <c r="P247" s="1"/>
      <c r="Q247" s="1"/>
      <c r="R247" s="1">
        <v>1</v>
      </c>
    </row>
    <row r="248" spans="1:18" ht="15">
      <c r="A248" s="1"/>
      <c r="B248" s="7" t="s">
        <v>178</v>
      </c>
      <c r="C248" s="7" t="s">
        <v>375</v>
      </c>
      <c r="D248" s="13">
        <v>5000</v>
      </c>
      <c r="E248" s="13">
        <v>5000</v>
      </c>
      <c r="F248" s="13">
        <v>5000</v>
      </c>
      <c r="G248" s="13"/>
      <c r="H248" s="13"/>
      <c r="I248" s="9"/>
      <c r="J248" s="13"/>
      <c r="K248" s="13"/>
      <c r="L248" s="13"/>
      <c r="M248" s="13"/>
      <c r="N248" s="9"/>
      <c r="O248" s="9"/>
      <c r="P248" s="1"/>
      <c r="Q248" s="1"/>
      <c r="R248" s="1">
        <v>1</v>
      </c>
    </row>
    <row r="249" spans="1:18" ht="15">
      <c r="A249" s="1"/>
      <c r="B249" s="7" t="s">
        <v>379</v>
      </c>
      <c r="C249" s="7" t="s">
        <v>378</v>
      </c>
      <c r="D249" s="13">
        <v>5000</v>
      </c>
      <c r="E249" s="13">
        <v>5000</v>
      </c>
      <c r="F249" s="13"/>
      <c r="G249" s="13"/>
      <c r="H249" s="13"/>
      <c r="I249" s="9"/>
      <c r="J249" s="13"/>
      <c r="K249" s="13"/>
      <c r="L249" s="13"/>
      <c r="M249" s="13"/>
      <c r="N249" s="9"/>
      <c r="O249" s="9"/>
      <c r="P249" s="1"/>
      <c r="Q249" s="1"/>
      <c r="R249" s="1">
        <v>1</v>
      </c>
    </row>
    <row r="250" spans="1:18" ht="15">
      <c r="A250" s="1"/>
      <c r="B250" s="7" t="s">
        <v>179</v>
      </c>
      <c r="C250" s="7" t="s">
        <v>380</v>
      </c>
      <c r="D250" s="13">
        <v>5000</v>
      </c>
      <c r="E250" s="13"/>
      <c r="F250" s="13">
        <v>5000</v>
      </c>
      <c r="G250" s="13"/>
      <c r="H250" s="13"/>
      <c r="I250" s="9"/>
      <c r="J250" s="13"/>
      <c r="K250" s="13"/>
      <c r="L250" s="13"/>
      <c r="M250" s="13"/>
      <c r="N250" s="9"/>
      <c r="O250" s="9"/>
      <c r="P250" s="1"/>
      <c r="Q250" s="1"/>
      <c r="R250" s="1">
        <v>1</v>
      </c>
    </row>
    <row r="251" spans="1:18" ht="15">
      <c r="A251" s="1"/>
      <c r="B251" s="7" t="s">
        <v>180</v>
      </c>
      <c r="C251" s="7" t="s">
        <v>275</v>
      </c>
      <c r="D251" s="13">
        <v>0</v>
      </c>
      <c r="E251" s="13">
        <v>10000</v>
      </c>
      <c r="F251" s="13">
        <v>5000</v>
      </c>
      <c r="G251" s="13"/>
      <c r="H251" s="13"/>
      <c r="I251" s="9"/>
      <c r="J251" s="13"/>
      <c r="K251" s="13"/>
      <c r="L251" s="13"/>
      <c r="M251" s="13"/>
      <c r="N251" s="9"/>
      <c r="O251" s="9"/>
      <c r="P251" s="1"/>
      <c r="Q251" s="1"/>
      <c r="R251" s="1">
        <v>1</v>
      </c>
    </row>
    <row r="252" spans="1:18" ht="15">
      <c r="A252" s="1"/>
      <c r="B252" s="7" t="s">
        <v>181</v>
      </c>
      <c r="C252" s="7" t="s">
        <v>377</v>
      </c>
      <c r="D252" s="13">
        <v>0</v>
      </c>
      <c r="E252" s="13">
        <v>0</v>
      </c>
      <c r="F252" s="13">
        <v>15000</v>
      </c>
      <c r="G252" s="13"/>
      <c r="H252" s="13"/>
      <c r="I252" s="9"/>
      <c r="J252" s="13"/>
      <c r="K252" s="13"/>
      <c r="L252" s="13"/>
      <c r="M252" s="13"/>
      <c r="N252" s="9"/>
      <c r="O252" s="9"/>
      <c r="P252" s="1"/>
      <c r="Q252" s="1"/>
      <c r="R252" s="1">
        <v>1</v>
      </c>
    </row>
    <row r="253" spans="1:18" ht="15">
      <c r="A253" s="1"/>
      <c r="B253" s="7" t="s">
        <v>182</v>
      </c>
      <c r="C253" s="7" t="s">
        <v>383</v>
      </c>
      <c r="D253" s="13">
        <v>0</v>
      </c>
      <c r="E253" s="13">
        <v>10000</v>
      </c>
      <c r="F253" s="13">
        <v>10000</v>
      </c>
      <c r="G253" s="13">
        <v>0</v>
      </c>
      <c r="H253" s="13"/>
      <c r="I253" s="9"/>
      <c r="J253" s="13"/>
      <c r="K253" s="13"/>
      <c r="L253" s="13"/>
      <c r="M253" s="13"/>
      <c r="N253" s="9"/>
      <c r="O253" s="9"/>
      <c r="P253" s="1"/>
      <c r="Q253" s="1"/>
      <c r="R253" s="1">
        <v>1</v>
      </c>
    </row>
    <row r="254" spans="1:18" ht="15">
      <c r="A254" s="1"/>
      <c r="B254" s="1">
        <f>SUM(R242:R253)</f>
        <v>12</v>
      </c>
      <c r="C254" s="15">
        <f>SUM(D254:O254)</f>
        <v>190000</v>
      </c>
      <c r="D254" s="15">
        <f>SUM(D242:D253)</f>
        <v>70000</v>
      </c>
      <c r="E254" s="15">
        <f aca="true" t="shared" si="9" ref="E254:O254">SUM(E242:E253)</f>
        <v>60000</v>
      </c>
      <c r="F254" s="15">
        <f t="shared" si="9"/>
        <v>60000</v>
      </c>
      <c r="G254" s="15">
        <f t="shared" si="9"/>
        <v>0</v>
      </c>
      <c r="H254" s="15">
        <f>SUM(H242:H253)</f>
        <v>0</v>
      </c>
      <c r="I254" s="16">
        <f>SUM(I242:I253)</f>
        <v>0</v>
      </c>
      <c r="J254" s="35">
        <f>SUM(J242:J253)</f>
        <v>0</v>
      </c>
      <c r="K254" s="35">
        <f t="shared" si="9"/>
        <v>0</v>
      </c>
      <c r="L254" s="35">
        <f t="shared" si="9"/>
        <v>0</v>
      </c>
      <c r="M254" s="35">
        <f t="shared" si="9"/>
        <v>0</v>
      </c>
      <c r="N254" s="47">
        <f t="shared" si="9"/>
        <v>0</v>
      </c>
      <c r="O254" s="47">
        <f t="shared" si="9"/>
        <v>0</v>
      </c>
      <c r="P254" s="1"/>
      <c r="Q254" s="1"/>
      <c r="R254" s="1"/>
    </row>
    <row r="255" spans="1:18" ht="15">
      <c r="A255" s="1"/>
      <c r="B255" s="1"/>
      <c r="C255" s="15"/>
      <c r="D255" s="15"/>
      <c r="E255" s="15"/>
      <c r="F255" s="15"/>
      <c r="G255" s="15"/>
      <c r="H255" s="15"/>
      <c r="I255" s="16"/>
      <c r="J255" s="35"/>
      <c r="K255" s="35"/>
      <c r="L255" s="35"/>
      <c r="M255" s="35"/>
      <c r="N255" s="47"/>
      <c r="O255" s="47"/>
      <c r="P255" s="1"/>
      <c r="Q255" s="1"/>
      <c r="R255" s="1"/>
    </row>
    <row r="256" spans="1:18" ht="15">
      <c r="A256" s="4"/>
      <c r="B256" s="5" t="s">
        <v>1</v>
      </c>
      <c r="C256" s="5" t="s">
        <v>14</v>
      </c>
      <c r="D256" s="5" t="s">
        <v>2</v>
      </c>
      <c r="E256" s="5" t="s">
        <v>3</v>
      </c>
      <c r="F256" s="5" t="s">
        <v>4</v>
      </c>
      <c r="G256" s="5" t="s">
        <v>5</v>
      </c>
      <c r="H256" s="5" t="s">
        <v>6</v>
      </c>
      <c r="I256" s="6" t="s">
        <v>7</v>
      </c>
      <c r="J256" s="34" t="s">
        <v>8</v>
      </c>
      <c r="K256" s="34" t="s">
        <v>9</v>
      </c>
      <c r="L256" s="34" t="s">
        <v>10</v>
      </c>
      <c r="M256" s="34" t="s">
        <v>11</v>
      </c>
      <c r="N256" s="46" t="s">
        <v>12</v>
      </c>
      <c r="O256" s="46" t="s">
        <v>13</v>
      </c>
      <c r="P256" s="4"/>
      <c r="Q256" s="4"/>
      <c r="R256" s="4" t="s">
        <v>0</v>
      </c>
    </row>
    <row r="257" spans="1:18" ht="15">
      <c r="A257" s="1"/>
      <c r="B257" s="7" t="s">
        <v>183</v>
      </c>
      <c r="C257" s="7" t="s">
        <v>470</v>
      </c>
      <c r="D257" s="13">
        <v>5000</v>
      </c>
      <c r="E257" s="13">
        <v>5000</v>
      </c>
      <c r="F257" s="13">
        <v>5000</v>
      </c>
      <c r="G257" s="13"/>
      <c r="H257" s="13"/>
      <c r="I257" s="9"/>
      <c r="J257" s="13"/>
      <c r="K257" s="13"/>
      <c r="L257" s="13"/>
      <c r="M257" s="13"/>
      <c r="N257" s="9"/>
      <c r="O257" s="9"/>
      <c r="P257" s="1"/>
      <c r="Q257" s="1"/>
      <c r="R257" s="1">
        <v>1</v>
      </c>
    </row>
    <row r="258" spans="1:18" ht="15">
      <c r="A258" s="1"/>
      <c r="B258" s="7" t="s">
        <v>184</v>
      </c>
      <c r="C258" s="7" t="s">
        <v>904</v>
      </c>
      <c r="D258" s="13">
        <v>0</v>
      </c>
      <c r="E258" s="13">
        <v>10000</v>
      </c>
      <c r="F258" s="13">
        <v>5000</v>
      </c>
      <c r="G258" s="13">
        <v>5000</v>
      </c>
      <c r="H258" s="13"/>
      <c r="I258" s="9"/>
      <c r="J258" s="13"/>
      <c r="K258" s="13"/>
      <c r="L258" s="13"/>
      <c r="M258" s="13"/>
      <c r="N258" s="9"/>
      <c r="O258" s="9"/>
      <c r="P258" s="1"/>
      <c r="Q258" s="1"/>
      <c r="R258" s="1">
        <v>1</v>
      </c>
    </row>
    <row r="259" spans="1:18" ht="15">
      <c r="A259" s="1"/>
      <c r="B259" s="7" t="s">
        <v>185</v>
      </c>
      <c r="C259" s="7" t="s">
        <v>248</v>
      </c>
      <c r="D259" s="13">
        <v>5000</v>
      </c>
      <c r="E259" s="13">
        <v>5000</v>
      </c>
      <c r="F259" s="13">
        <v>5000</v>
      </c>
      <c r="G259" s="13">
        <v>5000</v>
      </c>
      <c r="H259" s="13"/>
      <c r="I259" s="9"/>
      <c r="J259" s="13"/>
      <c r="K259" s="13"/>
      <c r="L259" s="13"/>
      <c r="M259" s="13"/>
      <c r="N259" s="9"/>
      <c r="O259" s="9"/>
      <c r="P259" s="1"/>
      <c r="Q259" s="1"/>
      <c r="R259" s="1">
        <v>1</v>
      </c>
    </row>
    <row r="260" spans="1:18" ht="15">
      <c r="A260" s="1"/>
      <c r="B260" s="7" t="s">
        <v>186</v>
      </c>
      <c r="C260" s="7" t="s">
        <v>356</v>
      </c>
      <c r="D260" s="13">
        <v>5000</v>
      </c>
      <c r="E260" s="13">
        <v>5000</v>
      </c>
      <c r="F260" s="13">
        <v>5000</v>
      </c>
      <c r="G260" s="13">
        <v>5000</v>
      </c>
      <c r="H260" s="13"/>
      <c r="I260" s="9"/>
      <c r="J260" s="13"/>
      <c r="K260" s="13"/>
      <c r="L260" s="13"/>
      <c r="M260" s="13"/>
      <c r="N260" s="9"/>
      <c r="O260" s="9"/>
      <c r="P260" s="1"/>
      <c r="Q260" s="1"/>
      <c r="R260" s="1">
        <v>1</v>
      </c>
    </row>
    <row r="261" spans="1:18" ht="15">
      <c r="A261" s="1"/>
      <c r="B261" s="7" t="s">
        <v>187</v>
      </c>
      <c r="C261" s="7" t="s">
        <v>387</v>
      </c>
      <c r="D261" s="13">
        <v>5000</v>
      </c>
      <c r="E261" s="13">
        <v>0</v>
      </c>
      <c r="F261" s="13">
        <v>5000</v>
      </c>
      <c r="G261" s="13">
        <v>10000</v>
      </c>
      <c r="H261" s="13"/>
      <c r="I261" s="9"/>
      <c r="J261" s="13"/>
      <c r="K261" s="13"/>
      <c r="L261" s="13"/>
      <c r="M261" s="13"/>
      <c r="N261" s="9"/>
      <c r="O261" s="9"/>
      <c r="P261" s="1"/>
      <c r="Q261" s="1"/>
      <c r="R261" s="1">
        <v>1</v>
      </c>
    </row>
    <row r="262" spans="1:18" ht="15">
      <c r="A262" s="1"/>
      <c r="B262" s="7" t="s">
        <v>188</v>
      </c>
      <c r="C262" s="7" t="s">
        <v>385</v>
      </c>
      <c r="D262" s="13">
        <v>5000</v>
      </c>
      <c r="E262" s="11">
        <v>5000</v>
      </c>
      <c r="F262" s="13">
        <v>5000</v>
      </c>
      <c r="G262" s="13"/>
      <c r="H262" s="13"/>
      <c r="I262" s="9"/>
      <c r="J262" s="13"/>
      <c r="K262" s="13"/>
      <c r="L262" s="13"/>
      <c r="M262" s="13"/>
      <c r="N262" s="9"/>
      <c r="O262" s="9"/>
      <c r="P262" s="1"/>
      <c r="Q262" s="1"/>
      <c r="R262" s="1">
        <v>1</v>
      </c>
    </row>
    <row r="263" spans="1:18" ht="15">
      <c r="A263" s="1"/>
      <c r="B263" s="7" t="s">
        <v>189</v>
      </c>
      <c r="C263" s="7" t="s">
        <v>386</v>
      </c>
      <c r="D263" s="13">
        <v>15000</v>
      </c>
      <c r="E263" s="62"/>
      <c r="F263" s="13">
        <v>5000</v>
      </c>
      <c r="G263" s="13"/>
      <c r="H263" s="13"/>
      <c r="I263" s="9"/>
      <c r="J263" s="13"/>
      <c r="K263" s="13"/>
      <c r="L263" s="13"/>
      <c r="M263" s="13"/>
      <c r="N263" s="9"/>
      <c r="O263" s="9"/>
      <c r="P263" s="1"/>
      <c r="Q263" s="1"/>
      <c r="R263" s="1">
        <v>1</v>
      </c>
    </row>
    <row r="264" spans="1:18" ht="15">
      <c r="A264" s="1"/>
      <c r="B264" s="7" t="s">
        <v>190</v>
      </c>
      <c r="C264" s="7" t="s">
        <v>992</v>
      </c>
      <c r="D264" s="13">
        <v>5000</v>
      </c>
      <c r="E264" s="13">
        <v>5000</v>
      </c>
      <c r="F264" s="13"/>
      <c r="G264" s="13"/>
      <c r="H264" s="13"/>
      <c r="I264" s="9"/>
      <c r="J264" s="13"/>
      <c r="K264" s="13"/>
      <c r="L264" s="13"/>
      <c r="M264" s="13"/>
      <c r="N264" s="9"/>
      <c r="O264" s="9"/>
      <c r="P264" s="1"/>
      <c r="Q264" s="1"/>
      <c r="R264" s="1">
        <v>1</v>
      </c>
    </row>
    <row r="265" spans="1:18" ht="15">
      <c r="A265" s="1"/>
      <c r="B265" s="7" t="s">
        <v>191</v>
      </c>
      <c r="C265" s="7" t="s">
        <v>409</v>
      </c>
      <c r="D265" s="13">
        <v>25000</v>
      </c>
      <c r="E265" s="13"/>
      <c r="F265" s="13"/>
      <c r="G265" s="13"/>
      <c r="H265" s="13"/>
      <c r="I265" s="9"/>
      <c r="J265" s="13"/>
      <c r="K265" s="13"/>
      <c r="L265" s="13"/>
      <c r="M265" s="13"/>
      <c r="N265" s="9"/>
      <c r="O265" s="9"/>
      <c r="P265" s="1"/>
      <c r="Q265" s="1"/>
      <c r="R265" s="1">
        <v>1</v>
      </c>
    </row>
    <row r="266" spans="1:18" ht="15">
      <c r="A266" s="1"/>
      <c r="B266" s="7" t="s">
        <v>192</v>
      </c>
      <c r="C266" s="7" t="s">
        <v>240</v>
      </c>
      <c r="D266" s="13">
        <v>5000</v>
      </c>
      <c r="E266" s="13">
        <v>5000</v>
      </c>
      <c r="F266" s="13">
        <v>5000</v>
      </c>
      <c r="G266" s="13">
        <v>5000</v>
      </c>
      <c r="H266" s="13"/>
      <c r="I266" s="9"/>
      <c r="J266" s="13"/>
      <c r="K266" s="13"/>
      <c r="L266" s="13"/>
      <c r="M266" s="13"/>
      <c r="N266" s="9"/>
      <c r="O266" s="9"/>
      <c r="P266" s="1"/>
      <c r="Q266" s="1"/>
      <c r="R266" s="1">
        <v>1</v>
      </c>
    </row>
    <row r="267" spans="1:18" ht="15">
      <c r="A267" s="1"/>
      <c r="B267" s="7" t="s">
        <v>193</v>
      </c>
      <c r="C267" s="7" t="s">
        <v>288</v>
      </c>
      <c r="D267" s="13">
        <v>0</v>
      </c>
      <c r="E267" s="13">
        <v>0</v>
      </c>
      <c r="F267" s="13">
        <v>15000</v>
      </c>
      <c r="G267" s="13"/>
      <c r="H267" s="13"/>
      <c r="I267" s="9"/>
      <c r="J267" s="13"/>
      <c r="K267" s="13"/>
      <c r="L267" s="13"/>
      <c r="M267" s="9"/>
      <c r="N267" s="9"/>
      <c r="O267" s="9"/>
      <c r="P267" s="1"/>
      <c r="Q267" s="1"/>
      <c r="R267" s="1">
        <v>1</v>
      </c>
    </row>
    <row r="268" spans="1:18" ht="15">
      <c r="A268" s="1"/>
      <c r="B268" s="7" t="s">
        <v>194</v>
      </c>
      <c r="C268" s="7" t="s">
        <v>244</v>
      </c>
      <c r="D268" s="13">
        <v>5000</v>
      </c>
      <c r="E268" s="13">
        <v>5000</v>
      </c>
      <c r="F268" s="13">
        <v>5000</v>
      </c>
      <c r="G268" s="13">
        <v>5000</v>
      </c>
      <c r="H268" s="13"/>
      <c r="I268" s="9"/>
      <c r="J268" s="13"/>
      <c r="K268" s="13"/>
      <c r="L268" s="13"/>
      <c r="M268" s="13"/>
      <c r="N268" s="9"/>
      <c r="O268" s="9"/>
      <c r="P268" s="1"/>
      <c r="Q268" s="1"/>
      <c r="R268" s="1">
        <v>1</v>
      </c>
    </row>
    <row r="269" spans="1:18" ht="15">
      <c r="A269" s="1"/>
      <c r="B269" s="7" t="s">
        <v>195</v>
      </c>
      <c r="C269" s="67"/>
      <c r="D269" s="8"/>
      <c r="E269" s="8"/>
      <c r="F269" s="8"/>
      <c r="G269" s="8"/>
      <c r="H269" s="8"/>
      <c r="I269" s="14"/>
      <c r="J269" s="8"/>
      <c r="K269" s="8"/>
      <c r="L269" s="8"/>
      <c r="M269" s="8"/>
      <c r="N269" s="14"/>
      <c r="O269" s="19"/>
      <c r="P269" s="1"/>
      <c r="Q269" s="1"/>
      <c r="R269" s="1">
        <v>0</v>
      </c>
    </row>
    <row r="270" spans="1:18" ht="15">
      <c r="A270" s="1"/>
      <c r="B270" s="1">
        <f>SUM(R257:R269)</f>
        <v>12</v>
      </c>
      <c r="C270" s="15">
        <f>SUM(D270:O270)</f>
        <v>220000</v>
      </c>
      <c r="D270" s="15">
        <f>SUM(D257:D269)</f>
        <v>80000</v>
      </c>
      <c r="E270" s="15">
        <f aca="true" t="shared" si="10" ref="E270:O270">SUM(E257:E269)</f>
        <v>45000</v>
      </c>
      <c r="F270" s="15">
        <f t="shared" si="10"/>
        <v>60000</v>
      </c>
      <c r="G270" s="15">
        <f t="shared" si="10"/>
        <v>35000</v>
      </c>
      <c r="H270" s="15">
        <f>SUM(H257:H269)</f>
        <v>0</v>
      </c>
      <c r="I270" s="16">
        <f>SUM(I257:I269)</f>
        <v>0</v>
      </c>
      <c r="J270" s="35">
        <f>SUM(J257:J269)</f>
        <v>0</v>
      </c>
      <c r="K270" s="35">
        <f t="shared" si="10"/>
        <v>0</v>
      </c>
      <c r="L270" s="35">
        <f t="shared" si="10"/>
        <v>0</v>
      </c>
      <c r="M270" s="35">
        <f t="shared" si="10"/>
        <v>0</v>
      </c>
      <c r="N270" s="47">
        <f t="shared" si="10"/>
        <v>0</v>
      </c>
      <c r="O270" s="47">
        <f t="shared" si="10"/>
        <v>0</v>
      </c>
      <c r="P270" s="1"/>
      <c r="Q270" s="1"/>
      <c r="R270" s="1"/>
    </row>
    <row r="271" spans="1:18" ht="15">
      <c r="A271" s="1"/>
      <c r="B271" s="1"/>
      <c r="C271" s="15"/>
      <c r="D271" s="15"/>
      <c r="E271" s="15"/>
      <c r="F271" s="15"/>
      <c r="G271" s="15"/>
      <c r="H271" s="15"/>
      <c r="I271" s="16"/>
      <c r="J271" s="35"/>
      <c r="K271" s="35"/>
      <c r="L271" s="35"/>
      <c r="M271" s="35"/>
      <c r="N271" s="47"/>
      <c r="O271" s="47"/>
      <c r="P271" s="1"/>
      <c r="Q271" s="1"/>
      <c r="R271" s="1"/>
    </row>
    <row r="272" spans="1:18" ht="15">
      <c r="A272" s="1"/>
      <c r="B272" s="1"/>
      <c r="C272" s="15"/>
      <c r="D272" s="15"/>
      <c r="E272" s="15"/>
      <c r="F272" s="15"/>
      <c r="G272" s="15"/>
      <c r="H272" s="15"/>
      <c r="I272" s="16"/>
      <c r="J272" s="35"/>
      <c r="K272" s="35"/>
      <c r="L272" s="35"/>
      <c r="M272" s="35"/>
      <c r="N272" s="47"/>
      <c r="O272" s="47"/>
      <c r="P272" s="1"/>
      <c r="Q272" s="1"/>
      <c r="R272" s="1"/>
    </row>
    <row r="273" spans="1:18" ht="15">
      <c r="A273" s="1"/>
      <c r="B273" s="1"/>
      <c r="C273" s="15"/>
      <c r="D273" s="15"/>
      <c r="E273" s="15"/>
      <c r="F273" s="15"/>
      <c r="G273" s="15"/>
      <c r="H273" s="15"/>
      <c r="I273" s="16"/>
      <c r="J273" s="35"/>
      <c r="K273" s="35"/>
      <c r="L273" s="35"/>
      <c r="M273" s="35"/>
      <c r="N273" s="47"/>
      <c r="O273" s="47"/>
      <c r="P273" s="1"/>
      <c r="Q273" s="1"/>
      <c r="R273" s="1"/>
    </row>
    <row r="274" spans="1:18" ht="15">
      <c r="A274" s="1"/>
      <c r="B274" s="1"/>
      <c r="C274" s="15"/>
      <c r="D274" s="15"/>
      <c r="E274" s="15"/>
      <c r="F274" s="15"/>
      <c r="G274" s="15"/>
      <c r="H274" s="15"/>
      <c r="I274" s="16"/>
      <c r="J274" s="35"/>
      <c r="K274" s="35"/>
      <c r="L274" s="35"/>
      <c r="M274" s="35"/>
      <c r="N274" s="47"/>
      <c r="O274" s="47"/>
      <c r="P274" s="1"/>
      <c r="Q274" s="1"/>
      <c r="R274" s="1"/>
    </row>
    <row r="275" spans="1:18" ht="15">
      <c r="A275" s="1"/>
      <c r="B275" s="1"/>
      <c r="C275" s="15"/>
      <c r="D275" s="15"/>
      <c r="E275" s="15"/>
      <c r="F275" s="15"/>
      <c r="G275" s="15"/>
      <c r="H275" s="15"/>
      <c r="I275" s="16"/>
      <c r="J275" s="35"/>
      <c r="K275" s="35"/>
      <c r="L275" s="35"/>
      <c r="M275" s="35"/>
      <c r="N275" s="47"/>
      <c r="O275" s="47"/>
      <c r="P275" s="1"/>
      <c r="Q275" s="1"/>
      <c r="R275" s="1"/>
    </row>
    <row r="276" spans="1:18" ht="15">
      <c r="A276" s="1"/>
      <c r="B276" s="1"/>
      <c r="C276" s="15"/>
      <c r="D276" s="15"/>
      <c r="E276" s="15"/>
      <c r="F276" s="15"/>
      <c r="G276" s="15"/>
      <c r="H276" s="15"/>
      <c r="I276" s="16"/>
      <c r="J276" s="35"/>
      <c r="K276" s="35"/>
      <c r="L276" s="35"/>
      <c r="M276" s="35"/>
      <c r="N276" s="47"/>
      <c r="O276" s="47"/>
      <c r="P276" s="1"/>
      <c r="Q276" s="1"/>
      <c r="R276" s="1"/>
    </row>
    <row r="277" spans="1:18" ht="15">
      <c r="A277" s="1"/>
      <c r="B277" s="1"/>
      <c r="C277" s="15"/>
      <c r="D277" s="15"/>
      <c r="E277" s="15"/>
      <c r="F277" s="15"/>
      <c r="G277" s="15"/>
      <c r="H277" s="15"/>
      <c r="I277" s="16"/>
      <c r="J277" s="35"/>
      <c r="K277" s="35"/>
      <c r="L277" s="35"/>
      <c r="M277" s="35"/>
      <c r="N277" s="47"/>
      <c r="O277" s="47"/>
      <c r="P277" s="1"/>
      <c r="Q277" s="1"/>
      <c r="R277" s="1"/>
    </row>
    <row r="278" spans="1:18" ht="15">
      <c r="A278" s="1"/>
      <c r="B278" s="1"/>
      <c r="C278" s="15"/>
      <c r="D278" s="15"/>
      <c r="E278" s="15"/>
      <c r="F278" s="15"/>
      <c r="G278" s="15"/>
      <c r="H278" s="15"/>
      <c r="I278" s="16"/>
      <c r="J278" s="35"/>
      <c r="K278" s="35"/>
      <c r="L278" s="35"/>
      <c r="M278" s="35"/>
      <c r="N278" s="47"/>
      <c r="O278" s="47"/>
      <c r="P278" s="1"/>
      <c r="Q278" s="1"/>
      <c r="R278" s="1"/>
    </row>
    <row r="279" spans="1:18" ht="15">
      <c r="A279" s="1"/>
      <c r="B279" s="1"/>
      <c r="C279" s="15"/>
      <c r="D279" s="15"/>
      <c r="E279" s="15"/>
      <c r="F279" s="15"/>
      <c r="G279" s="15"/>
      <c r="H279" s="15"/>
      <c r="I279" s="16"/>
      <c r="J279" s="35"/>
      <c r="K279" s="35"/>
      <c r="L279" s="35"/>
      <c r="M279" s="35"/>
      <c r="N279" s="47"/>
      <c r="O279" s="47"/>
      <c r="P279" s="1"/>
      <c r="Q279" s="1"/>
      <c r="R279" s="1"/>
    </row>
    <row r="280" spans="1:18" ht="15">
      <c r="A280" s="1"/>
      <c r="B280" s="1"/>
      <c r="C280" s="15"/>
      <c r="D280" s="15"/>
      <c r="E280" s="15"/>
      <c r="F280" s="15"/>
      <c r="G280" s="15"/>
      <c r="H280" s="15"/>
      <c r="I280" s="16"/>
      <c r="J280" s="35"/>
      <c r="K280" s="35"/>
      <c r="L280" s="35"/>
      <c r="M280" s="35"/>
      <c r="N280" s="47"/>
      <c r="O280" s="47"/>
      <c r="P280" s="1"/>
      <c r="Q280" s="1"/>
      <c r="R280" s="1"/>
    </row>
    <row r="281" spans="1:18" ht="15">
      <c r="A281" s="4"/>
      <c r="B281" s="5" t="s">
        <v>1</v>
      </c>
      <c r="C281" s="5" t="s">
        <v>14</v>
      </c>
      <c r="D281" s="5" t="s">
        <v>2</v>
      </c>
      <c r="E281" s="5" t="s">
        <v>3</v>
      </c>
      <c r="F281" s="5" t="s">
        <v>4</v>
      </c>
      <c r="G281" s="5" t="s">
        <v>5</v>
      </c>
      <c r="H281" s="5" t="s">
        <v>6</v>
      </c>
      <c r="I281" s="6" t="s">
        <v>7</v>
      </c>
      <c r="J281" s="34" t="s">
        <v>8</v>
      </c>
      <c r="K281" s="34" t="s">
        <v>9</v>
      </c>
      <c r="L281" s="34" t="s">
        <v>10</v>
      </c>
      <c r="M281" s="34" t="s">
        <v>11</v>
      </c>
      <c r="N281" s="46" t="s">
        <v>12</v>
      </c>
      <c r="O281" s="46" t="s">
        <v>13</v>
      </c>
      <c r="P281" s="4"/>
      <c r="Q281" s="4"/>
      <c r="R281" s="4" t="s">
        <v>0</v>
      </c>
    </row>
    <row r="282" spans="1:18" ht="15">
      <c r="A282" s="1"/>
      <c r="B282" s="7" t="s">
        <v>196</v>
      </c>
      <c r="C282" s="7" t="s">
        <v>249</v>
      </c>
      <c r="D282" s="13">
        <v>5000</v>
      </c>
      <c r="E282" s="13">
        <v>5000</v>
      </c>
      <c r="F282" s="13">
        <v>5000</v>
      </c>
      <c r="G282" s="13">
        <v>5000</v>
      </c>
      <c r="H282" s="13"/>
      <c r="I282" s="9"/>
      <c r="J282" s="13"/>
      <c r="K282" s="9"/>
      <c r="L282" s="13"/>
      <c r="M282" s="13"/>
      <c r="N282" s="9"/>
      <c r="O282" s="146"/>
      <c r="P282" s="54"/>
      <c r="Q282" s="1"/>
      <c r="R282" s="1">
        <v>1</v>
      </c>
    </row>
    <row r="283" spans="1:18" ht="15">
      <c r="A283" s="1"/>
      <c r="B283" s="7" t="s">
        <v>197</v>
      </c>
      <c r="C283" s="7" t="s">
        <v>296</v>
      </c>
      <c r="D283" s="13">
        <v>5000</v>
      </c>
      <c r="E283" s="13">
        <v>0</v>
      </c>
      <c r="F283" s="13">
        <v>10000</v>
      </c>
      <c r="G283" s="13"/>
      <c r="H283" s="13"/>
      <c r="I283" s="9"/>
      <c r="J283" s="13"/>
      <c r="K283" s="13"/>
      <c r="L283" s="13"/>
      <c r="M283" s="13"/>
      <c r="N283" s="9"/>
      <c r="O283" s="9"/>
      <c r="P283" s="1"/>
      <c r="Q283" s="1"/>
      <c r="R283" s="1">
        <v>1</v>
      </c>
    </row>
    <row r="284" spans="1:18" ht="15">
      <c r="A284" s="1"/>
      <c r="B284" s="7" t="s">
        <v>198</v>
      </c>
      <c r="C284" s="7" t="s">
        <v>280</v>
      </c>
      <c r="D284" s="13">
        <v>10000</v>
      </c>
      <c r="E284" s="13">
        <v>0</v>
      </c>
      <c r="F284" s="13">
        <v>5000</v>
      </c>
      <c r="G284" s="13"/>
      <c r="H284" s="13"/>
      <c r="I284" s="13"/>
      <c r="J284" s="13"/>
      <c r="K284" s="13"/>
      <c r="L284" s="13"/>
      <c r="M284" s="13"/>
      <c r="N284" s="13"/>
      <c r="O284" s="9"/>
      <c r="P284" s="1"/>
      <c r="Q284" s="1"/>
      <c r="R284" s="1">
        <v>1</v>
      </c>
    </row>
    <row r="285" spans="1:18" ht="15">
      <c r="A285" s="1"/>
      <c r="B285" s="7" t="s">
        <v>199</v>
      </c>
      <c r="C285" s="7" t="s">
        <v>885</v>
      </c>
      <c r="D285" s="13">
        <v>5000</v>
      </c>
      <c r="E285" s="13">
        <v>5000</v>
      </c>
      <c r="F285" s="13">
        <v>5000</v>
      </c>
      <c r="G285" s="13">
        <v>5000</v>
      </c>
      <c r="H285" s="13"/>
      <c r="I285" s="9"/>
      <c r="J285" s="13"/>
      <c r="K285" s="13"/>
      <c r="L285" s="13"/>
      <c r="M285" s="13"/>
      <c r="N285" s="9"/>
      <c r="O285" s="9"/>
      <c r="P285" s="15"/>
      <c r="Q285" s="15"/>
      <c r="R285" s="1">
        <v>1</v>
      </c>
    </row>
    <row r="286" spans="1:18" ht="15">
      <c r="A286" s="1"/>
      <c r="B286" s="7" t="s">
        <v>200</v>
      </c>
      <c r="C286" s="7" t="s">
        <v>384</v>
      </c>
      <c r="D286" s="13">
        <v>5000</v>
      </c>
      <c r="E286" s="13">
        <v>0</v>
      </c>
      <c r="F286" s="13">
        <v>10000</v>
      </c>
      <c r="G286" s="13"/>
      <c r="H286" s="13"/>
      <c r="I286" s="9"/>
      <c r="J286" s="13"/>
      <c r="K286" s="13"/>
      <c r="L286" s="13"/>
      <c r="M286" s="13"/>
      <c r="N286" s="9"/>
      <c r="O286" s="9"/>
      <c r="P286" s="1"/>
      <c r="Q286" s="1"/>
      <c r="R286" s="1">
        <v>1</v>
      </c>
    </row>
    <row r="287" spans="1:18" ht="15">
      <c r="A287" s="1"/>
      <c r="B287" s="7" t="s">
        <v>201</v>
      </c>
      <c r="C287" s="7" t="s">
        <v>277</v>
      </c>
      <c r="D287" s="13">
        <v>0</v>
      </c>
      <c r="E287" s="13">
        <v>15000</v>
      </c>
      <c r="F287" s="13">
        <v>0</v>
      </c>
      <c r="G287" s="13"/>
      <c r="H287" s="13"/>
      <c r="I287" s="9"/>
      <c r="J287" s="13"/>
      <c r="K287" s="13"/>
      <c r="L287" s="13"/>
      <c r="M287" s="13"/>
      <c r="N287" s="9"/>
      <c r="O287" s="9"/>
      <c r="P287" s="1"/>
      <c r="Q287" s="1"/>
      <c r="R287" s="1">
        <v>1</v>
      </c>
    </row>
    <row r="288" spans="1:18" ht="15">
      <c r="A288" s="1"/>
      <c r="B288" s="7" t="s">
        <v>312</v>
      </c>
      <c r="C288" s="7" t="s">
        <v>313</v>
      </c>
      <c r="D288" s="10">
        <v>60000</v>
      </c>
      <c r="E288" s="13">
        <v>0</v>
      </c>
      <c r="F288" s="13">
        <v>0</v>
      </c>
      <c r="G288" s="13">
        <v>0</v>
      </c>
      <c r="H288" s="13">
        <v>0</v>
      </c>
      <c r="I288" s="9">
        <v>0</v>
      </c>
      <c r="J288" s="13">
        <v>0</v>
      </c>
      <c r="K288" s="13">
        <v>0</v>
      </c>
      <c r="L288" s="13">
        <v>0</v>
      </c>
      <c r="M288" s="13">
        <v>0</v>
      </c>
      <c r="N288" s="9">
        <v>0</v>
      </c>
      <c r="O288" s="9">
        <v>0</v>
      </c>
      <c r="P288" s="1"/>
      <c r="Q288" s="1"/>
      <c r="R288" s="1">
        <v>1</v>
      </c>
    </row>
    <row r="289" spans="1:18" ht="15">
      <c r="A289" s="1"/>
      <c r="B289" s="7" t="s">
        <v>202</v>
      </c>
      <c r="C289" s="7"/>
      <c r="D289" s="18"/>
      <c r="E289" s="18"/>
      <c r="F289" s="18"/>
      <c r="G289" s="18"/>
      <c r="H289" s="18"/>
      <c r="I289" s="19"/>
      <c r="J289" s="18"/>
      <c r="K289" s="18"/>
      <c r="L289" s="18"/>
      <c r="M289" s="18"/>
      <c r="N289" s="19"/>
      <c r="O289" s="19"/>
      <c r="P289" s="1"/>
      <c r="Q289" s="1"/>
      <c r="R289" s="1">
        <v>0</v>
      </c>
    </row>
    <row r="290" spans="1:18" ht="15">
      <c r="A290" s="1"/>
      <c r="B290" s="7" t="s">
        <v>203</v>
      </c>
      <c r="C290" s="7" t="s">
        <v>232</v>
      </c>
      <c r="D290" s="13">
        <v>0</v>
      </c>
      <c r="E290" s="13">
        <v>15000</v>
      </c>
      <c r="F290" s="13"/>
      <c r="G290" s="13"/>
      <c r="H290" s="13"/>
      <c r="I290" s="9"/>
      <c r="J290" s="13"/>
      <c r="K290" s="13"/>
      <c r="L290" s="13"/>
      <c r="M290" s="13"/>
      <c r="N290" s="9"/>
      <c r="O290" s="9"/>
      <c r="P290" s="1"/>
      <c r="Q290" s="1"/>
      <c r="R290" s="1">
        <v>1</v>
      </c>
    </row>
    <row r="291" spans="1:18" ht="15">
      <c r="A291" s="1"/>
      <c r="B291" s="7" t="s">
        <v>204</v>
      </c>
      <c r="C291" s="22" t="s">
        <v>295</v>
      </c>
      <c r="D291" s="13"/>
      <c r="E291" s="9"/>
      <c r="F291" s="13"/>
      <c r="G291" s="13"/>
      <c r="H291" s="13"/>
      <c r="I291" s="9"/>
      <c r="J291" s="13"/>
      <c r="K291" s="13"/>
      <c r="L291" s="13"/>
      <c r="M291" s="13"/>
      <c r="N291" s="9"/>
      <c r="O291" s="9"/>
      <c r="P291" s="1"/>
      <c r="Q291" s="1"/>
      <c r="R291" s="1">
        <v>1</v>
      </c>
    </row>
    <row r="292" spans="1:18" ht="15">
      <c r="A292" s="1"/>
      <c r="B292" s="7" t="s">
        <v>205</v>
      </c>
      <c r="C292" s="7" t="s">
        <v>267</v>
      </c>
      <c r="D292" s="13">
        <v>10000</v>
      </c>
      <c r="E292" s="9">
        <v>0</v>
      </c>
      <c r="F292" s="13">
        <v>10000</v>
      </c>
      <c r="G292" s="13">
        <v>0</v>
      </c>
      <c r="H292" s="13"/>
      <c r="I292" s="9"/>
      <c r="J292" s="13"/>
      <c r="K292" s="13"/>
      <c r="L292" s="13"/>
      <c r="M292" s="13"/>
      <c r="N292" s="9"/>
      <c r="O292" s="9"/>
      <c r="P292" s="1"/>
      <c r="Q292" s="1"/>
      <c r="R292" s="1">
        <v>1</v>
      </c>
    </row>
    <row r="293" spans="1:18" ht="15">
      <c r="A293" s="1"/>
      <c r="B293" s="7" t="s">
        <v>206</v>
      </c>
      <c r="C293" s="7" t="s">
        <v>471</v>
      </c>
      <c r="D293" s="10">
        <v>10000</v>
      </c>
      <c r="E293" s="13">
        <v>0</v>
      </c>
      <c r="F293" s="13">
        <v>10000</v>
      </c>
      <c r="G293" s="13">
        <v>0</v>
      </c>
      <c r="H293" s="13"/>
      <c r="I293" s="9"/>
      <c r="J293" s="13"/>
      <c r="K293" s="13"/>
      <c r="L293" s="13"/>
      <c r="M293" s="13"/>
      <c r="N293" s="9"/>
      <c r="O293" s="9"/>
      <c r="P293" s="1"/>
      <c r="Q293" s="1"/>
      <c r="R293" s="1">
        <v>1</v>
      </c>
    </row>
    <row r="294" spans="1:18" ht="15">
      <c r="A294" s="1"/>
      <c r="B294" s="1">
        <f>SUM(R282:R293)</f>
        <v>11</v>
      </c>
      <c r="C294" s="15">
        <f>SUM(D294:O294)</f>
        <v>215000</v>
      </c>
      <c r="D294" s="15">
        <f>SUM(D282:D293)</f>
        <v>110000</v>
      </c>
      <c r="E294" s="15">
        <f aca="true" t="shared" si="11" ref="E294:O294">SUM(E282:E293)</f>
        <v>40000</v>
      </c>
      <c r="F294" s="15">
        <f t="shared" si="11"/>
        <v>55000</v>
      </c>
      <c r="G294" s="15">
        <f t="shared" si="11"/>
        <v>10000</v>
      </c>
      <c r="H294" s="15">
        <f t="shared" si="11"/>
        <v>0</v>
      </c>
      <c r="I294" s="16">
        <f>SUM(I282:I293)</f>
        <v>0</v>
      </c>
      <c r="J294" s="35">
        <f>SUM(J282:J293)</f>
        <v>0</v>
      </c>
      <c r="K294" s="35">
        <f t="shared" si="11"/>
        <v>0</v>
      </c>
      <c r="L294" s="35">
        <f t="shared" si="11"/>
        <v>0</v>
      </c>
      <c r="M294" s="35">
        <f t="shared" si="11"/>
        <v>0</v>
      </c>
      <c r="N294" s="47">
        <f t="shared" si="11"/>
        <v>0</v>
      </c>
      <c r="O294" s="47">
        <f t="shared" si="11"/>
        <v>0</v>
      </c>
      <c r="P294" s="1"/>
      <c r="Q294" s="1"/>
      <c r="R294" s="1"/>
    </row>
    <row r="295" spans="1:18" ht="15">
      <c r="A295" s="1"/>
      <c r="B295" s="1"/>
      <c r="C295" s="15"/>
      <c r="D295" s="15"/>
      <c r="E295" s="15"/>
      <c r="F295" s="15"/>
      <c r="G295" s="15"/>
      <c r="H295" s="15"/>
      <c r="I295" s="16"/>
      <c r="J295" s="35"/>
      <c r="K295" s="35"/>
      <c r="L295" s="35"/>
      <c r="M295" s="35"/>
      <c r="N295" s="47"/>
      <c r="O295" s="47"/>
      <c r="P295" s="1"/>
      <c r="Q295" s="1"/>
      <c r="R295" s="1"/>
    </row>
    <row r="296" spans="1:18" ht="15">
      <c r="A296" s="4"/>
      <c r="B296" s="5" t="s">
        <v>1</v>
      </c>
      <c r="C296" s="5" t="s">
        <v>14</v>
      </c>
      <c r="D296" s="5" t="s">
        <v>2</v>
      </c>
      <c r="E296" s="5" t="s">
        <v>3</v>
      </c>
      <c r="F296" s="5" t="s">
        <v>4</v>
      </c>
      <c r="G296" s="5" t="s">
        <v>5</v>
      </c>
      <c r="H296" s="5" t="s">
        <v>6</v>
      </c>
      <c r="I296" s="6" t="s">
        <v>7</v>
      </c>
      <c r="J296" s="34" t="s">
        <v>8</v>
      </c>
      <c r="K296" s="34" t="s">
        <v>9</v>
      </c>
      <c r="L296" s="34" t="s">
        <v>10</v>
      </c>
      <c r="M296" s="34" t="s">
        <v>11</v>
      </c>
      <c r="N296" s="46" t="s">
        <v>12</v>
      </c>
      <c r="O296" s="46" t="s">
        <v>13</v>
      </c>
      <c r="P296" s="4"/>
      <c r="Q296" s="4"/>
      <c r="R296" s="4" t="s">
        <v>0</v>
      </c>
    </row>
    <row r="297" spans="1:18" ht="15">
      <c r="A297" s="1"/>
      <c r="B297" s="7" t="s">
        <v>207</v>
      </c>
      <c r="C297" s="7" t="s">
        <v>362</v>
      </c>
      <c r="D297" s="10">
        <v>5000</v>
      </c>
      <c r="E297" s="10">
        <v>5000</v>
      </c>
      <c r="F297" s="10">
        <v>5000</v>
      </c>
      <c r="G297" s="13"/>
      <c r="H297" s="13"/>
      <c r="I297" s="9"/>
      <c r="J297" s="13"/>
      <c r="K297" s="13"/>
      <c r="L297" s="13"/>
      <c r="M297" s="13"/>
      <c r="N297" s="9"/>
      <c r="O297" s="9"/>
      <c r="P297" s="1"/>
      <c r="Q297" s="1"/>
      <c r="R297" s="1">
        <v>1</v>
      </c>
    </row>
    <row r="298" spans="1:18" ht="15">
      <c r="A298" s="1"/>
      <c r="B298" s="7" t="s">
        <v>208</v>
      </c>
      <c r="C298" s="7" t="s">
        <v>351</v>
      </c>
      <c r="D298" s="10">
        <v>5000</v>
      </c>
      <c r="E298" s="10">
        <v>5000</v>
      </c>
      <c r="F298" s="13"/>
      <c r="G298" s="13"/>
      <c r="H298" s="13"/>
      <c r="I298" s="9"/>
      <c r="J298" s="13"/>
      <c r="K298" s="13"/>
      <c r="L298" s="13"/>
      <c r="M298" s="13"/>
      <c r="N298" s="9"/>
      <c r="O298" s="9"/>
      <c r="P298" s="1"/>
      <c r="Q298" s="1"/>
      <c r="R298" s="1">
        <v>1</v>
      </c>
    </row>
    <row r="299" spans="1:18" ht="15">
      <c r="A299" s="1"/>
      <c r="B299" s="7" t="s">
        <v>209</v>
      </c>
      <c r="C299" s="7" t="s">
        <v>493</v>
      </c>
      <c r="D299" s="10">
        <v>5000</v>
      </c>
      <c r="E299" s="13">
        <v>0</v>
      </c>
      <c r="F299" s="13">
        <v>15000</v>
      </c>
      <c r="G299" s="13">
        <v>0</v>
      </c>
      <c r="H299" s="13"/>
      <c r="I299" s="9"/>
      <c r="J299" s="13"/>
      <c r="K299" s="13"/>
      <c r="L299" s="13"/>
      <c r="M299" s="13"/>
      <c r="N299" s="9"/>
      <c r="O299" s="9"/>
      <c r="P299" s="1"/>
      <c r="Q299" s="1"/>
      <c r="R299" s="1">
        <v>1</v>
      </c>
    </row>
    <row r="300" spans="1:18" ht="15">
      <c r="A300" s="1"/>
      <c r="B300" s="7" t="s">
        <v>272</v>
      </c>
      <c r="C300" s="7" t="s">
        <v>273</v>
      </c>
      <c r="D300" s="10">
        <v>5000</v>
      </c>
      <c r="E300" s="13"/>
      <c r="F300" s="13"/>
      <c r="G300" s="13"/>
      <c r="H300" s="13"/>
      <c r="I300" s="9"/>
      <c r="J300" s="13"/>
      <c r="K300" s="13"/>
      <c r="L300" s="13"/>
      <c r="M300" s="13"/>
      <c r="N300" s="9"/>
      <c r="O300" s="9"/>
      <c r="P300" s="1"/>
      <c r="Q300" s="1"/>
      <c r="R300" s="1">
        <v>1</v>
      </c>
    </row>
    <row r="301" spans="1:18" ht="15">
      <c r="A301" s="1"/>
      <c r="B301" s="7" t="s">
        <v>210</v>
      </c>
      <c r="C301" s="7" t="s">
        <v>247</v>
      </c>
      <c r="D301" s="10">
        <v>5000</v>
      </c>
      <c r="E301" s="10">
        <v>5000</v>
      </c>
      <c r="F301" s="10">
        <v>5000</v>
      </c>
      <c r="G301" s="13"/>
      <c r="H301" s="13"/>
      <c r="I301" s="9"/>
      <c r="J301" s="13"/>
      <c r="K301" s="13"/>
      <c r="L301" s="13"/>
      <c r="M301" s="13"/>
      <c r="N301" s="9"/>
      <c r="O301" s="9"/>
      <c r="P301" s="1"/>
      <c r="Q301" s="1"/>
      <c r="R301" s="1">
        <v>1</v>
      </c>
    </row>
    <row r="302" spans="1:18" ht="15">
      <c r="A302" s="1"/>
      <c r="B302" s="7" t="s">
        <v>211</v>
      </c>
      <c r="C302" s="7" t="s">
        <v>357</v>
      </c>
      <c r="D302" s="13">
        <v>5000</v>
      </c>
      <c r="E302" s="13">
        <v>5000</v>
      </c>
      <c r="F302" s="13"/>
      <c r="G302" s="13"/>
      <c r="H302" s="13"/>
      <c r="I302" s="9"/>
      <c r="J302" s="13"/>
      <c r="K302" s="13"/>
      <c r="L302" s="13"/>
      <c r="M302" s="13"/>
      <c r="N302" s="9"/>
      <c r="O302" s="9"/>
      <c r="P302" s="1"/>
      <c r="Q302" s="1"/>
      <c r="R302" s="1">
        <v>1</v>
      </c>
    </row>
    <row r="303" spans="1:18" ht="15">
      <c r="A303" s="1"/>
      <c r="B303" s="7" t="s">
        <v>212</v>
      </c>
      <c r="C303" s="7" t="s">
        <v>906</v>
      </c>
      <c r="D303" s="13">
        <v>5000</v>
      </c>
      <c r="E303" s="13"/>
      <c r="F303" s="13"/>
      <c r="G303" s="13"/>
      <c r="H303" s="13"/>
      <c r="I303" s="9"/>
      <c r="J303" s="13"/>
      <c r="K303" s="13"/>
      <c r="L303" s="13"/>
      <c r="M303" s="13"/>
      <c r="N303" s="9"/>
      <c r="O303" s="9"/>
      <c r="P303" s="1"/>
      <c r="Q303" s="1"/>
      <c r="R303" s="1">
        <v>1</v>
      </c>
    </row>
    <row r="304" spans="1:18" ht="15">
      <c r="A304" s="1"/>
      <c r="B304" s="7" t="s">
        <v>213</v>
      </c>
      <c r="C304" s="7" t="s">
        <v>1003</v>
      </c>
      <c r="D304" s="8"/>
      <c r="E304" s="8"/>
      <c r="F304" s="13">
        <v>5000</v>
      </c>
      <c r="G304" s="13"/>
      <c r="H304" s="13"/>
      <c r="I304" s="9"/>
      <c r="J304" s="9"/>
      <c r="K304" s="13"/>
      <c r="L304" s="13"/>
      <c r="M304" s="13"/>
      <c r="N304" s="9"/>
      <c r="O304" s="9"/>
      <c r="P304" s="1"/>
      <c r="Q304" s="1"/>
      <c r="R304" s="1">
        <v>1</v>
      </c>
    </row>
    <row r="305" spans="1:18" ht="15">
      <c r="A305" s="1"/>
      <c r="B305" s="7" t="s">
        <v>214</v>
      </c>
      <c r="C305" s="7" t="s">
        <v>256</v>
      </c>
      <c r="D305" s="13">
        <v>5000</v>
      </c>
      <c r="E305" s="13">
        <v>0</v>
      </c>
      <c r="F305" s="13">
        <v>20000</v>
      </c>
      <c r="G305" s="13">
        <v>0</v>
      </c>
      <c r="H305" s="13">
        <v>0</v>
      </c>
      <c r="I305" s="9"/>
      <c r="J305" s="13"/>
      <c r="K305" s="13"/>
      <c r="L305" s="13"/>
      <c r="M305" s="13"/>
      <c r="N305" s="9"/>
      <c r="O305" s="9"/>
      <c r="P305" s="1"/>
      <c r="Q305" s="1"/>
      <c r="R305" s="1">
        <v>1</v>
      </c>
    </row>
    <row r="306" spans="1:18" ht="15">
      <c r="A306" s="1"/>
      <c r="B306" s="7" t="s">
        <v>215</v>
      </c>
      <c r="C306" s="7" t="s">
        <v>326</v>
      </c>
      <c r="D306" s="13">
        <v>5000</v>
      </c>
      <c r="E306" s="13"/>
      <c r="F306" s="13"/>
      <c r="G306" s="13"/>
      <c r="H306" s="13"/>
      <c r="I306" s="9"/>
      <c r="J306" s="9"/>
      <c r="K306" s="13"/>
      <c r="L306" s="13"/>
      <c r="M306" s="13"/>
      <c r="N306" s="9"/>
      <c r="O306" s="9"/>
      <c r="P306" s="1"/>
      <c r="Q306" s="1"/>
      <c r="R306" s="1">
        <v>1</v>
      </c>
    </row>
    <row r="307" spans="1:18" ht="15">
      <c r="A307" s="1"/>
      <c r="B307" s="7" t="s">
        <v>216</v>
      </c>
      <c r="C307" s="7" t="s">
        <v>289</v>
      </c>
      <c r="D307" s="10">
        <v>5000</v>
      </c>
      <c r="E307" s="13">
        <v>0</v>
      </c>
      <c r="F307" s="13">
        <v>10000</v>
      </c>
      <c r="G307" s="13"/>
      <c r="H307" s="13"/>
      <c r="I307" s="9"/>
      <c r="J307" s="13"/>
      <c r="K307" s="13"/>
      <c r="L307" s="13"/>
      <c r="M307" s="13"/>
      <c r="N307" s="9"/>
      <c r="O307" s="9"/>
      <c r="P307" s="1"/>
      <c r="Q307" s="1"/>
      <c r="R307" s="1">
        <v>1</v>
      </c>
    </row>
    <row r="308" spans="1:18" ht="15">
      <c r="A308" s="1"/>
      <c r="B308" s="7" t="s">
        <v>217</v>
      </c>
      <c r="C308" s="7" t="s">
        <v>315</v>
      </c>
      <c r="D308" s="10">
        <v>5000</v>
      </c>
      <c r="E308" s="10">
        <v>5000</v>
      </c>
      <c r="F308" s="13"/>
      <c r="G308" s="13"/>
      <c r="H308" s="13"/>
      <c r="I308" s="9"/>
      <c r="J308" s="13"/>
      <c r="K308" s="13"/>
      <c r="L308" s="13"/>
      <c r="M308" s="13"/>
      <c r="N308" s="9"/>
      <c r="O308" s="9"/>
      <c r="P308" s="1"/>
      <c r="Q308" s="1"/>
      <c r="R308" s="1">
        <v>1</v>
      </c>
    </row>
    <row r="309" spans="1:18" ht="15">
      <c r="A309" s="1"/>
      <c r="B309" s="7" t="s">
        <v>218</v>
      </c>
      <c r="C309" s="67"/>
      <c r="D309" s="8"/>
      <c r="E309" s="67"/>
      <c r="F309" s="67"/>
      <c r="G309" s="67"/>
      <c r="H309" s="67"/>
      <c r="I309" s="130"/>
      <c r="J309" s="67"/>
      <c r="K309" s="67"/>
      <c r="L309" s="67"/>
      <c r="M309" s="8"/>
      <c r="N309" s="14"/>
      <c r="O309" s="14"/>
      <c r="P309" s="1"/>
      <c r="Q309" s="1"/>
      <c r="R309" s="1">
        <v>0</v>
      </c>
    </row>
    <row r="310" spans="1:18" ht="15">
      <c r="A310" s="1"/>
      <c r="B310" s="7" t="s">
        <v>219</v>
      </c>
      <c r="C310" s="7" t="s">
        <v>472</v>
      </c>
      <c r="D310" s="10">
        <v>15000</v>
      </c>
      <c r="E310" s="13">
        <v>0</v>
      </c>
      <c r="F310" s="13">
        <v>0</v>
      </c>
      <c r="G310" s="13"/>
      <c r="H310" s="13"/>
      <c r="I310" s="9"/>
      <c r="J310" s="13"/>
      <c r="K310" s="13"/>
      <c r="L310" s="13"/>
      <c r="M310" s="13"/>
      <c r="N310" s="9"/>
      <c r="O310" s="9"/>
      <c r="P310" s="1"/>
      <c r="Q310" s="1"/>
      <c r="R310" s="1">
        <v>1</v>
      </c>
    </row>
    <row r="311" spans="1:18" ht="15">
      <c r="A311" s="1"/>
      <c r="B311" s="7" t="s">
        <v>220</v>
      </c>
      <c r="C311" s="7" t="s">
        <v>245</v>
      </c>
      <c r="D311" s="10">
        <v>5000</v>
      </c>
      <c r="E311" s="10">
        <v>5000</v>
      </c>
      <c r="F311" s="10">
        <v>5000</v>
      </c>
      <c r="G311" s="13"/>
      <c r="H311" s="13"/>
      <c r="I311" s="9"/>
      <c r="J311" s="13"/>
      <c r="K311" s="13"/>
      <c r="L311" s="13"/>
      <c r="M311" s="13"/>
      <c r="N311" s="9"/>
      <c r="O311" s="9"/>
      <c r="P311" s="1"/>
      <c r="Q311" s="1"/>
      <c r="R311" s="1">
        <v>1</v>
      </c>
    </row>
    <row r="312" spans="1:18" ht="15">
      <c r="A312" s="1"/>
      <c r="B312" s="7" t="s">
        <v>221</v>
      </c>
      <c r="C312" s="7" t="s">
        <v>236</v>
      </c>
      <c r="D312" s="10">
        <v>5000</v>
      </c>
      <c r="E312" s="10">
        <v>5000</v>
      </c>
      <c r="F312" s="13"/>
      <c r="G312" s="13"/>
      <c r="H312" s="13"/>
      <c r="I312" s="9"/>
      <c r="J312" s="13"/>
      <c r="K312" s="13"/>
      <c r="L312" s="13"/>
      <c r="M312" s="13"/>
      <c r="N312" s="9"/>
      <c r="O312" s="9"/>
      <c r="P312" s="1"/>
      <c r="Q312" s="1"/>
      <c r="R312" s="1">
        <v>1</v>
      </c>
    </row>
    <row r="313" spans="1:18" ht="15">
      <c r="A313" s="1"/>
      <c r="B313" s="7" t="s">
        <v>222</v>
      </c>
      <c r="C313" s="7" t="s">
        <v>297</v>
      </c>
      <c r="D313" s="10">
        <v>5000</v>
      </c>
      <c r="E313" s="10">
        <v>5000</v>
      </c>
      <c r="F313" s="13">
        <v>5000</v>
      </c>
      <c r="G313" s="13"/>
      <c r="H313" s="13"/>
      <c r="I313" s="9"/>
      <c r="J313" s="13"/>
      <c r="K313" s="13"/>
      <c r="L313" s="13"/>
      <c r="M313" s="13"/>
      <c r="N313" s="9"/>
      <c r="O313" s="9"/>
      <c r="P313" s="1"/>
      <c r="Q313" s="1"/>
      <c r="R313" s="1">
        <v>1</v>
      </c>
    </row>
    <row r="314" spans="1:18" ht="15">
      <c r="A314" s="1"/>
      <c r="B314" s="7" t="s">
        <v>223</v>
      </c>
      <c r="C314" s="7" t="s">
        <v>556</v>
      </c>
      <c r="D314" s="10">
        <v>5000</v>
      </c>
      <c r="E314" s="13">
        <v>0</v>
      </c>
      <c r="F314" s="13">
        <v>10000</v>
      </c>
      <c r="G314" s="13"/>
      <c r="H314" s="13"/>
      <c r="I314" s="9"/>
      <c r="J314" s="13"/>
      <c r="K314" s="13"/>
      <c r="L314" s="13"/>
      <c r="M314" s="13"/>
      <c r="N314" s="9"/>
      <c r="O314" s="9"/>
      <c r="P314" s="1"/>
      <c r="Q314" s="1"/>
      <c r="R314" s="1">
        <v>1</v>
      </c>
    </row>
    <row r="315" spans="1:18" ht="15">
      <c r="A315" s="1"/>
      <c r="B315" s="7" t="s">
        <v>224</v>
      </c>
      <c r="C315" s="67"/>
      <c r="D315" s="8"/>
      <c r="E315" s="8"/>
      <c r="F315" s="8"/>
      <c r="G315" s="8"/>
      <c r="H315" s="8"/>
      <c r="I315" s="14"/>
      <c r="J315" s="67"/>
      <c r="K315" s="8"/>
      <c r="L315" s="8"/>
      <c r="M315" s="8"/>
      <c r="N315" s="14"/>
      <c r="O315" s="14"/>
      <c r="P315" s="1"/>
      <c r="Q315" s="1"/>
      <c r="R315" s="1">
        <v>0</v>
      </c>
    </row>
    <row r="316" spans="1:18" ht="15">
      <c r="A316" s="1"/>
      <c r="B316" s="7" t="s">
        <v>225</v>
      </c>
      <c r="C316" s="7" t="s">
        <v>242</v>
      </c>
      <c r="D316" s="10">
        <v>5000</v>
      </c>
      <c r="E316" s="13">
        <v>5000</v>
      </c>
      <c r="F316" s="13">
        <v>5000</v>
      </c>
      <c r="G316" s="13"/>
      <c r="H316" s="13"/>
      <c r="I316" s="9"/>
      <c r="J316" s="13"/>
      <c r="K316" s="13"/>
      <c r="L316" s="13"/>
      <c r="M316" s="13"/>
      <c r="N316" s="9"/>
      <c r="O316" s="9"/>
      <c r="P316" s="1"/>
      <c r="Q316" s="1"/>
      <c r="R316" s="1">
        <v>1</v>
      </c>
    </row>
    <row r="317" spans="1:18" ht="15">
      <c r="A317" s="1"/>
      <c r="B317" s="7" t="s">
        <v>226</v>
      </c>
      <c r="C317" s="7" t="s">
        <v>311</v>
      </c>
      <c r="D317" s="10">
        <v>5000</v>
      </c>
      <c r="E317" s="10">
        <v>5000</v>
      </c>
      <c r="F317" s="13"/>
      <c r="G317" s="13"/>
      <c r="H317" s="13"/>
      <c r="I317" s="9"/>
      <c r="J317" s="13"/>
      <c r="K317" s="13"/>
      <c r="L317" s="13"/>
      <c r="M317" s="13"/>
      <c r="N317" s="9"/>
      <c r="O317" s="9"/>
      <c r="P317" s="1"/>
      <c r="Q317" s="1"/>
      <c r="R317" s="1">
        <v>1</v>
      </c>
    </row>
    <row r="318" spans="1:18" ht="15">
      <c r="A318" s="1"/>
      <c r="B318" s="7" t="s">
        <v>227</v>
      </c>
      <c r="C318" s="7" t="s">
        <v>598</v>
      </c>
      <c r="D318" s="13"/>
      <c r="E318" s="13"/>
      <c r="F318" s="13"/>
      <c r="G318" s="13"/>
      <c r="H318" s="13"/>
      <c r="I318" s="9"/>
      <c r="J318" s="13"/>
      <c r="K318" s="13"/>
      <c r="L318" s="13"/>
      <c r="M318" s="13"/>
      <c r="N318" s="9"/>
      <c r="O318" s="9"/>
      <c r="P318" s="1"/>
      <c r="Q318" s="1"/>
      <c r="R318" s="1">
        <v>1</v>
      </c>
    </row>
    <row r="319" spans="1:18" ht="15">
      <c r="A319" s="1"/>
      <c r="B319" s="7" t="s">
        <v>228</v>
      </c>
      <c r="C319" s="7" t="s">
        <v>282</v>
      </c>
      <c r="D319" s="13"/>
      <c r="E319" s="9"/>
      <c r="F319" s="13"/>
      <c r="G319" s="13"/>
      <c r="H319" s="13"/>
      <c r="I319" s="9"/>
      <c r="J319" s="13"/>
      <c r="K319" s="13"/>
      <c r="L319" s="13"/>
      <c r="M319" s="13"/>
      <c r="N319" s="9"/>
      <c r="O319" s="9"/>
      <c r="P319" s="1"/>
      <c r="Q319" s="1"/>
      <c r="R319" s="1">
        <v>1</v>
      </c>
    </row>
    <row r="320" spans="1:18" ht="15">
      <c r="A320" s="1"/>
      <c r="B320" s="1">
        <f>SUM(R297:R319)</f>
        <v>21</v>
      </c>
      <c r="C320" s="15">
        <f>SUM(D320:O320)</f>
        <v>235000</v>
      </c>
      <c r="D320" s="15">
        <f>SUM(D297:D319)</f>
        <v>100000</v>
      </c>
      <c r="E320" s="15">
        <f aca="true" t="shared" si="12" ref="E320:O320">SUM(E297:E319)</f>
        <v>50000</v>
      </c>
      <c r="F320" s="15">
        <f t="shared" si="12"/>
        <v>85000</v>
      </c>
      <c r="G320" s="15">
        <f t="shared" si="12"/>
        <v>0</v>
      </c>
      <c r="H320" s="15">
        <f t="shared" si="12"/>
        <v>0</v>
      </c>
      <c r="I320" s="16">
        <f>SUM(I297:I319)</f>
        <v>0</v>
      </c>
      <c r="J320" s="35">
        <f>SUM(J297:J319)</f>
        <v>0</v>
      </c>
      <c r="K320" s="35">
        <f t="shared" si="12"/>
        <v>0</v>
      </c>
      <c r="L320" s="35">
        <f>SUM(L297:L319)</f>
        <v>0</v>
      </c>
      <c r="M320" s="35">
        <f>SUM(M297:M319)</f>
        <v>0</v>
      </c>
      <c r="N320" s="47">
        <f t="shared" si="12"/>
        <v>0</v>
      </c>
      <c r="O320" s="47">
        <f t="shared" si="12"/>
        <v>0</v>
      </c>
      <c r="P320" s="1"/>
      <c r="Q320" s="1"/>
      <c r="R320" s="1"/>
    </row>
    <row r="321" spans="1:18" ht="15">
      <c r="A321" s="1"/>
      <c r="B321" s="1"/>
      <c r="C321" s="15"/>
      <c r="D321" s="15"/>
      <c r="E321" s="15"/>
      <c r="F321" s="15"/>
      <c r="G321" s="15"/>
      <c r="H321" s="15"/>
      <c r="I321" s="16"/>
      <c r="J321" s="35"/>
      <c r="K321" s="58" t="s">
        <v>1008</v>
      </c>
      <c r="L321" s="58"/>
      <c r="M321" s="58"/>
      <c r="N321" s="58"/>
      <c r="O321" s="147"/>
      <c r="P321" s="59"/>
      <c r="Q321" s="59"/>
      <c r="R321" s="59"/>
    </row>
    <row r="322" spans="1:18" ht="15">
      <c r="A322" s="152"/>
      <c r="B322" s="25" t="s">
        <v>436</v>
      </c>
      <c r="C322" s="153"/>
      <c r="D322" s="5" t="s">
        <v>2</v>
      </c>
      <c r="E322" s="5" t="s">
        <v>3</v>
      </c>
      <c r="F322" s="5" t="s">
        <v>4</v>
      </c>
      <c r="G322" s="5" t="s">
        <v>5</v>
      </c>
      <c r="H322" s="5" t="s">
        <v>6</v>
      </c>
      <c r="I322" s="6" t="s">
        <v>7</v>
      </c>
      <c r="J322" s="34" t="s">
        <v>8</v>
      </c>
      <c r="K322" s="34" t="s">
        <v>9</v>
      </c>
      <c r="L322" s="34" t="s">
        <v>10</v>
      </c>
      <c r="M322" s="34" t="s">
        <v>11</v>
      </c>
      <c r="N322" s="46" t="s">
        <v>12</v>
      </c>
      <c r="O322" s="46" t="s">
        <v>13</v>
      </c>
      <c r="P322" s="152"/>
      <c r="Q322" s="152"/>
      <c r="R322" s="152"/>
    </row>
    <row r="323" spans="1:18" ht="15">
      <c r="A323" s="1"/>
      <c r="B323" s="206" t="s">
        <v>554</v>
      </c>
      <c r="C323" s="207"/>
      <c r="D323" s="10">
        <f>SUM(D320+D294+D270+D254+D238+D215+D190+D149+D104+D79+D60+D37+D20)</f>
        <v>1000000</v>
      </c>
      <c r="E323" s="10">
        <f aca="true" t="shared" si="13" ref="E323:O323">SUM(E320+E294+E270+E254+E238+E215+E190+E149+E104+E79+E60+E37+E20)</f>
        <v>920000</v>
      </c>
      <c r="F323" s="10">
        <f t="shared" si="13"/>
        <v>935000</v>
      </c>
      <c r="G323" s="10">
        <f t="shared" si="13"/>
        <v>635000</v>
      </c>
      <c r="H323" s="10">
        <f t="shared" si="13"/>
        <v>5000</v>
      </c>
      <c r="I323" s="9">
        <f t="shared" si="13"/>
        <v>0</v>
      </c>
      <c r="J323" s="13">
        <f t="shared" si="13"/>
        <v>0</v>
      </c>
      <c r="K323" s="13">
        <f t="shared" si="13"/>
        <v>0</v>
      </c>
      <c r="L323" s="13">
        <f t="shared" si="13"/>
        <v>0</v>
      </c>
      <c r="M323" s="13">
        <f t="shared" si="13"/>
        <v>0</v>
      </c>
      <c r="N323" s="12">
        <f t="shared" si="13"/>
        <v>0</v>
      </c>
      <c r="O323" s="12">
        <f t="shared" si="13"/>
        <v>0</v>
      </c>
      <c r="P323" s="1"/>
      <c r="Q323" s="1"/>
      <c r="R323" s="1"/>
    </row>
    <row r="324" spans="1:18" ht="15">
      <c r="A324" s="1"/>
      <c r="B324" s="1" t="s">
        <v>410</v>
      </c>
      <c r="C324" s="1"/>
      <c r="D324" s="1">
        <f>SUM(B320+B294+B270+B254+B238+B215+B190+B149+B104+B79+B60+B37+B20)</f>
        <v>203</v>
      </c>
      <c r="E324" s="1"/>
      <c r="F324" s="1"/>
      <c r="G324" s="1"/>
      <c r="H324" s="1"/>
      <c r="I324" s="3"/>
      <c r="J324" s="33"/>
      <c r="K324" s="33"/>
      <c r="L324" s="33"/>
      <c r="M324" s="33"/>
      <c r="N324" s="48"/>
      <c r="O324" s="48"/>
      <c r="P324" s="1"/>
      <c r="Q324" s="1"/>
      <c r="R324" s="1"/>
    </row>
    <row r="325" spans="1:18" ht="15.75" thickBot="1">
      <c r="A325" s="1"/>
      <c r="B325" s="1" t="s">
        <v>416</v>
      </c>
      <c r="C325" s="1"/>
      <c r="D325" s="1"/>
      <c r="E325" s="1"/>
      <c r="F325" s="219">
        <f>SUM(C20+C37+C60+C79+C104+C149+C190+C215+C238+C254+C270+C294+C320)</f>
        <v>3495000</v>
      </c>
      <c r="G325" s="227"/>
      <c r="H325" s="1"/>
      <c r="I325" s="3"/>
      <c r="J325" s="33"/>
      <c r="K325" s="205"/>
      <c r="L325" s="205"/>
      <c r="M325" s="2"/>
      <c r="N325" s="48"/>
      <c r="O325" s="48"/>
      <c r="P325" s="1"/>
      <c r="Q325" s="1"/>
      <c r="R325" s="1"/>
    </row>
    <row r="326" spans="1:18" ht="16.5" thickBot="1">
      <c r="A326" s="1"/>
      <c r="B326" s="1" t="s">
        <v>434</v>
      </c>
      <c r="C326" s="1"/>
      <c r="D326" s="1"/>
      <c r="E326" s="1"/>
      <c r="F326" s="210">
        <f>F325+L326-F328</f>
        <v>5618000</v>
      </c>
      <c r="G326" s="211"/>
      <c r="I326">
        <v>2013</v>
      </c>
      <c r="J326" s="33" t="s">
        <v>539</v>
      </c>
      <c r="K326" s="40"/>
      <c r="L326" s="241">
        <v>2648000</v>
      </c>
      <c r="M326" s="242"/>
      <c r="N326" s="47"/>
      <c r="O326" s="48"/>
      <c r="P326" s="1"/>
      <c r="Q326" s="1"/>
      <c r="R326" s="1"/>
    </row>
    <row r="327" spans="1:18" ht="15">
      <c r="A327" s="1"/>
      <c r="B327" s="1"/>
      <c r="C327" s="1"/>
      <c r="D327" s="1"/>
      <c r="E327" s="1"/>
      <c r="F327" s="1"/>
      <c r="G327" s="1"/>
      <c r="H327" s="1"/>
      <c r="I327" s="3"/>
      <c r="J327" s="33"/>
      <c r="K327" s="37"/>
      <c r="L327" s="33"/>
      <c r="M327" s="44"/>
      <c r="N327" s="48"/>
      <c r="O327" s="48"/>
      <c r="P327" s="1"/>
      <c r="Q327" s="1"/>
      <c r="R327" s="1"/>
    </row>
    <row r="328" spans="1:18" ht="15">
      <c r="A328" s="1"/>
      <c r="B328" s="1"/>
      <c r="C328" s="236" t="s">
        <v>913</v>
      </c>
      <c r="D328" s="236"/>
      <c r="E328" s="237"/>
      <c r="F328" s="219">
        <f>SUM(F330:G334)</f>
        <v>525000</v>
      </c>
      <c r="G328" s="227"/>
      <c r="H328" s="1"/>
      <c r="I328" s="29"/>
      <c r="J328" s="43"/>
      <c r="K328" s="40"/>
      <c r="L328" s="40"/>
      <c r="M328" s="200"/>
      <c r="N328" s="200"/>
      <c r="O328" s="48"/>
      <c r="P328" s="1"/>
      <c r="Q328" s="200"/>
      <c r="R328" s="200"/>
    </row>
    <row r="329" spans="1:18" ht="15">
      <c r="A329" s="1"/>
      <c r="B329" s="1"/>
      <c r="C329" s="1"/>
      <c r="D329" s="1"/>
      <c r="E329" s="1"/>
      <c r="F329" s="200"/>
      <c r="G329" s="200"/>
      <c r="H329" s="1"/>
      <c r="I329" s="29"/>
      <c r="J329" s="36"/>
      <c r="K329" s="37"/>
      <c r="L329" s="37"/>
      <c r="M329" s="200"/>
      <c r="N329" s="200"/>
      <c r="O329" s="48"/>
      <c r="P329" s="1"/>
      <c r="Q329" s="200"/>
      <c r="R329" s="200"/>
    </row>
    <row r="330" spans="1:18" ht="15">
      <c r="A330" s="1"/>
      <c r="B330" s="31">
        <v>41659</v>
      </c>
      <c r="C330" s="1" t="s">
        <v>976</v>
      </c>
      <c r="D330" s="1"/>
      <c r="E330" s="1"/>
      <c r="F330" s="217">
        <v>200000</v>
      </c>
      <c r="G330" s="218"/>
      <c r="H330" s="1"/>
      <c r="I330" s="30"/>
      <c r="M330" s="200"/>
      <c r="N330" s="200"/>
      <c r="O330" s="48"/>
      <c r="P330" s="1"/>
      <c r="Q330" s="200"/>
      <c r="R330" s="200"/>
    </row>
    <row r="331" spans="1:18" ht="15">
      <c r="A331" s="1"/>
      <c r="B331" s="31">
        <v>41678</v>
      </c>
      <c r="C331" s="1" t="s">
        <v>983</v>
      </c>
      <c r="D331" s="1"/>
      <c r="E331" s="1"/>
      <c r="F331" s="213">
        <v>325000</v>
      </c>
      <c r="G331" s="214"/>
      <c r="H331" s="1"/>
      <c r="I331" s="30"/>
      <c r="J331" s="43"/>
      <c r="K331" s="43"/>
      <c r="L331" s="40"/>
      <c r="M331" s="200"/>
      <c r="N331" s="200"/>
      <c r="O331" s="48"/>
      <c r="P331" s="1"/>
      <c r="Q331" s="200"/>
      <c r="R331" s="200"/>
    </row>
    <row r="332" spans="1:18" ht="15">
      <c r="A332" s="1"/>
      <c r="B332" s="1"/>
      <c r="C332" s="1"/>
      <c r="D332" s="1"/>
      <c r="E332" s="1"/>
      <c r="F332" s="213"/>
      <c r="G332" s="214"/>
      <c r="H332" s="1"/>
      <c r="I332" s="30"/>
      <c r="J332" s="43"/>
      <c r="K332" s="40"/>
      <c r="L332" s="40"/>
      <c r="M332" s="200"/>
      <c r="N332" s="200"/>
      <c r="O332" s="48"/>
      <c r="P332" s="1"/>
      <c r="Q332" s="200"/>
      <c r="R332" s="200"/>
    </row>
    <row r="333" spans="2:18" ht="15">
      <c r="B333" s="1"/>
      <c r="C333" s="1"/>
      <c r="D333" s="1"/>
      <c r="E333" s="1"/>
      <c r="F333" s="213"/>
      <c r="G333" s="214"/>
      <c r="H333" s="1"/>
      <c r="J333" s="43"/>
      <c r="M333" s="200"/>
      <c r="N333" s="200"/>
      <c r="O333" s="145"/>
      <c r="P333" s="1"/>
      <c r="Q333" s="200"/>
      <c r="R333" s="200"/>
    </row>
    <row r="334" spans="2:18" ht="15">
      <c r="B334" s="1"/>
      <c r="C334" s="1"/>
      <c r="D334" s="1"/>
      <c r="E334" s="1"/>
      <c r="F334" s="215"/>
      <c r="G334" s="216"/>
      <c r="H334" s="1"/>
      <c r="J334" s="43"/>
      <c r="M334" s="200"/>
      <c r="N334" s="200"/>
      <c r="O334" s="145"/>
      <c r="P334" s="1"/>
      <c r="Q334" s="200"/>
      <c r="R334" s="200"/>
    </row>
    <row r="335" spans="2:18" ht="15">
      <c r="B335" s="1"/>
      <c r="C335" s="1"/>
      <c r="F335" s="200"/>
      <c r="G335" s="200"/>
      <c r="J335" s="43"/>
      <c r="M335" s="200"/>
      <c r="N335" s="200"/>
      <c r="O335" s="145"/>
      <c r="P335" s="1"/>
      <c r="Q335" s="200"/>
      <c r="R335" s="200"/>
    </row>
    <row r="336" spans="2:18" ht="15">
      <c r="B336" s="1"/>
      <c r="C336" s="1"/>
      <c r="D336" s="1"/>
      <c r="E336" s="1"/>
      <c r="F336" s="200"/>
      <c r="G336" s="200"/>
      <c r="J336" s="43"/>
      <c r="M336" s="200"/>
      <c r="N336" s="200"/>
      <c r="O336" s="145"/>
      <c r="P336" s="1"/>
      <c r="Q336" s="200"/>
      <c r="R336" s="200"/>
    </row>
    <row r="337" spans="2:18" ht="15">
      <c r="B337" s="1"/>
      <c r="C337" s="1"/>
      <c r="D337" s="1"/>
      <c r="E337" s="1"/>
      <c r="F337" s="200"/>
      <c r="G337" s="200"/>
      <c r="J337" s="43"/>
      <c r="M337" s="200"/>
      <c r="N337" s="200"/>
      <c r="O337" s="145"/>
      <c r="P337" s="1"/>
      <c r="Q337" s="200"/>
      <c r="R337" s="200"/>
    </row>
    <row r="338" spans="2:18" ht="15">
      <c r="B338" s="1"/>
      <c r="C338" s="1"/>
      <c r="D338" s="1"/>
      <c r="E338" s="1"/>
      <c r="F338" s="200"/>
      <c r="G338" s="200"/>
      <c r="J338" s="43"/>
      <c r="M338" s="200"/>
      <c r="N338" s="200"/>
      <c r="O338" s="145"/>
      <c r="P338" s="1"/>
      <c r="Q338" s="200"/>
      <c r="R338" s="200"/>
    </row>
    <row r="339" spans="2:18" ht="15">
      <c r="B339" s="1"/>
      <c r="C339" s="1"/>
      <c r="D339" s="1"/>
      <c r="E339" s="1"/>
      <c r="F339" s="200"/>
      <c r="G339" s="200"/>
      <c r="M339" s="200"/>
      <c r="N339" s="200"/>
      <c r="O339" s="145"/>
      <c r="P339" s="1"/>
      <c r="Q339" s="200"/>
      <c r="R339" s="200"/>
    </row>
    <row r="340" spans="2:18" ht="15">
      <c r="B340" s="1"/>
      <c r="C340" s="1"/>
      <c r="D340" s="1"/>
      <c r="E340" s="1"/>
      <c r="F340" s="200"/>
      <c r="G340" s="200"/>
      <c r="J340" s="43"/>
      <c r="M340" s="200"/>
      <c r="N340" s="200"/>
      <c r="O340" s="145"/>
      <c r="P340" s="1"/>
      <c r="Q340" s="200"/>
      <c r="R340" s="200"/>
    </row>
    <row r="341" spans="15:18" ht="15">
      <c r="O341" s="145"/>
      <c r="P341" s="1"/>
      <c r="Q341" s="200"/>
      <c r="R341" s="200"/>
    </row>
    <row r="342" spans="15:18" ht="15">
      <c r="O342" s="145"/>
      <c r="P342" s="1"/>
      <c r="Q342" s="200"/>
      <c r="R342" s="200"/>
    </row>
    <row r="343" spans="15:18" ht="15">
      <c r="O343" s="145"/>
      <c r="P343" s="1"/>
      <c r="Q343" s="200"/>
      <c r="R343" s="200"/>
    </row>
    <row r="344" spans="15:18" ht="15">
      <c r="O344" s="145"/>
      <c r="P344" s="1"/>
      <c r="Q344" s="200"/>
      <c r="R344" s="200"/>
    </row>
    <row r="345" spans="15:18" ht="15">
      <c r="O345" s="145"/>
      <c r="Q345" s="200"/>
      <c r="R345" s="200"/>
    </row>
    <row r="346" spans="15:18" ht="15">
      <c r="O346" s="145"/>
      <c r="P346" s="1"/>
      <c r="Q346" s="200"/>
      <c r="R346" s="200"/>
    </row>
  </sheetData>
  <sheetProtection/>
  <mergeCells count="52">
    <mergeCell ref="A1:O1"/>
    <mergeCell ref="B323:C323"/>
    <mergeCell ref="F325:G325"/>
    <mergeCell ref="K325:L325"/>
    <mergeCell ref="F326:G326"/>
    <mergeCell ref="C328:E328"/>
    <mergeCell ref="F328:G328"/>
    <mergeCell ref="M328:N328"/>
    <mergeCell ref="L326:M326"/>
    <mergeCell ref="Q328:R328"/>
    <mergeCell ref="F329:G329"/>
    <mergeCell ref="M329:N329"/>
    <mergeCell ref="Q329:R329"/>
    <mergeCell ref="F330:G330"/>
    <mergeCell ref="M330:N330"/>
    <mergeCell ref="Q330:R330"/>
    <mergeCell ref="F331:G331"/>
    <mergeCell ref="M331:N331"/>
    <mergeCell ref="Q331:R331"/>
    <mergeCell ref="F332:G332"/>
    <mergeCell ref="M332:N332"/>
    <mergeCell ref="Q332:R332"/>
    <mergeCell ref="F333:G333"/>
    <mergeCell ref="M333:N333"/>
    <mergeCell ref="Q333:R333"/>
    <mergeCell ref="F334:G334"/>
    <mergeCell ref="M334:N334"/>
    <mergeCell ref="Q334:R334"/>
    <mergeCell ref="F335:G335"/>
    <mergeCell ref="M335:N335"/>
    <mergeCell ref="Q335:R335"/>
    <mergeCell ref="F336:G336"/>
    <mergeCell ref="M336:N336"/>
    <mergeCell ref="Q336:R336"/>
    <mergeCell ref="F337:G337"/>
    <mergeCell ref="M337:N337"/>
    <mergeCell ref="Q337:R337"/>
    <mergeCell ref="F338:G338"/>
    <mergeCell ref="M338:N338"/>
    <mergeCell ref="Q338:R338"/>
    <mergeCell ref="F339:G339"/>
    <mergeCell ref="M339:N339"/>
    <mergeCell ref="Q339:R339"/>
    <mergeCell ref="F340:G340"/>
    <mergeCell ref="M340:N340"/>
    <mergeCell ref="Q340:R340"/>
    <mergeCell ref="Q341:R341"/>
    <mergeCell ref="Q342:R342"/>
    <mergeCell ref="Q343:R343"/>
    <mergeCell ref="Q344:R344"/>
    <mergeCell ref="Q345:R345"/>
    <mergeCell ref="Q346:R346"/>
  </mergeCells>
  <printOptions/>
  <pageMargins left="0.19" right="0.28" top="0.29" bottom="0.18" header="0.16" footer="0.12"/>
  <pageSetup horizontalDpi="300" verticalDpi="300" orientation="landscape" paperSize="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94"/>
  <sheetViews>
    <sheetView zoomScalePageLayoutView="0" workbookViewId="0" topLeftCell="A13">
      <selection activeCell="I32" sqref="I32"/>
    </sheetView>
  </sheetViews>
  <sheetFormatPr defaultColWidth="9.140625" defaultRowHeight="15"/>
  <cols>
    <col min="1" max="1" width="5.140625" style="79" customWidth="1"/>
    <col min="2" max="2" width="6.140625" style="0" customWidth="1"/>
    <col min="3" max="3" width="20.57421875" style="78" customWidth="1"/>
    <col min="4" max="4" width="5.8515625" style="78" customWidth="1"/>
    <col min="5" max="5" width="9.140625" style="78" customWidth="1"/>
    <col min="6" max="6" width="5.421875" style="78" customWidth="1"/>
    <col min="7" max="7" width="6.28125" style="78" customWidth="1"/>
    <col min="8" max="8" width="20.7109375" style="78" customWidth="1"/>
    <col min="9" max="9" width="6.7109375" style="88" customWidth="1"/>
    <col min="10" max="17" width="9.140625" style="78" customWidth="1"/>
  </cols>
  <sheetData>
    <row r="1" spans="1:17" ht="18.75">
      <c r="A1" s="243" t="s">
        <v>672</v>
      </c>
      <c r="B1" s="243"/>
      <c r="C1" s="243"/>
      <c r="D1" s="243"/>
      <c r="E1" s="243"/>
      <c r="F1" s="243"/>
      <c r="G1" s="243"/>
      <c r="H1" s="243"/>
      <c r="I1" s="243"/>
      <c r="J1" s="73"/>
      <c r="K1" s="73"/>
      <c r="L1" s="73"/>
      <c r="M1" s="72"/>
      <c r="N1" s="73"/>
      <c r="O1" s="73"/>
      <c r="P1" s="77"/>
      <c r="Q1" s="77"/>
    </row>
    <row r="2" spans="1:17" ht="15">
      <c r="A2" s="84"/>
      <c r="C2" s="53"/>
      <c r="D2" s="53"/>
      <c r="E2" s="53"/>
      <c r="F2" s="53"/>
      <c r="G2" s="53"/>
      <c r="H2" s="74"/>
      <c r="I2" s="87"/>
      <c r="J2" s="53"/>
      <c r="K2" s="53"/>
      <c r="L2" s="53"/>
      <c r="M2" s="74"/>
      <c r="N2" s="75"/>
      <c r="O2" s="43"/>
      <c r="P2" s="33"/>
      <c r="Q2" s="33"/>
    </row>
    <row r="3" spans="1:17" ht="15.75">
      <c r="A3" s="84" t="s">
        <v>674</v>
      </c>
      <c r="D3" s="85">
        <f>D5+I5</f>
        <v>193</v>
      </c>
      <c r="E3" s="53"/>
      <c r="F3" s="53"/>
      <c r="G3" s="53"/>
      <c r="H3" s="53"/>
      <c r="I3" s="87"/>
      <c r="J3" s="53"/>
      <c r="K3" s="53"/>
      <c r="L3" s="53"/>
      <c r="M3" s="74"/>
      <c r="N3" s="75"/>
      <c r="O3" s="43"/>
      <c r="P3" s="33"/>
      <c r="Q3" s="33"/>
    </row>
    <row r="4" spans="1:17" ht="15">
      <c r="A4" s="84"/>
      <c r="C4" s="53"/>
      <c r="D4" s="53"/>
      <c r="E4" s="53"/>
      <c r="F4" s="53"/>
      <c r="G4" s="53"/>
      <c r="H4" s="74"/>
      <c r="I4" s="87"/>
      <c r="J4" s="53"/>
      <c r="K4" s="53"/>
      <c r="L4" s="53"/>
      <c r="M4" s="74"/>
      <c r="N4" s="75"/>
      <c r="O4" s="43"/>
      <c r="P4" s="33"/>
      <c r="Q4" s="33"/>
    </row>
    <row r="5" spans="1:17" ht="15">
      <c r="A5" s="84"/>
      <c r="C5" s="53"/>
      <c r="D5" s="86">
        <f>SUM(D6:D126)</f>
        <v>97</v>
      </c>
      <c r="E5" s="53"/>
      <c r="F5" s="53"/>
      <c r="G5" s="53"/>
      <c r="H5" s="74"/>
      <c r="I5" s="86">
        <f>SUM(I6:I126)</f>
        <v>96</v>
      </c>
      <c r="J5" s="53"/>
      <c r="K5" s="53"/>
      <c r="L5" s="53"/>
      <c r="M5" s="75"/>
      <c r="N5" s="75"/>
      <c r="O5" s="43"/>
      <c r="P5" s="33"/>
      <c r="Q5" s="33"/>
    </row>
    <row r="6" spans="1:17" ht="15">
      <c r="A6" s="83" t="s">
        <v>670</v>
      </c>
      <c r="B6" s="80" t="s">
        <v>1</v>
      </c>
      <c r="C6" s="80" t="s">
        <v>673</v>
      </c>
      <c r="D6" s="87"/>
      <c r="E6" s="53"/>
      <c r="F6" s="83" t="s">
        <v>670</v>
      </c>
      <c r="G6" s="80" t="s">
        <v>1</v>
      </c>
      <c r="H6" s="80" t="s">
        <v>673</v>
      </c>
      <c r="I6" s="87"/>
      <c r="J6" s="53"/>
      <c r="K6" s="53"/>
      <c r="L6" s="53"/>
      <c r="M6" s="74"/>
      <c r="N6" s="75"/>
      <c r="O6" s="43"/>
      <c r="P6" s="33"/>
      <c r="Q6" s="33"/>
    </row>
    <row r="7" spans="1:17" ht="15">
      <c r="A7" s="83">
        <v>1</v>
      </c>
      <c r="B7" s="81" t="s">
        <v>15</v>
      </c>
      <c r="C7" s="81" t="s">
        <v>389</v>
      </c>
      <c r="D7" s="86">
        <v>1</v>
      </c>
      <c r="E7" s="53"/>
      <c r="F7" s="83">
        <v>41</v>
      </c>
      <c r="G7" s="81" t="s">
        <v>52</v>
      </c>
      <c r="H7" s="81" t="s">
        <v>234</v>
      </c>
      <c r="I7" s="86">
        <v>1</v>
      </c>
      <c r="J7" s="53"/>
      <c r="K7" s="53"/>
      <c r="L7" s="53"/>
      <c r="M7" s="74"/>
      <c r="N7" s="75"/>
      <c r="O7" s="43"/>
      <c r="P7" s="33"/>
      <c r="Q7" s="33"/>
    </row>
    <row r="8" spans="1:17" ht="15">
      <c r="A8" s="83">
        <v>2</v>
      </c>
      <c r="B8" s="81" t="s">
        <v>16</v>
      </c>
      <c r="C8" s="81" t="s">
        <v>561</v>
      </c>
      <c r="D8" s="86">
        <v>1</v>
      </c>
      <c r="E8" s="53"/>
      <c r="F8" s="83">
        <v>42</v>
      </c>
      <c r="G8" s="81" t="s">
        <v>53</v>
      </c>
      <c r="H8" s="81" t="s">
        <v>403</v>
      </c>
      <c r="I8" s="86">
        <v>1</v>
      </c>
      <c r="J8" s="53"/>
      <c r="K8" s="53"/>
      <c r="L8" s="53"/>
      <c r="M8" s="74"/>
      <c r="N8" s="75"/>
      <c r="O8" s="43"/>
      <c r="P8" s="33"/>
      <c r="Q8" s="33"/>
    </row>
    <row r="9" spans="1:17" ht="15">
      <c r="A9" s="83">
        <v>3</v>
      </c>
      <c r="B9" s="81" t="s">
        <v>17</v>
      </c>
      <c r="C9" s="81" t="s">
        <v>335</v>
      </c>
      <c r="D9" s="86">
        <v>1</v>
      </c>
      <c r="E9" s="53"/>
      <c r="F9" s="83">
        <v>43</v>
      </c>
      <c r="G9" s="81" t="s">
        <v>54</v>
      </c>
      <c r="H9" s="81" t="s">
        <v>325</v>
      </c>
      <c r="I9" s="86">
        <v>1</v>
      </c>
      <c r="J9" s="53"/>
      <c r="K9" s="53"/>
      <c r="L9" s="53"/>
      <c r="M9" s="74"/>
      <c r="N9" s="75"/>
      <c r="O9" s="43"/>
      <c r="P9" s="33"/>
      <c r="Q9" s="33"/>
    </row>
    <row r="10" spans="1:17" ht="15">
      <c r="A10" s="83">
        <v>4</v>
      </c>
      <c r="B10" s="81" t="s">
        <v>18</v>
      </c>
      <c r="C10" s="81" t="s">
        <v>390</v>
      </c>
      <c r="D10" s="86">
        <v>1</v>
      </c>
      <c r="E10" s="53"/>
      <c r="F10" s="83">
        <v>44</v>
      </c>
      <c r="G10" s="81" t="s">
        <v>55</v>
      </c>
      <c r="H10" s="81" t="s">
        <v>342</v>
      </c>
      <c r="I10" s="86">
        <v>1</v>
      </c>
      <c r="J10" s="53"/>
      <c r="K10" s="53"/>
      <c r="L10" s="53"/>
      <c r="M10" s="74"/>
      <c r="N10" s="75"/>
      <c r="O10" s="43"/>
      <c r="P10" s="33"/>
      <c r="Q10" s="33"/>
    </row>
    <row r="11" spans="1:17" ht="15">
      <c r="A11" s="83">
        <v>5</v>
      </c>
      <c r="B11" s="81" t="s">
        <v>19</v>
      </c>
      <c r="C11" s="81" t="s">
        <v>391</v>
      </c>
      <c r="D11" s="86">
        <v>1</v>
      </c>
      <c r="E11" s="53"/>
      <c r="F11" s="83">
        <v>45</v>
      </c>
      <c r="G11" s="81" t="s">
        <v>56</v>
      </c>
      <c r="H11" s="81" t="s">
        <v>360</v>
      </c>
      <c r="I11" s="86">
        <v>1</v>
      </c>
      <c r="J11" s="53"/>
      <c r="K11" s="53"/>
      <c r="L11" s="53"/>
      <c r="M11" s="74"/>
      <c r="N11" s="75"/>
      <c r="O11" s="43"/>
      <c r="P11" s="33"/>
      <c r="Q11" s="33"/>
    </row>
    <row r="12" spans="1:17" ht="15">
      <c r="A12" s="83">
        <v>6</v>
      </c>
      <c r="B12" s="81" t="s">
        <v>20</v>
      </c>
      <c r="C12" s="81" t="s">
        <v>247</v>
      </c>
      <c r="D12" s="86">
        <v>1</v>
      </c>
      <c r="E12" s="53"/>
      <c r="F12" s="83">
        <v>46</v>
      </c>
      <c r="G12" s="81" t="s">
        <v>57</v>
      </c>
      <c r="H12" s="81" t="s">
        <v>238</v>
      </c>
      <c r="I12" s="86">
        <v>1</v>
      </c>
      <c r="J12" s="53"/>
      <c r="K12" s="53"/>
      <c r="L12" s="53"/>
      <c r="M12" s="74"/>
      <c r="N12" s="75"/>
      <c r="O12" s="43"/>
      <c r="P12" s="33"/>
      <c r="Q12" s="33"/>
    </row>
    <row r="13" spans="1:17" ht="15">
      <c r="A13" s="83">
        <v>7</v>
      </c>
      <c r="B13" s="81" t="s">
        <v>21</v>
      </c>
      <c r="C13" s="81"/>
      <c r="D13" s="86">
        <v>0</v>
      </c>
      <c r="E13" s="53"/>
      <c r="F13" s="83">
        <v>47</v>
      </c>
      <c r="G13" s="81" t="s">
        <v>58</v>
      </c>
      <c r="H13" s="81" t="s">
        <v>284</v>
      </c>
      <c r="I13" s="86">
        <v>1</v>
      </c>
      <c r="J13" s="53"/>
      <c r="K13" s="53"/>
      <c r="L13" s="53"/>
      <c r="M13" s="74"/>
      <c r="N13" s="75"/>
      <c r="O13" s="43"/>
      <c r="P13" s="33"/>
      <c r="Q13" s="33"/>
    </row>
    <row r="14" spans="1:17" ht="15">
      <c r="A14" s="83">
        <v>8</v>
      </c>
      <c r="B14" s="81" t="s">
        <v>22</v>
      </c>
      <c r="C14" s="81"/>
      <c r="D14" s="86">
        <v>0</v>
      </c>
      <c r="E14" s="53"/>
      <c r="F14" s="83">
        <v>48</v>
      </c>
      <c r="G14" s="81" t="s">
        <v>59</v>
      </c>
      <c r="H14" s="81" t="s">
        <v>341</v>
      </c>
      <c r="I14" s="86">
        <v>1</v>
      </c>
      <c r="J14" s="53"/>
      <c r="K14" s="53"/>
      <c r="L14" s="53"/>
      <c r="M14" s="74"/>
      <c r="N14" s="75"/>
      <c r="O14" s="43"/>
      <c r="P14" s="33"/>
      <c r="Q14" s="33"/>
    </row>
    <row r="15" spans="1:17" ht="15">
      <c r="A15" s="83">
        <v>9</v>
      </c>
      <c r="B15" s="81" t="s">
        <v>23</v>
      </c>
      <c r="C15" s="81" t="s">
        <v>393</v>
      </c>
      <c r="D15" s="86">
        <v>1</v>
      </c>
      <c r="E15" s="53"/>
      <c r="F15" s="83">
        <v>49</v>
      </c>
      <c r="G15" s="81" t="s">
        <v>60</v>
      </c>
      <c r="H15" s="81" t="s">
        <v>339</v>
      </c>
      <c r="I15" s="86">
        <v>1</v>
      </c>
      <c r="J15" s="53"/>
      <c r="K15" s="53"/>
      <c r="L15" s="53"/>
      <c r="M15" s="74"/>
      <c r="N15" s="74"/>
      <c r="O15" s="43"/>
      <c r="P15" s="33"/>
      <c r="Q15" s="33"/>
    </row>
    <row r="16" spans="1:17" ht="15">
      <c r="A16" s="83">
        <v>10</v>
      </c>
      <c r="B16" s="81" t="s">
        <v>24</v>
      </c>
      <c r="C16" s="81" t="s">
        <v>599</v>
      </c>
      <c r="D16" s="86">
        <v>1</v>
      </c>
      <c r="E16" s="53"/>
      <c r="F16" s="83">
        <v>50</v>
      </c>
      <c r="G16" s="81" t="s">
        <v>61</v>
      </c>
      <c r="H16" s="81" t="s">
        <v>318</v>
      </c>
      <c r="I16" s="86">
        <v>0</v>
      </c>
      <c r="J16" s="53"/>
      <c r="K16" s="53"/>
      <c r="L16" s="53"/>
      <c r="M16" s="74"/>
      <c r="N16" s="75"/>
      <c r="O16" s="43"/>
      <c r="P16" s="33"/>
      <c r="Q16" s="33"/>
    </row>
    <row r="17" spans="1:17" ht="15">
      <c r="A17" s="83">
        <v>11</v>
      </c>
      <c r="B17" s="81" t="s">
        <v>333</v>
      </c>
      <c r="C17" s="81" t="s">
        <v>392</v>
      </c>
      <c r="D17" s="86">
        <v>1</v>
      </c>
      <c r="E17" s="53"/>
      <c r="F17" s="83">
        <v>51</v>
      </c>
      <c r="G17" s="81" t="s">
        <v>62</v>
      </c>
      <c r="H17" s="81" t="s">
        <v>340</v>
      </c>
      <c r="I17" s="86">
        <v>1</v>
      </c>
      <c r="J17" s="53"/>
      <c r="K17" s="53"/>
      <c r="L17" s="53"/>
      <c r="M17" s="74"/>
      <c r="N17" s="75"/>
      <c r="O17" s="43"/>
      <c r="P17" s="33"/>
      <c r="Q17" s="33"/>
    </row>
    <row r="18" spans="1:17" ht="15">
      <c r="A18" s="83">
        <v>12</v>
      </c>
      <c r="B18" s="81" t="s">
        <v>25</v>
      </c>
      <c r="C18" s="81"/>
      <c r="D18" s="86">
        <v>0</v>
      </c>
      <c r="E18" s="53"/>
      <c r="F18" s="83">
        <v>52</v>
      </c>
      <c r="G18" s="81" t="s">
        <v>63</v>
      </c>
      <c r="H18" s="81" t="s">
        <v>585</v>
      </c>
      <c r="I18" s="86">
        <v>1</v>
      </c>
      <c r="J18" s="53"/>
      <c r="K18" s="53"/>
      <c r="L18" s="53"/>
      <c r="M18" s="74"/>
      <c r="N18" s="53"/>
      <c r="O18" s="43"/>
      <c r="P18" s="33"/>
      <c r="Q18" s="33"/>
    </row>
    <row r="19" spans="1:17" ht="15">
      <c r="A19" s="83">
        <v>13</v>
      </c>
      <c r="B19" s="81" t="s">
        <v>26</v>
      </c>
      <c r="C19" s="81" t="s">
        <v>332</v>
      </c>
      <c r="D19" s="86">
        <v>1</v>
      </c>
      <c r="E19" s="53"/>
      <c r="F19" s="83">
        <v>53</v>
      </c>
      <c r="G19" s="81" t="s">
        <v>64</v>
      </c>
      <c r="H19" s="81" t="s">
        <v>327</v>
      </c>
      <c r="I19" s="86">
        <v>1</v>
      </c>
      <c r="J19" s="53"/>
      <c r="K19" s="53"/>
      <c r="L19" s="53"/>
      <c r="M19" s="74"/>
      <c r="N19" s="53"/>
      <c r="O19" s="43"/>
      <c r="P19" s="33"/>
      <c r="Q19" s="33"/>
    </row>
    <row r="20" spans="1:17" ht="15">
      <c r="A20" s="83">
        <v>14</v>
      </c>
      <c r="B20" s="81" t="s">
        <v>27</v>
      </c>
      <c r="C20" s="81" t="s">
        <v>569</v>
      </c>
      <c r="D20" s="86">
        <v>1</v>
      </c>
      <c r="E20" s="53"/>
      <c r="F20" s="83">
        <v>54</v>
      </c>
      <c r="G20" s="81" t="s">
        <v>65</v>
      </c>
      <c r="H20" s="81"/>
      <c r="I20" s="86">
        <v>0</v>
      </c>
      <c r="J20" s="53"/>
      <c r="K20" s="53"/>
      <c r="L20" s="53"/>
      <c r="M20" s="74"/>
      <c r="N20" s="53"/>
      <c r="O20" s="43"/>
      <c r="P20" s="33"/>
      <c r="Q20" s="33"/>
    </row>
    <row r="21" spans="1:17" ht="15">
      <c r="A21" s="83">
        <v>15</v>
      </c>
      <c r="B21" s="81" t="s">
        <v>28</v>
      </c>
      <c r="C21" s="81" t="s">
        <v>334</v>
      </c>
      <c r="D21" s="86">
        <v>1</v>
      </c>
      <c r="E21" s="53"/>
      <c r="F21" s="83">
        <v>55</v>
      </c>
      <c r="G21" s="81" t="s">
        <v>66</v>
      </c>
      <c r="H21" s="81" t="s">
        <v>322</v>
      </c>
      <c r="I21" s="86">
        <v>1</v>
      </c>
      <c r="J21" s="53"/>
      <c r="K21" s="53"/>
      <c r="L21" s="53"/>
      <c r="M21" s="74"/>
      <c r="N21" s="53"/>
      <c r="O21" s="43"/>
      <c r="P21" s="33"/>
      <c r="Q21" s="33"/>
    </row>
    <row r="22" spans="1:17" ht="15">
      <c r="A22" s="83">
        <v>16</v>
      </c>
      <c r="B22" s="81" t="s">
        <v>254</v>
      </c>
      <c r="C22" s="81" t="s">
        <v>255</v>
      </c>
      <c r="D22" s="86">
        <v>1</v>
      </c>
      <c r="E22" s="73"/>
      <c r="F22" s="83">
        <v>56</v>
      </c>
      <c r="G22" s="81" t="s">
        <v>67</v>
      </c>
      <c r="H22" s="81" t="s">
        <v>283</v>
      </c>
      <c r="I22" s="86">
        <v>1</v>
      </c>
      <c r="J22" s="73"/>
      <c r="K22" s="73"/>
      <c r="L22" s="73"/>
      <c r="M22" s="72"/>
      <c r="N22" s="73"/>
      <c r="O22" s="73"/>
      <c r="P22" s="77"/>
      <c r="Q22" s="77"/>
    </row>
    <row r="23" spans="1:17" ht="15">
      <c r="A23" s="83">
        <v>17</v>
      </c>
      <c r="B23" s="81" t="s">
        <v>29</v>
      </c>
      <c r="C23" s="81" t="s">
        <v>463</v>
      </c>
      <c r="D23" s="86">
        <v>1</v>
      </c>
      <c r="E23" s="53"/>
      <c r="F23" s="83">
        <v>57</v>
      </c>
      <c r="G23" s="81" t="s">
        <v>68</v>
      </c>
      <c r="H23" s="81" t="s">
        <v>266</v>
      </c>
      <c r="I23" s="86">
        <v>1</v>
      </c>
      <c r="J23" s="53"/>
      <c r="K23" s="53"/>
      <c r="L23" s="53"/>
      <c r="M23" s="74"/>
      <c r="N23" s="75"/>
      <c r="O23" s="43"/>
      <c r="P23" s="33"/>
      <c r="Q23" s="33"/>
    </row>
    <row r="24" spans="1:17" ht="15">
      <c r="A24" s="83">
        <v>18</v>
      </c>
      <c r="B24" s="81" t="s">
        <v>30</v>
      </c>
      <c r="C24" s="81"/>
      <c r="D24" s="86">
        <v>0</v>
      </c>
      <c r="E24" s="53"/>
      <c r="F24" s="83">
        <v>58</v>
      </c>
      <c r="G24" s="81" t="s">
        <v>69</v>
      </c>
      <c r="H24" s="81" t="s">
        <v>302</v>
      </c>
      <c r="I24" s="86">
        <v>1</v>
      </c>
      <c r="J24" s="53"/>
      <c r="K24" s="53"/>
      <c r="L24" s="53"/>
      <c r="M24" s="74"/>
      <c r="N24" s="75"/>
      <c r="O24" s="43"/>
      <c r="P24" s="33"/>
      <c r="Q24" s="33"/>
    </row>
    <row r="25" spans="1:17" ht="15">
      <c r="A25" s="83">
        <v>19</v>
      </c>
      <c r="B25" s="81" t="s">
        <v>31</v>
      </c>
      <c r="C25" s="81" t="s">
        <v>353</v>
      </c>
      <c r="D25" s="86">
        <v>1</v>
      </c>
      <c r="E25" s="53"/>
      <c r="F25" s="83">
        <v>59</v>
      </c>
      <c r="G25" s="81" t="s">
        <v>70</v>
      </c>
      <c r="H25" s="81" t="s">
        <v>445</v>
      </c>
      <c r="I25" s="86">
        <v>1</v>
      </c>
      <c r="J25" s="53"/>
      <c r="K25" s="53"/>
      <c r="L25" s="53"/>
      <c r="M25" s="74"/>
      <c r="N25" s="75"/>
      <c r="O25" s="43"/>
      <c r="P25" s="33"/>
      <c r="Q25" s="33"/>
    </row>
    <row r="26" spans="1:17" ht="15">
      <c r="A26" s="83">
        <v>20</v>
      </c>
      <c r="B26" s="81" t="s">
        <v>32</v>
      </c>
      <c r="C26" s="81" t="s">
        <v>372</v>
      </c>
      <c r="D26" s="86">
        <v>1</v>
      </c>
      <c r="E26" s="53"/>
      <c r="F26" s="83">
        <v>60</v>
      </c>
      <c r="G26" s="81" t="s">
        <v>71</v>
      </c>
      <c r="H26" s="81" t="s">
        <v>338</v>
      </c>
      <c r="I26" s="86">
        <v>1</v>
      </c>
      <c r="J26" s="53"/>
      <c r="K26" s="53"/>
      <c r="L26" s="53"/>
      <c r="M26" s="74"/>
      <c r="N26" s="75"/>
      <c r="O26" s="43"/>
      <c r="P26" s="33"/>
      <c r="Q26" s="33"/>
    </row>
    <row r="27" spans="1:17" ht="15">
      <c r="A27" s="83">
        <v>21</v>
      </c>
      <c r="B27" s="81" t="s">
        <v>33</v>
      </c>
      <c r="C27" s="81" t="s">
        <v>650</v>
      </c>
      <c r="D27" s="86">
        <v>1</v>
      </c>
      <c r="E27" s="53"/>
      <c r="F27" s="83">
        <v>61</v>
      </c>
      <c r="G27" s="81" t="s">
        <v>370</v>
      </c>
      <c r="H27" s="81" t="s">
        <v>371</v>
      </c>
      <c r="I27" s="86">
        <v>1</v>
      </c>
      <c r="J27" s="53"/>
      <c r="K27" s="53"/>
      <c r="L27" s="53"/>
      <c r="M27" s="74"/>
      <c r="N27" s="75"/>
      <c r="O27" s="43"/>
      <c r="P27" s="33"/>
      <c r="Q27" s="33"/>
    </row>
    <row r="28" spans="1:17" ht="15">
      <c r="A28" s="83">
        <v>22</v>
      </c>
      <c r="B28" s="81" t="s">
        <v>34</v>
      </c>
      <c r="C28" s="81" t="s">
        <v>462</v>
      </c>
      <c r="D28" s="86">
        <v>1</v>
      </c>
      <c r="E28" s="53"/>
      <c r="F28" s="83">
        <v>62</v>
      </c>
      <c r="G28" s="81" t="s">
        <v>72</v>
      </c>
      <c r="H28" s="81" t="s">
        <v>394</v>
      </c>
      <c r="I28" s="86">
        <v>1</v>
      </c>
      <c r="J28" s="53"/>
      <c r="K28" s="53"/>
      <c r="L28" s="53"/>
      <c r="M28" s="75"/>
      <c r="N28" s="75"/>
      <c r="O28" s="43"/>
      <c r="P28" s="33"/>
      <c r="Q28" s="33"/>
    </row>
    <row r="29" spans="1:17" ht="15">
      <c r="A29" s="83">
        <v>23</v>
      </c>
      <c r="B29" s="81" t="s">
        <v>35</v>
      </c>
      <c r="C29" s="81"/>
      <c r="D29" s="86">
        <v>0</v>
      </c>
      <c r="E29" s="53"/>
      <c r="F29" s="83">
        <v>63</v>
      </c>
      <c r="G29" s="81" t="s">
        <v>73</v>
      </c>
      <c r="H29" s="81" t="s">
        <v>331</v>
      </c>
      <c r="I29" s="86">
        <v>1</v>
      </c>
      <c r="J29" s="53"/>
      <c r="K29" s="53"/>
      <c r="L29" s="53"/>
      <c r="M29" s="74"/>
      <c r="N29" s="75"/>
      <c r="O29" s="43"/>
      <c r="P29" s="33"/>
      <c r="Q29" s="33"/>
    </row>
    <row r="30" spans="1:17" ht="15">
      <c r="A30" s="83">
        <v>24</v>
      </c>
      <c r="B30" s="81" t="s">
        <v>36</v>
      </c>
      <c r="C30" s="81"/>
      <c r="D30" s="86">
        <v>0</v>
      </c>
      <c r="E30" s="53"/>
      <c r="F30" s="83">
        <v>64</v>
      </c>
      <c r="G30" s="81" t="s">
        <v>74</v>
      </c>
      <c r="H30" s="81" t="s">
        <v>358</v>
      </c>
      <c r="I30" s="86">
        <v>1</v>
      </c>
      <c r="J30" s="53"/>
      <c r="K30" s="53"/>
      <c r="L30" s="53"/>
      <c r="M30" s="74"/>
      <c r="N30" s="75"/>
      <c r="O30" s="43"/>
      <c r="P30" s="33"/>
      <c r="Q30" s="33"/>
    </row>
    <row r="31" spans="1:17" ht="15">
      <c r="A31" s="83">
        <v>25</v>
      </c>
      <c r="B31" s="81" t="s">
        <v>37</v>
      </c>
      <c r="C31" s="81" t="s">
        <v>328</v>
      </c>
      <c r="D31" s="86">
        <v>1</v>
      </c>
      <c r="E31" s="53"/>
      <c r="F31" s="83">
        <v>65</v>
      </c>
      <c r="G31" s="81" t="s">
        <v>75</v>
      </c>
      <c r="H31" s="81"/>
      <c r="I31" s="86">
        <v>0</v>
      </c>
      <c r="J31" s="53"/>
      <c r="K31" s="53"/>
      <c r="L31" s="53"/>
      <c r="M31" s="75"/>
      <c r="N31" s="75"/>
      <c r="O31" s="43"/>
      <c r="P31" s="33"/>
      <c r="Q31" s="33"/>
    </row>
    <row r="32" spans="1:17" ht="15">
      <c r="A32" s="83">
        <v>26</v>
      </c>
      <c r="B32" s="81" t="s">
        <v>38</v>
      </c>
      <c r="C32" s="81" t="s">
        <v>324</v>
      </c>
      <c r="D32" s="86">
        <v>1</v>
      </c>
      <c r="E32" s="53"/>
      <c r="F32" s="83">
        <v>66</v>
      </c>
      <c r="G32" s="81" t="s">
        <v>76</v>
      </c>
      <c r="H32" s="81" t="s">
        <v>666</v>
      </c>
      <c r="I32" s="86">
        <v>1</v>
      </c>
      <c r="J32" s="53"/>
      <c r="K32" s="53"/>
      <c r="L32" s="53"/>
      <c r="M32" s="74"/>
      <c r="N32" s="75"/>
      <c r="O32" s="43"/>
      <c r="P32" s="33"/>
      <c r="Q32" s="33"/>
    </row>
    <row r="33" spans="1:17" ht="15">
      <c r="A33" s="83">
        <v>27</v>
      </c>
      <c r="B33" s="81" t="s">
        <v>39</v>
      </c>
      <c r="C33" s="81" t="s">
        <v>235</v>
      </c>
      <c r="D33" s="86">
        <v>1</v>
      </c>
      <c r="E33" s="53"/>
      <c r="F33" s="83">
        <v>67</v>
      </c>
      <c r="G33" s="81" t="s">
        <v>579</v>
      </c>
      <c r="H33" s="81" t="s">
        <v>580</v>
      </c>
      <c r="I33" s="86">
        <v>0</v>
      </c>
      <c r="J33" s="53"/>
      <c r="K33" s="53"/>
      <c r="L33" s="53"/>
      <c r="M33" s="74"/>
      <c r="N33" s="75"/>
      <c r="O33" s="43"/>
      <c r="P33" s="33"/>
      <c r="Q33" s="33"/>
    </row>
    <row r="34" spans="1:17" ht="15">
      <c r="A34" s="83">
        <v>28</v>
      </c>
      <c r="B34" s="81" t="s">
        <v>265</v>
      </c>
      <c r="C34" s="81" t="s">
        <v>365</v>
      </c>
      <c r="D34" s="86">
        <v>1</v>
      </c>
      <c r="E34" s="53"/>
      <c r="F34" s="83">
        <v>68</v>
      </c>
      <c r="G34" s="81" t="s">
        <v>78</v>
      </c>
      <c r="H34" s="81" t="s">
        <v>623</v>
      </c>
      <c r="I34" s="86">
        <v>1</v>
      </c>
      <c r="J34" s="53"/>
      <c r="K34" s="74"/>
      <c r="L34" s="53"/>
      <c r="M34" s="75"/>
      <c r="N34" s="75"/>
      <c r="O34" s="43"/>
      <c r="P34" s="33"/>
      <c r="Q34" s="33"/>
    </row>
    <row r="35" spans="1:17" ht="15">
      <c r="A35" s="83">
        <v>29</v>
      </c>
      <c r="B35" s="81" t="s">
        <v>40</v>
      </c>
      <c r="C35" s="81" t="s">
        <v>400</v>
      </c>
      <c r="D35" s="86">
        <v>1</v>
      </c>
      <c r="E35" s="53"/>
      <c r="F35" s="83">
        <v>69</v>
      </c>
      <c r="G35" s="81" t="s">
        <v>574</v>
      </c>
      <c r="H35" s="81" t="s">
        <v>363</v>
      </c>
      <c r="I35" s="86">
        <v>1</v>
      </c>
      <c r="J35" s="53"/>
      <c r="K35" s="53"/>
      <c r="L35" s="53"/>
      <c r="M35" s="74"/>
      <c r="N35" s="53"/>
      <c r="O35" s="43"/>
      <c r="P35" s="33"/>
      <c r="Q35" s="33"/>
    </row>
    <row r="36" spans="1:17" ht="15">
      <c r="A36" s="83">
        <v>30</v>
      </c>
      <c r="B36" s="81" t="s">
        <v>41</v>
      </c>
      <c r="C36" s="81" t="s">
        <v>649</v>
      </c>
      <c r="D36" s="86">
        <v>1</v>
      </c>
      <c r="E36" s="53"/>
      <c r="F36" s="83">
        <v>70</v>
      </c>
      <c r="G36" s="81" t="s">
        <v>671</v>
      </c>
      <c r="H36" s="81"/>
      <c r="I36" s="86">
        <v>0</v>
      </c>
      <c r="J36" s="53"/>
      <c r="K36" s="53"/>
      <c r="L36" s="53"/>
      <c r="M36" s="74"/>
      <c r="N36" s="53"/>
      <c r="O36" s="43"/>
      <c r="P36" s="33"/>
      <c r="Q36" s="33"/>
    </row>
    <row r="37" spans="1:17" ht="15">
      <c r="A37" s="83">
        <v>31</v>
      </c>
      <c r="B37" s="81" t="s">
        <v>42</v>
      </c>
      <c r="C37" s="81" t="s">
        <v>648</v>
      </c>
      <c r="D37" s="86">
        <v>1</v>
      </c>
      <c r="E37" s="53"/>
      <c r="F37" s="83">
        <v>71</v>
      </c>
      <c r="G37" s="81" t="s">
        <v>647</v>
      </c>
      <c r="H37" s="81" t="s">
        <v>646</v>
      </c>
      <c r="I37" s="86">
        <v>1</v>
      </c>
      <c r="J37" s="53"/>
      <c r="K37" s="53"/>
      <c r="L37" s="53"/>
      <c r="M37" s="74"/>
      <c r="N37" s="53"/>
      <c r="O37" s="43"/>
      <c r="P37" s="33"/>
      <c r="Q37" s="33"/>
    </row>
    <row r="38" spans="1:17" ht="15">
      <c r="A38" s="83">
        <v>32</v>
      </c>
      <c r="B38" s="81" t="s">
        <v>43</v>
      </c>
      <c r="C38" s="81" t="s">
        <v>602</v>
      </c>
      <c r="D38" s="86">
        <v>1</v>
      </c>
      <c r="E38" s="53"/>
      <c r="F38" s="83">
        <v>72</v>
      </c>
      <c r="G38" s="81" t="s">
        <v>511</v>
      </c>
      <c r="H38" s="81" t="s">
        <v>1009</v>
      </c>
      <c r="I38" s="86">
        <v>1</v>
      </c>
      <c r="J38" s="53"/>
      <c r="K38" s="53"/>
      <c r="L38" s="53"/>
      <c r="M38" s="74"/>
      <c r="N38" s="53"/>
      <c r="O38" s="43"/>
      <c r="P38" s="33"/>
      <c r="Q38" s="33"/>
    </row>
    <row r="39" spans="1:17" ht="15">
      <c r="A39" s="83">
        <v>33</v>
      </c>
      <c r="B39" s="81" t="s">
        <v>44</v>
      </c>
      <c r="C39" s="81" t="s">
        <v>405</v>
      </c>
      <c r="D39" s="86">
        <v>1</v>
      </c>
      <c r="E39" s="53"/>
      <c r="F39" s="83">
        <v>73</v>
      </c>
      <c r="G39" s="81" t="s">
        <v>79</v>
      </c>
      <c r="H39" s="81" t="s">
        <v>329</v>
      </c>
      <c r="I39" s="86">
        <v>1</v>
      </c>
      <c r="J39" s="53"/>
      <c r="K39" s="53"/>
      <c r="L39" s="53"/>
      <c r="M39" s="74"/>
      <c r="N39" s="53"/>
      <c r="O39" s="43"/>
      <c r="P39" s="33"/>
      <c r="Q39" s="33"/>
    </row>
    <row r="40" spans="1:17" ht="15">
      <c r="A40" s="83">
        <v>34</v>
      </c>
      <c r="B40" s="81" t="s">
        <v>45</v>
      </c>
      <c r="C40" s="81" t="s">
        <v>401</v>
      </c>
      <c r="D40" s="86">
        <v>1</v>
      </c>
      <c r="E40" s="53"/>
      <c r="F40" s="83">
        <v>74</v>
      </c>
      <c r="G40" s="81" t="s">
        <v>80</v>
      </c>
      <c r="H40" s="81"/>
      <c r="I40" s="86">
        <v>0</v>
      </c>
      <c r="J40" s="53"/>
      <c r="K40" s="53"/>
      <c r="L40" s="53"/>
      <c r="M40" s="74"/>
      <c r="N40" s="53"/>
      <c r="O40" s="43"/>
      <c r="P40" s="33"/>
      <c r="Q40" s="33"/>
    </row>
    <row r="41" spans="1:17" ht="15">
      <c r="A41" s="83">
        <v>35</v>
      </c>
      <c r="B41" s="81" t="s">
        <v>46</v>
      </c>
      <c r="C41" s="81" t="s">
        <v>366</v>
      </c>
      <c r="D41" s="86">
        <v>1</v>
      </c>
      <c r="E41" s="53"/>
      <c r="F41" s="83">
        <v>75</v>
      </c>
      <c r="G41" s="81" t="s">
        <v>81</v>
      </c>
      <c r="H41" s="81" t="s">
        <v>359</v>
      </c>
      <c r="I41" s="86">
        <v>1</v>
      </c>
      <c r="J41" s="53"/>
      <c r="K41" s="53"/>
      <c r="L41" s="53"/>
      <c r="M41" s="74"/>
      <c r="N41" s="53"/>
      <c r="O41" s="43"/>
      <c r="P41" s="33"/>
      <c r="Q41" s="33"/>
    </row>
    <row r="42" spans="1:17" ht="15">
      <c r="A42" s="83">
        <v>36</v>
      </c>
      <c r="B42" s="81" t="s">
        <v>47</v>
      </c>
      <c r="C42" s="81" t="s">
        <v>367</v>
      </c>
      <c r="D42" s="86">
        <v>1</v>
      </c>
      <c r="E42" s="53"/>
      <c r="F42" s="83">
        <v>76</v>
      </c>
      <c r="G42" s="81" t="s">
        <v>82</v>
      </c>
      <c r="H42" s="81" t="s">
        <v>336</v>
      </c>
      <c r="I42" s="86">
        <v>1</v>
      </c>
      <c r="J42" s="53"/>
      <c r="K42" s="53"/>
      <c r="L42" s="53"/>
      <c r="M42" s="74"/>
      <c r="N42" s="53"/>
      <c r="O42" s="43"/>
      <c r="P42" s="33"/>
      <c r="Q42" s="33"/>
    </row>
    <row r="43" spans="1:17" ht="15">
      <c r="A43" s="83">
        <v>37</v>
      </c>
      <c r="B43" s="81" t="s">
        <v>48</v>
      </c>
      <c r="C43" s="81" t="s">
        <v>402</v>
      </c>
      <c r="D43" s="86">
        <v>1</v>
      </c>
      <c r="E43" s="53"/>
      <c r="F43" s="83">
        <v>77</v>
      </c>
      <c r="G43" s="81" t="s">
        <v>83</v>
      </c>
      <c r="H43" s="81" t="s">
        <v>617</v>
      </c>
      <c r="I43" s="86">
        <v>1</v>
      </c>
      <c r="J43" s="53"/>
      <c r="K43" s="53"/>
      <c r="L43" s="53"/>
      <c r="M43" s="74"/>
      <c r="N43" s="53"/>
      <c r="O43" s="43"/>
      <c r="P43" s="33"/>
      <c r="Q43" s="33"/>
    </row>
    <row r="44" spans="1:17" ht="15">
      <c r="A44" s="83">
        <v>38</v>
      </c>
      <c r="B44" s="81" t="s">
        <v>49</v>
      </c>
      <c r="C44" s="81" t="s">
        <v>396</v>
      </c>
      <c r="D44" s="86">
        <v>1</v>
      </c>
      <c r="E44" s="53"/>
      <c r="F44" s="83">
        <v>78</v>
      </c>
      <c r="G44" s="81" t="s">
        <v>84</v>
      </c>
      <c r="H44" s="81"/>
      <c r="I44" s="86">
        <v>0</v>
      </c>
      <c r="J44" s="53"/>
      <c r="K44" s="53"/>
      <c r="L44" s="53"/>
      <c r="M44" s="74"/>
      <c r="N44" s="53"/>
      <c r="O44" s="43"/>
      <c r="P44" s="33"/>
      <c r="Q44" s="33"/>
    </row>
    <row r="45" spans="1:17" ht="15">
      <c r="A45" s="83">
        <v>39</v>
      </c>
      <c r="B45" s="81" t="s">
        <v>50</v>
      </c>
      <c r="C45" s="81" t="s">
        <v>965</v>
      </c>
      <c r="D45" s="86">
        <v>1</v>
      </c>
      <c r="E45" s="53"/>
      <c r="F45" s="83">
        <v>79</v>
      </c>
      <c r="G45" s="81" t="s">
        <v>85</v>
      </c>
      <c r="H45" s="81" t="s">
        <v>459</v>
      </c>
      <c r="I45" s="86">
        <v>1</v>
      </c>
      <c r="J45" s="53"/>
      <c r="K45" s="53"/>
      <c r="L45" s="53"/>
      <c r="M45" s="74"/>
      <c r="N45" s="53"/>
      <c r="O45" s="43"/>
      <c r="P45" s="33"/>
      <c r="Q45" s="33"/>
    </row>
    <row r="46" spans="1:17" ht="15">
      <c r="A46" s="83">
        <v>40</v>
      </c>
      <c r="B46" s="81" t="s">
        <v>51</v>
      </c>
      <c r="C46" s="81" t="s">
        <v>397</v>
      </c>
      <c r="D46" s="86">
        <v>1</v>
      </c>
      <c r="E46" s="53"/>
      <c r="F46" s="83">
        <v>80</v>
      </c>
      <c r="G46" s="81" t="s">
        <v>86</v>
      </c>
      <c r="H46" s="81"/>
      <c r="I46" s="86">
        <v>0</v>
      </c>
      <c r="J46" s="53"/>
      <c r="K46" s="53"/>
      <c r="L46" s="53"/>
      <c r="M46" s="74"/>
      <c r="N46" s="53"/>
      <c r="O46" s="43"/>
      <c r="P46" s="33"/>
      <c r="Q46" s="33"/>
    </row>
    <row r="47" spans="1:17" s="76" customFormat="1" ht="15">
      <c r="A47" s="90"/>
      <c r="B47" s="91"/>
      <c r="C47" s="91"/>
      <c r="D47" s="86"/>
      <c r="E47" s="53"/>
      <c r="F47" s="90"/>
      <c r="G47" s="91"/>
      <c r="H47" s="91"/>
      <c r="I47" s="86"/>
      <c r="J47" s="53"/>
      <c r="K47" s="53"/>
      <c r="L47" s="53"/>
      <c r="M47" s="74"/>
      <c r="N47" s="53"/>
      <c r="O47" s="43"/>
      <c r="P47" s="43"/>
      <c r="Q47" s="43"/>
    </row>
    <row r="48" spans="1:17" ht="15">
      <c r="A48" s="83" t="s">
        <v>670</v>
      </c>
      <c r="B48" s="80" t="s">
        <v>1</v>
      </c>
      <c r="C48" s="80" t="s">
        <v>673</v>
      </c>
      <c r="D48" s="87"/>
      <c r="E48" s="53"/>
      <c r="F48" s="83" t="s">
        <v>670</v>
      </c>
      <c r="G48" s="80" t="s">
        <v>1</v>
      </c>
      <c r="H48" s="80" t="s">
        <v>673</v>
      </c>
      <c r="I48" s="86"/>
      <c r="J48" s="53"/>
      <c r="K48" s="53"/>
      <c r="L48" s="53"/>
      <c r="M48" s="74"/>
      <c r="N48" s="53"/>
      <c r="O48" s="43"/>
      <c r="P48" s="33"/>
      <c r="Q48" s="33"/>
    </row>
    <row r="49" spans="1:17" ht="15">
      <c r="A49" s="83">
        <v>81</v>
      </c>
      <c r="B49" s="81" t="s">
        <v>87</v>
      </c>
      <c r="C49" s="81"/>
      <c r="D49" s="86">
        <v>0</v>
      </c>
      <c r="E49" s="53"/>
      <c r="F49" s="83">
        <v>126</v>
      </c>
      <c r="G49" s="81" t="s">
        <v>131</v>
      </c>
      <c r="H49" s="81" t="s">
        <v>276</v>
      </c>
      <c r="I49" s="86">
        <v>1</v>
      </c>
      <c r="J49" s="53"/>
      <c r="K49" s="53"/>
      <c r="L49" s="53"/>
      <c r="M49" s="74"/>
      <c r="N49" s="75"/>
      <c r="O49" s="43"/>
      <c r="P49" s="33"/>
      <c r="Q49" s="33"/>
    </row>
    <row r="50" spans="1:17" ht="15">
      <c r="A50" s="83">
        <v>82</v>
      </c>
      <c r="B50" s="81" t="s">
        <v>88</v>
      </c>
      <c r="C50" s="81" t="s">
        <v>343</v>
      </c>
      <c r="D50" s="86">
        <v>1</v>
      </c>
      <c r="E50" s="53"/>
      <c r="F50" s="83">
        <v>127</v>
      </c>
      <c r="G50" s="81" t="s">
        <v>132</v>
      </c>
      <c r="H50" s="81" t="s">
        <v>502</v>
      </c>
      <c r="I50" s="86">
        <v>1</v>
      </c>
      <c r="J50" s="53"/>
      <c r="K50" s="53"/>
      <c r="L50" s="53"/>
      <c r="M50" s="74"/>
      <c r="N50" s="75"/>
      <c r="O50" s="43"/>
      <c r="P50" s="33"/>
      <c r="Q50" s="33"/>
    </row>
    <row r="51" spans="1:17" ht="15">
      <c r="A51" s="83">
        <v>83</v>
      </c>
      <c r="B51" s="81" t="s">
        <v>89</v>
      </c>
      <c r="C51" s="81" t="s">
        <v>308</v>
      </c>
      <c r="D51" s="86">
        <v>1</v>
      </c>
      <c r="E51" s="53"/>
      <c r="F51" s="83">
        <v>128</v>
      </c>
      <c r="G51" s="81" t="s">
        <v>133</v>
      </c>
      <c r="H51" s="81" t="s">
        <v>510</v>
      </c>
      <c r="I51" s="86">
        <v>1</v>
      </c>
      <c r="J51" s="53"/>
      <c r="K51" s="53"/>
      <c r="L51" s="53"/>
      <c r="M51" s="74"/>
      <c r="N51" s="75"/>
      <c r="O51" s="43"/>
      <c r="P51" s="33"/>
      <c r="Q51" s="33"/>
    </row>
    <row r="52" spans="1:17" ht="15">
      <c r="A52" s="83">
        <v>84</v>
      </c>
      <c r="B52" s="81" t="s">
        <v>90</v>
      </c>
      <c r="C52" s="81" t="s">
        <v>971</v>
      </c>
      <c r="D52" s="86">
        <v>0</v>
      </c>
      <c r="E52" s="53"/>
      <c r="F52" s="83">
        <v>129</v>
      </c>
      <c r="G52" s="81" t="s">
        <v>134</v>
      </c>
      <c r="H52" s="81"/>
      <c r="I52" s="86">
        <v>0</v>
      </c>
      <c r="J52" s="53"/>
      <c r="K52" s="53"/>
      <c r="L52" s="53"/>
      <c r="M52" s="74"/>
      <c r="N52" s="75"/>
      <c r="O52" s="43"/>
      <c r="P52" s="33"/>
      <c r="Q52" s="33"/>
    </row>
    <row r="53" spans="1:17" ht="15">
      <c r="A53" s="83">
        <v>85</v>
      </c>
      <c r="B53" s="81" t="s">
        <v>91</v>
      </c>
      <c r="C53" s="81" t="s">
        <v>404</v>
      </c>
      <c r="D53" s="86">
        <v>1</v>
      </c>
      <c r="E53" s="53"/>
      <c r="F53" s="83">
        <v>130</v>
      </c>
      <c r="G53" s="81" t="s">
        <v>135</v>
      </c>
      <c r="H53" s="81"/>
      <c r="I53" s="86">
        <v>0</v>
      </c>
      <c r="J53" s="53"/>
      <c r="K53" s="53"/>
      <c r="L53" s="53"/>
      <c r="M53" s="74"/>
      <c r="N53" s="75"/>
      <c r="O53" s="43"/>
      <c r="P53" s="33"/>
      <c r="Q53" s="33"/>
    </row>
    <row r="54" spans="1:17" ht="15">
      <c r="A54" s="83">
        <v>86</v>
      </c>
      <c r="B54" s="81" t="s">
        <v>92</v>
      </c>
      <c r="C54" s="81" t="s">
        <v>468</v>
      </c>
      <c r="D54" s="86">
        <v>0</v>
      </c>
      <c r="E54" s="53"/>
      <c r="F54" s="83">
        <v>131</v>
      </c>
      <c r="G54" s="81" t="s">
        <v>139</v>
      </c>
      <c r="H54" s="81" t="s">
        <v>323</v>
      </c>
      <c r="I54" s="86">
        <v>1</v>
      </c>
      <c r="J54" s="53"/>
      <c r="K54" s="53"/>
      <c r="L54" s="53"/>
      <c r="M54" s="74"/>
      <c r="N54" s="75"/>
      <c r="O54" s="43"/>
      <c r="P54" s="33"/>
      <c r="Q54" s="33"/>
    </row>
    <row r="55" spans="1:17" ht="15">
      <c r="A55" s="83">
        <v>87</v>
      </c>
      <c r="B55" s="81" t="s">
        <v>93</v>
      </c>
      <c r="C55" s="81" t="s">
        <v>345</v>
      </c>
      <c r="D55" s="86">
        <v>1</v>
      </c>
      <c r="E55" s="53"/>
      <c r="F55" s="83">
        <v>132</v>
      </c>
      <c r="G55" s="81" t="s">
        <v>136</v>
      </c>
      <c r="H55" s="81" t="s">
        <v>347</v>
      </c>
      <c r="I55" s="86">
        <v>1</v>
      </c>
      <c r="J55" s="53"/>
      <c r="K55" s="53"/>
      <c r="L55" s="53"/>
      <c r="M55" s="74"/>
      <c r="N55" s="75"/>
      <c r="O55" s="43"/>
      <c r="P55" s="33"/>
      <c r="Q55" s="33"/>
    </row>
    <row r="56" spans="1:17" ht="15">
      <c r="A56" s="83">
        <v>88</v>
      </c>
      <c r="B56" s="81" t="s">
        <v>94</v>
      </c>
      <c r="C56" s="81" t="s">
        <v>337</v>
      </c>
      <c r="D56" s="86">
        <v>1</v>
      </c>
      <c r="E56" s="74"/>
      <c r="F56" s="83">
        <v>133</v>
      </c>
      <c r="G56" s="81" t="s">
        <v>251</v>
      </c>
      <c r="H56" s="81" t="s">
        <v>252</v>
      </c>
      <c r="I56" s="86">
        <v>1</v>
      </c>
      <c r="J56" s="74"/>
      <c r="K56" s="74"/>
      <c r="L56" s="74"/>
      <c r="M56" s="74"/>
      <c r="N56" s="74"/>
      <c r="O56" s="43"/>
      <c r="P56" s="33"/>
      <c r="Q56" s="33"/>
    </row>
    <row r="57" spans="1:17" ht="15">
      <c r="A57" s="83">
        <v>89</v>
      </c>
      <c r="B57" s="81" t="s">
        <v>95</v>
      </c>
      <c r="C57" s="81" t="s">
        <v>618</v>
      </c>
      <c r="D57" s="86">
        <v>0</v>
      </c>
      <c r="E57" s="53"/>
      <c r="F57" s="83">
        <v>134</v>
      </c>
      <c r="G57" s="81" t="s">
        <v>137</v>
      </c>
      <c r="H57" s="81" t="s">
        <v>314</v>
      </c>
      <c r="I57" s="86">
        <v>1</v>
      </c>
      <c r="J57" s="53"/>
      <c r="K57" s="53"/>
      <c r="L57" s="53"/>
      <c r="M57" s="74"/>
      <c r="N57" s="75"/>
      <c r="O57" s="43"/>
      <c r="P57" s="33"/>
      <c r="Q57" s="33"/>
    </row>
    <row r="58" spans="1:17" ht="15">
      <c r="A58" s="83">
        <v>90</v>
      </c>
      <c r="B58" s="81" t="s">
        <v>96</v>
      </c>
      <c r="C58" s="81" t="s">
        <v>237</v>
      </c>
      <c r="D58" s="86">
        <v>1</v>
      </c>
      <c r="E58" s="53"/>
      <c r="F58" s="83">
        <v>135</v>
      </c>
      <c r="G58" s="81" t="s">
        <v>138</v>
      </c>
      <c r="H58" s="81" t="s">
        <v>613</v>
      </c>
      <c r="I58" s="86">
        <v>1</v>
      </c>
      <c r="J58" s="53"/>
      <c r="K58" s="53"/>
      <c r="L58" s="53"/>
      <c r="M58" s="74"/>
      <c r="N58" s="75"/>
      <c r="O58" s="43"/>
      <c r="P58" s="33"/>
      <c r="Q58" s="33"/>
    </row>
    <row r="59" spans="1:17" ht="15">
      <c r="A59" s="83">
        <v>91</v>
      </c>
      <c r="B59" s="81" t="s">
        <v>97</v>
      </c>
      <c r="C59" s="81" t="s">
        <v>285</v>
      </c>
      <c r="D59" s="86">
        <v>1</v>
      </c>
      <c r="E59" s="53"/>
      <c r="F59" s="83">
        <v>136</v>
      </c>
      <c r="G59" s="81" t="s">
        <v>259</v>
      </c>
      <c r="H59" s="81" t="s">
        <v>399</v>
      </c>
      <c r="I59" s="86">
        <v>1</v>
      </c>
      <c r="J59" s="53"/>
      <c r="K59" s="53"/>
      <c r="L59" s="53"/>
      <c r="M59" s="74"/>
      <c r="N59" s="75"/>
      <c r="O59" s="43"/>
      <c r="P59" s="33"/>
      <c r="Q59" s="33"/>
    </row>
    <row r="60" spans="1:17" ht="15">
      <c r="A60" s="83">
        <v>92</v>
      </c>
      <c r="B60" s="81" t="s">
        <v>98</v>
      </c>
      <c r="C60" s="81" t="s">
        <v>465</v>
      </c>
      <c r="D60" s="86">
        <v>1</v>
      </c>
      <c r="E60" s="53"/>
      <c r="F60" s="83">
        <v>137</v>
      </c>
      <c r="G60" s="81" t="s">
        <v>260</v>
      </c>
      <c r="H60" s="81" t="s">
        <v>321</v>
      </c>
      <c r="I60" s="86">
        <v>1</v>
      </c>
      <c r="J60" s="53"/>
      <c r="K60" s="53"/>
      <c r="L60" s="53"/>
      <c r="M60" s="74"/>
      <c r="N60" s="53"/>
      <c r="O60" s="43"/>
      <c r="P60" s="33"/>
      <c r="Q60" s="33"/>
    </row>
    <row r="61" spans="1:17" ht="15">
      <c r="A61" s="83">
        <v>93</v>
      </c>
      <c r="B61" s="81" t="s">
        <v>99</v>
      </c>
      <c r="C61" s="81" t="s">
        <v>319</v>
      </c>
      <c r="D61" s="86">
        <v>1</v>
      </c>
      <c r="E61" s="53"/>
      <c r="F61" s="83">
        <v>138</v>
      </c>
      <c r="G61" s="81" t="s">
        <v>261</v>
      </c>
      <c r="H61" s="81" t="s">
        <v>262</v>
      </c>
      <c r="I61" s="86">
        <v>1</v>
      </c>
      <c r="J61" s="53"/>
      <c r="K61" s="53"/>
      <c r="L61" s="53"/>
      <c r="M61" s="74"/>
      <c r="N61" s="53"/>
      <c r="O61" s="43"/>
      <c r="P61" s="33"/>
      <c r="Q61" s="33"/>
    </row>
    <row r="62" spans="1:17" ht="15">
      <c r="A62" s="83">
        <v>94</v>
      </c>
      <c r="B62" s="81" t="s">
        <v>100</v>
      </c>
      <c r="C62" s="81" t="s">
        <v>274</v>
      </c>
      <c r="D62" s="86">
        <v>1</v>
      </c>
      <c r="E62" s="73"/>
      <c r="F62" s="83">
        <v>139</v>
      </c>
      <c r="G62" s="81" t="s">
        <v>140</v>
      </c>
      <c r="H62" s="81" t="s">
        <v>355</v>
      </c>
      <c r="I62" s="86">
        <v>1</v>
      </c>
      <c r="J62" s="73"/>
      <c r="K62" s="73"/>
      <c r="L62" s="73"/>
      <c r="M62" s="72"/>
      <c r="N62" s="73"/>
      <c r="O62" s="73"/>
      <c r="P62" s="77"/>
      <c r="Q62" s="77"/>
    </row>
    <row r="63" spans="1:17" ht="15">
      <c r="A63" s="83">
        <v>95</v>
      </c>
      <c r="B63" s="81" t="s">
        <v>101</v>
      </c>
      <c r="C63" s="81" t="s">
        <v>256</v>
      </c>
      <c r="D63" s="86">
        <v>1</v>
      </c>
      <c r="E63" s="53"/>
      <c r="F63" s="83">
        <v>140</v>
      </c>
      <c r="G63" s="81" t="s">
        <v>141</v>
      </c>
      <c r="H63" s="81" t="s">
        <v>310</v>
      </c>
      <c r="I63" s="86">
        <v>1</v>
      </c>
      <c r="J63" s="53"/>
      <c r="K63" s="53"/>
      <c r="L63" s="53"/>
      <c r="M63" s="74"/>
      <c r="N63" s="75"/>
      <c r="O63" s="43"/>
      <c r="P63" s="33"/>
      <c r="Q63" s="33"/>
    </row>
    <row r="64" spans="1:17" ht="15">
      <c r="A64" s="83">
        <v>96</v>
      </c>
      <c r="B64" s="81" t="s">
        <v>102</v>
      </c>
      <c r="C64" s="81" t="s">
        <v>287</v>
      </c>
      <c r="D64" s="86">
        <v>1</v>
      </c>
      <c r="E64" s="53"/>
      <c r="F64" s="83">
        <v>141</v>
      </c>
      <c r="G64" s="81" t="s">
        <v>142</v>
      </c>
      <c r="H64" s="81"/>
      <c r="I64" s="86">
        <v>0</v>
      </c>
      <c r="J64" s="53"/>
      <c r="K64" s="53"/>
      <c r="L64" s="53"/>
      <c r="M64" s="74"/>
      <c r="N64" s="75"/>
      <c r="O64" s="43"/>
      <c r="P64" s="33"/>
      <c r="Q64" s="33"/>
    </row>
    <row r="65" spans="1:17" ht="15">
      <c r="A65" s="83">
        <v>97</v>
      </c>
      <c r="B65" s="81" t="s">
        <v>103</v>
      </c>
      <c r="C65" s="81" t="s">
        <v>281</v>
      </c>
      <c r="D65" s="86">
        <v>1</v>
      </c>
      <c r="E65" s="53"/>
      <c r="F65" s="83">
        <v>142</v>
      </c>
      <c r="G65" s="81" t="s">
        <v>143</v>
      </c>
      <c r="H65" s="81"/>
      <c r="I65" s="86">
        <v>0</v>
      </c>
      <c r="J65" s="53"/>
      <c r="K65" s="53"/>
      <c r="L65" s="53"/>
      <c r="M65" s="74"/>
      <c r="N65" s="75"/>
      <c r="O65" s="43"/>
      <c r="P65" s="33"/>
      <c r="Q65" s="33"/>
    </row>
    <row r="66" spans="1:17" ht="15">
      <c r="A66" s="83">
        <v>98</v>
      </c>
      <c r="B66" s="81" t="s">
        <v>104</v>
      </c>
      <c r="C66" s="81" t="s">
        <v>238</v>
      </c>
      <c r="D66" s="86">
        <v>1</v>
      </c>
      <c r="E66" s="53"/>
      <c r="F66" s="83">
        <v>143</v>
      </c>
      <c r="G66" s="81" t="s">
        <v>144</v>
      </c>
      <c r="H66" s="81" t="s">
        <v>299</v>
      </c>
      <c r="I66" s="86">
        <v>1</v>
      </c>
      <c r="J66" s="53"/>
      <c r="K66" s="53"/>
      <c r="L66" s="53"/>
      <c r="M66" s="74"/>
      <c r="N66" s="75"/>
      <c r="O66" s="43"/>
      <c r="P66" s="33"/>
      <c r="Q66" s="33"/>
    </row>
    <row r="67" spans="1:17" ht="15">
      <c r="A67" s="83">
        <v>99</v>
      </c>
      <c r="B67" s="81" t="s">
        <v>105</v>
      </c>
      <c r="C67" s="81" t="s">
        <v>619</v>
      </c>
      <c r="D67" s="86">
        <v>1</v>
      </c>
      <c r="E67" s="53"/>
      <c r="F67" s="83">
        <v>144</v>
      </c>
      <c r="G67" s="81" t="s">
        <v>145</v>
      </c>
      <c r="H67" s="81" t="s">
        <v>263</v>
      </c>
      <c r="I67" s="86">
        <v>1</v>
      </c>
      <c r="J67" s="53"/>
      <c r="K67" s="53"/>
      <c r="L67" s="53"/>
      <c r="M67" s="74"/>
      <c r="N67" s="75"/>
      <c r="O67" s="43"/>
      <c r="P67" s="33"/>
      <c r="Q67" s="33"/>
    </row>
    <row r="68" spans="1:17" ht="15">
      <c r="A68" s="83">
        <v>100</v>
      </c>
      <c r="B68" s="81" t="s">
        <v>106</v>
      </c>
      <c r="C68" s="81"/>
      <c r="D68" s="86">
        <v>0</v>
      </c>
      <c r="E68" s="53"/>
      <c r="F68" s="83">
        <v>145</v>
      </c>
      <c r="G68" s="81" t="s">
        <v>146</v>
      </c>
      <c r="H68" s="81" t="s">
        <v>286</v>
      </c>
      <c r="I68" s="86">
        <v>1</v>
      </c>
      <c r="J68" s="53"/>
      <c r="K68" s="53"/>
      <c r="L68" s="53"/>
      <c r="M68" s="74"/>
      <c r="N68" s="75"/>
      <c r="O68" s="43"/>
      <c r="P68" s="33"/>
      <c r="Q68" s="33"/>
    </row>
    <row r="69" spans="1:17" ht="15">
      <c r="A69" s="83">
        <v>101</v>
      </c>
      <c r="B69" s="81" t="s">
        <v>107</v>
      </c>
      <c r="C69" s="81" t="s">
        <v>231</v>
      </c>
      <c r="D69" s="86">
        <v>1</v>
      </c>
      <c r="E69" s="53"/>
      <c r="F69" s="83">
        <v>146</v>
      </c>
      <c r="G69" s="81" t="s">
        <v>147</v>
      </c>
      <c r="H69" s="81"/>
      <c r="I69" s="86">
        <v>0</v>
      </c>
      <c r="J69" s="53"/>
      <c r="K69" s="53"/>
      <c r="L69" s="53"/>
      <c r="M69" s="74"/>
      <c r="N69" s="75"/>
      <c r="O69" s="43"/>
      <c r="P69" s="33"/>
      <c r="Q69" s="33"/>
    </row>
    <row r="70" spans="1:17" ht="15">
      <c r="A70" s="83">
        <v>102</v>
      </c>
      <c r="B70" s="81" t="s">
        <v>108</v>
      </c>
      <c r="C70" s="81" t="s">
        <v>1015</v>
      </c>
      <c r="D70" s="86">
        <v>0</v>
      </c>
      <c r="E70" s="53"/>
      <c r="F70" s="83">
        <v>147</v>
      </c>
      <c r="G70" s="81" t="s">
        <v>148</v>
      </c>
      <c r="H70" s="81" t="s">
        <v>271</v>
      </c>
      <c r="I70" s="86">
        <v>1</v>
      </c>
      <c r="J70" s="53"/>
      <c r="K70" s="53"/>
      <c r="L70" s="53"/>
      <c r="M70" s="74"/>
      <c r="N70" s="75"/>
      <c r="O70" s="43"/>
      <c r="P70" s="33"/>
      <c r="Q70" s="33"/>
    </row>
    <row r="71" spans="1:17" ht="15">
      <c r="A71" s="83">
        <v>103</v>
      </c>
      <c r="B71" s="81" t="s">
        <v>109</v>
      </c>
      <c r="C71" s="81" t="s">
        <v>303</v>
      </c>
      <c r="D71" s="86">
        <v>1</v>
      </c>
      <c r="E71" s="53"/>
      <c r="F71" s="83">
        <v>148</v>
      </c>
      <c r="G71" s="81" t="s">
        <v>149</v>
      </c>
      <c r="H71" s="81" t="s">
        <v>550</v>
      </c>
      <c r="I71" s="86">
        <v>1</v>
      </c>
      <c r="J71" s="53"/>
      <c r="K71" s="53"/>
      <c r="L71" s="53"/>
      <c r="M71" s="74"/>
      <c r="N71" s="75"/>
      <c r="O71" s="43"/>
      <c r="P71" s="33"/>
      <c r="Q71" s="33"/>
    </row>
    <row r="72" spans="1:17" ht="15">
      <c r="A72" s="83">
        <v>104</v>
      </c>
      <c r="B72" s="81" t="s">
        <v>110</v>
      </c>
      <c r="C72" s="81" t="s">
        <v>467</v>
      </c>
      <c r="D72" s="86">
        <v>1</v>
      </c>
      <c r="E72" s="53"/>
      <c r="F72" s="83">
        <v>149</v>
      </c>
      <c r="G72" s="81" t="s">
        <v>150</v>
      </c>
      <c r="H72" s="81" t="s">
        <v>301</v>
      </c>
      <c r="I72" s="86">
        <v>1</v>
      </c>
      <c r="J72" s="53"/>
      <c r="K72" s="53"/>
      <c r="L72" s="53"/>
      <c r="M72" s="74"/>
      <c r="N72" s="75"/>
      <c r="O72" s="43"/>
      <c r="P72" s="33"/>
      <c r="Q72" s="33"/>
    </row>
    <row r="73" spans="1:17" ht="15">
      <c r="A73" s="83">
        <v>105</v>
      </c>
      <c r="B73" s="81" t="s">
        <v>290</v>
      </c>
      <c r="C73" s="81" t="s">
        <v>291</v>
      </c>
      <c r="D73" s="86">
        <v>1</v>
      </c>
      <c r="E73" s="53"/>
      <c r="F73" s="83">
        <v>150</v>
      </c>
      <c r="G73" s="81" t="s">
        <v>151</v>
      </c>
      <c r="H73" s="81" t="s">
        <v>306</v>
      </c>
      <c r="I73" s="86">
        <v>1</v>
      </c>
      <c r="J73" s="53"/>
      <c r="K73" s="53"/>
      <c r="L73" s="53"/>
      <c r="M73" s="74"/>
      <c r="N73" s="75"/>
      <c r="O73" s="43"/>
      <c r="P73" s="33"/>
      <c r="Q73" s="33"/>
    </row>
    <row r="74" spans="1:17" ht="15">
      <c r="A74" s="83">
        <v>106</v>
      </c>
      <c r="B74" s="81" t="s">
        <v>111</v>
      </c>
      <c r="C74" s="81" t="s">
        <v>229</v>
      </c>
      <c r="D74" s="86">
        <v>1</v>
      </c>
      <c r="E74" s="53"/>
      <c r="F74" s="83">
        <v>151</v>
      </c>
      <c r="G74" s="81" t="s">
        <v>152</v>
      </c>
      <c r="H74" s="81" t="s">
        <v>258</v>
      </c>
      <c r="I74" s="86">
        <v>1</v>
      </c>
      <c r="J74" s="53"/>
      <c r="K74" s="53"/>
      <c r="L74" s="53"/>
      <c r="M74" s="74"/>
      <c r="N74" s="53"/>
      <c r="O74" s="43"/>
      <c r="P74" s="33"/>
      <c r="Q74" s="33"/>
    </row>
    <row r="75" spans="1:17" ht="15">
      <c r="A75" s="83">
        <v>107</v>
      </c>
      <c r="B75" s="81" t="s">
        <v>112</v>
      </c>
      <c r="C75" s="81" t="s">
        <v>456</v>
      </c>
      <c r="D75" s="86">
        <v>1</v>
      </c>
      <c r="E75" s="73"/>
      <c r="F75" s="83">
        <v>152</v>
      </c>
      <c r="G75" s="81" t="s">
        <v>153</v>
      </c>
      <c r="H75" s="81" t="s">
        <v>1014</v>
      </c>
      <c r="I75" s="86">
        <v>0</v>
      </c>
      <c r="J75" s="73"/>
      <c r="K75" s="73"/>
      <c r="L75" s="73"/>
      <c r="M75" s="72"/>
      <c r="N75" s="73"/>
      <c r="O75" s="73"/>
      <c r="P75" s="77"/>
      <c r="Q75" s="77"/>
    </row>
    <row r="76" spans="1:17" ht="15">
      <c r="A76" s="83">
        <v>108</v>
      </c>
      <c r="B76" s="81" t="s">
        <v>113</v>
      </c>
      <c r="C76" s="81" t="s">
        <v>346</v>
      </c>
      <c r="D76" s="86">
        <v>1</v>
      </c>
      <c r="E76" s="53"/>
      <c r="F76" s="83">
        <v>153</v>
      </c>
      <c r="G76" s="81" t="s">
        <v>154</v>
      </c>
      <c r="H76" s="81" t="s">
        <v>230</v>
      </c>
      <c r="I76" s="86">
        <v>1</v>
      </c>
      <c r="J76" s="53"/>
      <c r="K76" s="53"/>
      <c r="L76" s="53"/>
      <c r="M76" s="74"/>
      <c r="N76" s="75"/>
      <c r="O76" s="43"/>
      <c r="P76" s="33"/>
      <c r="Q76" s="33"/>
    </row>
    <row r="77" spans="1:17" ht="15">
      <c r="A77" s="83">
        <v>109</v>
      </c>
      <c r="B77" s="81" t="s">
        <v>114</v>
      </c>
      <c r="C77" s="81" t="s">
        <v>344</v>
      </c>
      <c r="D77" s="86">
        <v>1</v>
      </c>
      <c r="E77" s="53"/>
      <c r="F77" s="83">
        <v>154</v>
      </c>
      <c r="G77" s="81" t="s">
        <v>155</v>
      </c>
      <c r="H77" s="81" t="s">
        <v>246</v>
      </c>
      <c r="I77" s="86">
        <v>1</v>
      </c>
      <c r="J77" s="53"/>
      <c r="K77" s="53"/>
      <c r="L77" s="53"/>
      <c r="M77" s="75"/>
      <c r="N77" s="75"/>
      <c r="O77" s="43"/>
      <c r="P77" s="33"/>
      <c r="Q77" s="33"/>
    </row>
    <row r="78" spans="1:17" ht="15">
      <c r="A78" s="83">
        <v>110</v>
      </c>
      <c r="B78" s="81" t="s">
        <v>115</v>
      </c>
      <c r="C78" s="81" t="s">
        <v>361</v>
      </c>
      <c r="D78" s="86">
        <v>1</v>
      </c>
      <c r="E78" s="53"/>
      <c r="F78" s="83">
        <v>155</v>
      </c>
      <c r="G78" s="81" t="s">
        <v>156</v>
      </c>
      <c r="H78" s="81" t="s">
        <v>309</v>
      </c>
      <c r="I78" s="86">
        <v>1</v>
      </c>
      <c r="J78" s="53"/>
      <c r="K78" s="53"/>
      <c r="L78" s="53"/>
      <c r="M78" s="74"/>
      <c r="N78" s="75"/>
      <c r="O78" s="43"/>
      <c r="P78" s="33"/>
      <c r="Q78" s="33"/>
    </row>
    <row r="79" spans="1:17" ht="15">
      <c r="A79" s="83">
        <v>111</v>
      </c>
      <c r="B79" s="81" t="s">
        <v>116</v>
      </c>
      <c r="C79" s="81" t="s">
        <v>451</v>
      </c>
      <c r="D79" s="86">
        <v>1</v>
      </c>
      <c r="E79" s="53"/>
      <c r="F79" s="83">
        <v>156</v>
      </c>
      <c r="G79" s="81" t="s">
        <v>157</v>
      </c>
      <c r="H79" s="81"/>
      <c r="I79" s="86">
        <v>0</v>
      </c>
      <c r="J79" s="53"/>
      <c r="K79" s="53"/>
      <c r="L79" s="53"/>
      <c r="M79" s="74"/>
      <c r="N79" s="75"/>
      <c r="O79" s="43"/>
      <c r="P79" s="33"/>
      <c r="Q79" s="33"/>
    </row>
    <row r="80" spans="1:17" ht="15">
      <c r="A80" s="83">
        <v>112</v>
      </c>
      <c r="B80" s="81" t="s">
        <v>117</v>
      </c>
      <c r="C80" s="81" t="s">
        <v>349</v>
      </c>
      <c r="D80" s="86">
        <v>1</v>
      </c>
      <c r="E80" s="53"/>
      <c r="F80" s="83">
        <v>157</v>
      </c>
      <c r="G80" s="81" t="s">
        <v>158</v>
      </c>
      <c r="H80" s="81" t="s">
        <v>270</v>
      </c>
      <c r="I80" s="86">
        <v>1</v>
      </c>
      <c r="J80" s="53"/>
      <c r="K80" s="53"/>
      <c r="L80" s="53"/>
      <c r="M80" s="74"/>
      <c r="N80" s="75"/>
      <c r="O80" s="43"/>
      <c r="P80" s="33"/>
      <c r="Q80" s="33"/>
    </row>
    <row r="81" spans="1:17" ht="15">
      <c r="A81" s="83">
        <v>113</v>
      </c>
      <c r="B81" s="81" t="s">
        <v>118</v>
      </c>
      <c r="C81" s="81" t="s">
        <v>279</v>
      </c>
      <c r="D81" s="86">
        <v>1</v>
      </c>
      <c r="E81" s="53"/>
      <c r="F81" s="83">
        <v>158</v>
      </c>
      <c r="G81" s="81" t="s">
        <v>159</v>
      </c>
      <c r="H81" s="81" t="s">
        <v>317</v>
      </c>
      <c r="I81" s="86">
        <v>1</v>
      </c>
      <c r="J81" s="53"/>
      <c r="K81" s="53"/>
      <c r="L81" s="53"/>
      <c r="M81" s="74"/>
      <c r="N81" s="75"/>
      <c r="O81" s="43"/>
      <c r="P81" s="33"/>
      <c r="Q81" s="33"/>
    </row>
    <row r="82" spans="1:17" ht="15">
      <c r="A82" s="83">
        <v>114</v>
      </c>
      <c r="B82" s="81" t="s">
        <v>119</v>
      </c>
      <c r="C82" s="81"/>
      <c r="D82" s="86">
        <v>0</v>
      </c>
      <c r="E82" s="53"/>
      <c r="F82" s="83">
        <v>159</v>
      </c>
      <c r="G82" s="81" t="s">
        <v>160</v>
      </c>
      <c r="H82" s="81" t="s">
        <v>350</v>
      </c>
      <c r="I82" s="86">
        <v>1</v>
      </c>
      <c r="J82" s="53"/>
      <c r="K82" s="53"/>
      <c r="L82" s="53"/>
      <c r="M82" s="74"/>
      <c r="N82" s="75"/>
      <c r="O82" s="43"/>
      <c r="P82" s="33"/>
      <c r="Q82" s="33"/>
    </row>
    <row r="83" spans="1:17" ht="15">
      <c r="A83" s="83">
        <v>115</v>
      </c>
      <c r="B83" s="81" t="s">
        <v>120</v>
      </c>
      <c r="C83" s="81"/>
      <c r="D83" s="86">
        <v>0</v>
      </c>
      <c r="E83" s="53"/>
      <c r="F83" s="83">
        <v>160</v>
      </c>
      <c r="G83" s="81" t="s">
        <v>161</v>
      </c>
      <c r="H83" s="81" t="s">
        <v>275</v>
      </c>
      <c r="I83" s="86">
        <v>1</v>
      </c>
      <c r="J83" s="53"/>
      <c r="K83" s="53"/>
      <c r="L83" s="53"/>
      <c r="M83" s="74"/>
      <c r="N83" s="75"/>
      <c r="O83" s="43"/>
      <c r="P83" s="33"/>
      <c r="Q83" s="33"/>
    </row>
    <row r="84" spans="1:17" ht="15">
      <c r="A84" s="83">
        <v>116</v>
      </c>
      <c r="B84" s="81" t="s">
        <v>121</v>
      </c>
      <c r="C84" s="81" t="s">
        <v>369</v>
      </c>
      <c r="D84" s="86">
        <v>1</v>
      </c>
      <c r="E84" s="53"/>
      <c r="F84" s="83">
        <v>161</v>
      </c>
      <c r="G84" s="81" t="s">
        <v>162</v>
      </c>
      <c r="H84" s="81" t="s">
        <v>243</v>
      </c>
      <c r="I84" s="86">
        <v>1</v>
      </c>
      <c r="J84" s="53"/>
      <c r="K84" s="53"/>
      <c r="L84" s="53"/>
      <c r="M84" s="75"/>
      <c r="N84" s="75"/>
      <c r="O84" s="43"/>
      <c r="P84" s="33"/>
      <c r="Q84" s="33"/>
    </row>
    <row r="85" spans="1:17" ht="15">
      <c r="A85" s="83">
        <v>117</v>
      </c>
      <c r="B85" s="81" t="s">
        <v>122</v>
      </c>
      <c r="C85" s="81" t="s">
        <v>241</v>
      </c>
      <c r="D85" s="86">
        <v>1</v>
      </c>
      <c r="E85" s="53"/>
      <c r="F85" s="83">
        <v>162</v>
      </c>
      <c r="G85" s="81" t="s">
        <v>163</v>
      </c>
      <c r="H85" s="81" t="s">
        <v>332</v>
      </c>
      <c r="I85" s="86">
        <v>0</v>
      </c>
      <c r="J85" s="53"/>
      <c r="K85" s="53"/>
      <c r="L85" s="53"/>
      <c r="M85" s="75"/>
      <c r="N85" s="75"/>
      <c r="O85" s="43"/>
      <c r="P85" s="33"/>
      <c r="Q85" s="33"/>
    </row>
    <row r="86" spans="1:17" ht="15">
      <c r="A86" s="83">
        <v>118</v>
      </c>
      <c r="B86" s="81" t="s">
        <v>123</v>
      </c>
      <c r="C86" s="81" t="s">
        <v>1001</v>
      </c>
      <c r="D86" s="86">
        <v>0</v>
      </c>
      <c r="E86" s="53"/>
      <c r="F86" s="83">
        <v>163</v>
      </c>
      <c r="G86" s="81" t="s">
        <v>164</v>
      </c>
      <c r="H86" s="81" t="s">
        <v>268</v>
      </c>
      <c r="I86" s="86">
        <v>1</v>
      </c>
      <c r="J86" s="53"/>
      <c r="K86" s="53"/>
      <c r="L86" s="53"/>
      <c r="M86" s="74"/>
      <c r="N86" s="75"/>
      <c r="O86" s="43"/>
      <c r="P86" s="33"/>
      <c r="Q86" s="33"/>
    </row>
    <row r="87" spans="1:17" ht="15">
      <c r="A87" s="83">
        <v>119</v>
      </c>
      <c r="B87" s="81" t="s">
        <v>124</v>
      </c>
      <c r="C87" s="81" t="s">
        <v>316</v>
      </c>
      <c r="D87" s="86">
        <v>1</v>
      </c>
      <c r="E87" s="53"/>
      <c r="F87" s="83">
        <v>164</v>
      </c>
      <c r="G87" s="81" t="s">
        <v>165</v>
      </c>
      <c r="H87" s="81" t="s">
        <v>300</v>
      </c>
      <c r="I87" s="86">
        <v>1</v>
      </c>
      <c r="J87" s="53"/>
      <c r="K87" s="53"/>
      <c r="L87" s="53"/>
      <c r="M87" s="74"/>
      <c r="N87" s="75"/>
      <c r="O87" s="43"/>
      <c r="P87" s="33"/>
      <c r="Q87" s="33"/>
    </row>
    <row r="88" spans="1:17" ht="15">
      <c r="A88" s="83">
        <v>120</v>
      </c>
      <c r="B88" s="81" t="s">
        <v>125</v>
      </c>
      <c r="C88" s="81" t="s">
        <v>294</v>
      </c>
      <c r="D88" s="86">
        <v>1</v>
      </c>
      <c r="E88" s="53"/>
      <c r="F88" s="83">
        <v>165</v>
      </c>
      <c r="G88" s="82" t="s">
        <v>166</v>
      </c>
      <c r="H88" s="81" t="s">
        <v>257</v>
      </c>
      <c r="I88" s="86">
        <v>1</v>
      </c>
      <c r="J88" s="53"/>
      <c r="K88" s="53"/>
      <c r="L88" s="53"/>
      <c r="M88" s="74"/>
      <c r="N88" s="75"/>
      <c r="O88" s="43"/>
      <c r="P88" s="33"/>
      <c r="Q88" s="33"/>
    </row>
    <row r="89" spans="1:17" ht="15">
      <c r="A89" s="83">
        <v>121</v>
      </c>
      <c r="B89" s="81" t="s">
        <v>126</v>
      </c>
      <c r="C89" s="81" t="s">
        <v>250</v>
      </c>
      <c r="D89" s="86">
        <v>1</v>
      </c>
      <c r="E89" s="53"/>
      <c r="F89" s="83">
        <v>166</v>
      </c>
      <c r="G89" s="81" t="s">
        <v>167</v>
      </c>
      <c r="H89" s="81" t="s">
        <v>298</v>
      </c>
      <c r="I89" s="86">
        <v>1</v>
      </c>
      <c r="J89" s="53"/>
      <c r="K89" s="53"/>
      <c r="L89" s="53"/>
      <c r="M89" s="74"/>
      <c r="N89" s="75"/>
      <c r="O89" s="43"/>
      <c r="P89" s="33"/>
      <c r="Q89" s="33"/>
    </row>
    <row r="90" spans="1:17" ht="15">
      <c r="A90" s="83">
        <v>122</v>
      </c>
      <c r="B90" s="81" t="s">
        <v>127</v>
      </c>
      <c r="C90" s="81" t="s">
        <v>307</v>
      </c>
      <c r="D90" s="86">
        <v>1</v>
      </c>
      <c r="E90" s="53"/>
      <c r="F90" s="83">
        <v>167</v>
      </c>
      <c r="G90" s="81" t="s">
        <v>168</v>
      </c>
      <c r="H90" s="81" t="s">
        <v>239</v>
      </c>
      <c r="I90" s="86">
        <v>1</v>
      </c>
      <c r="J90" s="53"/>
      <c r="K90" s="53"/>
      <c r="L90" s="53"/>
      <c r="M90" s="74"/>
      <c r="N90" s="75"/>
      <c r="O90" s="43"/>
      <c r="P90" s="33"/>
      <c r="Q90" s="33"/>
    </row>
    <row r="91" spans="1:17" ht="15">
      <c r="A91" s="83">
        <v>123</v>
      </c>
      <c r="B91" s="81" t="s">
        <v>128</v>
      </c>
      <c r="C91" s="81" t="s">
        <v>292</v>
      </c>
      <c r="D91" s="86">
        <v>1</v>
      </c>
      <c r="E91" s="53"/>
      <c r="F91" s="83">
        <v>168</v>
      </c>
      <c r="G91" s="81" t="s">
        <v>169</v>
      </c>
      <c r="H91" s="81" t="s">
        <v>551</v>
      </c>
      <c r="I91" s="86">
        <v>1</v>
      </c>
      <c r="J91" s="53"/>
      <c r="K91" s="53"/>
      <c r="L91" s="53"/>
      <c r="M91" s="74"/>
      <c r="N91" s="75"/>
      <c r="O91" s="43"/>
      <c r="P91" s="33"/>
      <c r="Q91" s="33"/>
    </row>
    <row r="92" spans="1:17" ht="15">
      <c r="A92" s="83">
        <v>124</v>
      </c>
      <c r="B92" s="81" t="s">
        <v>129</v>
      </c>
      <c r="C92" s="81" t="s">
        <v>1013</v>
      </c>
      <c r="D92" s="86">
        <v>0</v>
      </c>
      <c r="E92" s="53"/>
      <c r="F92" s="83">
        <v>169</v>
      </c>
      <c r="G92" s="81" t="s">
        <v>170</v>
      </c>
      <c r="H92" s="81" t="s">
        <v>278</v>
      </c>
      <c r="I92" s="86">
        <v>1</v>
      </c>
      <c r="J92" s="53"/>
      <c r="K92" s="53"/>
      <c r="L92" s="53"/>
      <c r="M92" s="74"/>
      <c r="N92" s="75"/>
      <c r="O92" s="43"/>
      <c r="P92" s="33"/>
      <c r="Q92" s="33"/>
    </row>
    <row r="93" spans="1:17" ht="15">
      <c r="A93" s="83">
        <v>125</v>
      </c>
      <c r="B93" s="81" t="s">
        <v>130</v>
      </c>
      <c r="C93" s="81" t="s">
        <v>873</v>
      </c>
      <c r="D93" s="86">
        <v>0</v>
      </c>
      <c r="E93" s="53"/>
      <c r="F93" s="83">
        <v>170</v>
      </c>
      <c r="G93" s="81" t="s">
        <v>171</v>
      </c>
      <c r="H93" s="81" t="s">
        <v>264</v>
      </c>
      <c r="I93" s="86">
        <v>1</v>
      </c>
      <c r="J93" s="53"/>
      <c r="K93" s="53"/>
      <c r="L93" s="53"/>
      <c r="M93" s="74"/>
      <c r="N93" s="75"/>
      <c r="O93" s="43"/>
      <c r="P93" s="33"/>
      <c r="Q93" s="33"/>
    </row>
    <row r="94" spans="4:17" ht="15">
      <c r="D94" s="88"/>
      <c r="E94" s="53"/>
      <c r="J94" s="53"/>
      <c r="K94" s="53"/>
      <c r="L94" s="53"/>
      <c r="M94" s="74"/>
      <c r="N94" s="75"/>
      <c r="O94" s="43"/>
      <c r="P94" s="33"/>
      <c r="Q94" s="33"/>
    </row>
    <row r="95" spans="4:17" ht="15">
      <c r="D95" s="88"/>
      <c r="E95" s="53"/>
      <c r="J95" s="53"/>
      <c r="K95" s="53"/>
      <c r="L95" s="53"/>
      <c r="M95" s="74"/>
      <c r="N95" s="75"/>
      <c r="O95" s="43"/>
      <c r="P95" s="33"/>
      <c r="Q95" s="33"/>
    </row>
    <row r="96" spans="1:17" ht="15">
      <c r="A96" s="83" t="s">
        <v>670</v>
      </c>
      <c r="B96" s="80" t="s">
        <v>1</v>
      </c>
      <c r="C96" s="80" t="s">
        <v>673</v>
      </c>
      <c r="D96" s="87"/>
      <c r="E96" s="53"/>
      <c r="F96" s="83" t="s">
        <v>670</v>
      </c>
      <c r="G96" s="80" t="s">
        <v>1</v>
      </c>
      <c r="H96" s="80" t="s">
        <v>673</v>
      </c>
      <c r="J96" s="53"/>
      <c r="K96" s="53"/>
      <c r="L96" s="53"/>
      <c r="M96" s="74"/>
      <c r="N96" s="75"/>
      <c r="O96" s="43"/>
      <c r="P96" s="33"/>
      <c r="Q96" s="33"/>
    </row>
    <row r="97" spans="1:17" ht="15">
      <c r="A97" s="83">
        <v>171</v>
      </c>
      <c r="B97" s="81" t="s">
        <v>172</v>
      </c>
      <c r="C97" s="81" t="s">
        <v>553</v>
      </c>
      <c r="D97" s="86">
        <v>1</v>
      </c>
      <c r="E97" s="53"/>
      <c r="F97" s="83">
        <v>201</v>
      </c>
      <c r="G97" s="81" t="s">
        <v>201</v>
      </c>
      <c r="H97" s="81" t="s">
        <v>277</v>
      </c>
      <c r="I97" s="86">
        <v>1</v>
      </c>
      <c r="N97" s="75"/>
      <c r="O97" s="43"/>
      <c r="P97" s="33"/>
      <c r="Q97" s="33"/>
    </row>
    <row r="98" spans="1:17" ht="15">
      <c r="A98" s="83">
        <v>172</v>
      </c>
      <c r="B98" s="81" t="s">
        <v>173</v>
      </c>
      <c r="C98" s="81" t="s">
        <v>374</v>
      </c>
      <c r="D98" s="86">
        <v>1</v>
      </c>
      <c r="E98" s="53"/>
      <c r="F98" s="83">
        <v>202</v>
      </c>
      <c r="G98" s="81" t="s">
        <v>312</v>
      </c>
      <c r="H98" s="81" t="s">
        <v>313</v>
      </c>
      <c r="I98" s="86">
        <v>1</v>
      </c>
      <c r="N98" s="75"/>
      <c r="O98" s="43"/>
      <c r="P98" s="33"/>
      <c r="Q98" s="33"/>
    </row>
    <row r="99" spans="1:17" ht="15">
      <c r="A99" s="83">
        <v>173</v>
      </c>
      <c r="B99" s="81" t="s">
        <v>174</v>
      </c>
      <c r="C99" s="81" t="s">
        <v>382</v>
      </c>
      <c r="D99" s="86">
        <v>1</v>
      </c>
      <c r="E99" s="53"/>
      <c r="F99" s="83">
        <v>203</v>
      </c>
      <c r="G99" s="81" t="s">
        <v>202</v>
      </c>
      <c r="H99" s="81"/>
      <c r="I99" s="86">
        <v>0</v>
      </c>
      <c r="N99" s="75"/>
      <c r="O99" s="43"/>
      <c r="P99" s="33"/>
      <c r="Q99" s="33"/>
    </row>
    <row r="100" spans="1:17" ht="15">
      <c r="A100" s="83">
        <v>174</v>
      </c>
      <c r="B100" s="81" t="s">
        <v>175</v>
      </c>
      <c r="C100" s="81" t="s">
        <v>376</v>
      </c>
      <c r="D100" s="86">
        <v>1</v>
      </c>
      <c r="E100" s="53"/>
      <c r="F100" s="83">
        <v>204</v>
      </c>
      <c r="G100" s="81" t="s">
        <v>203</v>
      </c>
      <c r="H100" s="81" t="s">
        <v>232</v>
      </c>
      <c r="I100" s="86">
        <v>1</v>
      </c>
      <c r="N100" s="75"/>
      <c r="O100" s="43"/>
      <c r="P100" s="33"/>
      <c r="Q100" s="33"/>
    </row>
    <row r="101" spans="1:17" ht="15">
      <c r="A101" s="83">
        <v>175</v>
      </c>
      <c r="B101" s="81" t="s">
        <v>176</v>
      </c>
      <c r="C101" s="81" t="s">
        <v>381</v>
      </c>
      <c r="D101" s="86">
        <v>1</v>
      </c>
      <c r="E101" s="53"/>
      <c r="F101" s="83">
        <v>205</v>
      </c>
      <c r="G101" s="81" t="s">
        <v>204</v>
      </c>
      <c r="H101" s="81" t="s">
        <v>295</v>
      </c>
      <c r="I101" s="86">
        <v>1</v>
      </c>
      <c r="N101" s="75"/>
      <c r="O101" s="43"/>
      <c r="P101" s="33"/>
      <c r="Q101" s="33"/>
    </row>
    <row r="102" spans="1:17" ht="15">
      <c r="A102" s="83">
        <v>176</v>
      </c>
      <c r="B102" s="81" t="s">
        <v>177</v>
      </c>
      <c r="C102" s="81" t="s">
        <v>373</v>
      </c>
      <c r="D102" s="86">
        <v>1</v>
      </c>
      <c r="E102" s="53"/>
      <c r="F102" s="83">
        <v>206</v>
      </c>
      <c r="G102" s="81" t="s">
        <v>205</v>
      </c>
      <c r="H102" s="81" t="s">
        <v>267</v>
      </c>
      <c r="I102" s="86">
        <v>1</v>
      </c>
      <c r="N102" s="75"/>
      <c r="O102" s="53"/>
      <c r="P102" s="53"/>
      <c r="Q102" s="33"/>
    </row>
    <row r="103" spans="1:17" ht="15">
      <c r="A103" s="83">
        <v>177</v>
      </c>
      <c r="B103" s="81" t="s">
        <v>178</v>
      </c>
      <c r="C103" s="81" t="s">
        <v>375</v>
      </c>
      <c r="D103" s="86">
        <v>1</v>
      </c>
      <c r="E103" s="53"/>
      <c r="F103" s="83">
        <v>207</v>
      </c>
      <c r="G103" s="81" t="s">
        <v>206</v>
      </c>
      <c r="H103" s="81" t="s">
        <v>471</v>
      </c>
      <c r="I103" s="86">
        <v>1</v>
      </c>
      <c r="N103" s="75"/>
      <c r="O103" s="43"/>
      <c r="P103" s="33"/>
      <c r="Q103" s="33"/>
    </row>
    <row r="104" spans="1:17" ht="15">
      <c r="A104" s="83">
        <v>178</v>
      </c>
      <c r="B104" s="81" t="s">
        <v>379</v>
      </c>
      <c r="C104" s="81" t="s">
        <v>378</v>
      </c>
      <c r="D104" s="86">
        <v>1</v>
      </c>
      <c r="E104" s="53"/>
      <c r="F104" s="83">
        <v>208</v>
      </c>
      <c r="G104" s="81" t="s">
        <v>207</v>
      </c>
      <c r="H104" s="81" t="s">
        <v>362</v>
      </c>
      <c r="I104" s="86">
        <v>1</v>
      </c>
      <c r="N104" s="75"/>
      <c r="O104" s="43"/>
      <c r="P104" s="33"/>
      <c r="Q104" s="33"/>
    </row>
    <row r="105" spans="1:17" ht="15">
      <c r="A105" s="83">
        <v>179</v>
      </c>
      <c r="B105" s="81" t="s">
        <v>179</v>
      </c>
      <c r="C105" s="81" t="s">
        <v>380</v>
      </c>
      <c r="D105" s="86">
        <v>1</v>
      </c>
      <c r="E105" s="53"/>
      <c r="F105" s="83">
        <v>209</v>
      </c>
      <c r="G105" s="81" t="s">
        <v>208</v>
      </c>
      <c r="H105" s="81" t="s">
        <v>351</v>
      </c>
      <c r="I105" s="86">
        <v>1</v>
      </c>
      <c r="N105" s="53"/>
      <c r="O105" s="43"/>
      <c r="P105" s="33"/>
      <c r="Q105" s="33"/>
    </row>
    <row r="106" spans="1:17" ht="15">
      <c r="A106" s="83">
        <v>180</v>
      </c>
      <c r="B106" s="81" t="s">
        <v>180</v>
      </c>
      <c r="C106" s="81" t="s">
        <v>275</v>
      </c>
      <c r="D106" s="86">
        <v>1</v>
      </c>
      <c r="E106" s="53"/>
      <c r="F106" s="83">
        <v>210</v>
      </c>
      <c r="G106" s="81" t="s">
        <v>209</v>
      </c>
      <c r="H106" s="81" t="s">
        <v>493</v>
      </c>
      <c r="I106" s="86">
        <v>1</v>
      </c>
      <c r="N106" s="53"/>
      <c r="O106" s="43"/>
      <c r="P106" s="33"/>
      <c r="Q106" s="33"/>
    </row>
    <row r="107" spans="1:17" ht="15">
      <c r="A107" s="83">
        <v>181</v>
      </c>
      <c r="B107" s="81" t="s">
        <v>181</v>
      </c>
      <c r="C107" s="81" t="s">
        <v>377</v>
      </c>
      <c r="D107" s="86">
        <v>1</v>
      </c>
      <c r="E107" s="53"/>
      <c r="F107" s="83">
        <v>211</v>
      </c>
      <c r="G107" s="81" t="s">
        <v>272</v>
      </c>
      <c r="H107" s="81" t="s">
        <v>273</v>
      </c>
      <c r="I107" s="86">
        <v>1</v>
      </c>
      <c r="N107" s="74"/>
      <c r="O107" s="74"/>
      <c r="P107" s="33"/>
      <c r="Q107" s="35"/>
    </row>
    <row r="108" spans="1:17" ht="15">
      <c r="A108" s="83">
        <v>182</v>
      </c>
      <c r="B108" s="81" t="s">
        <v>182</v>
      </c>
      <c r="C108" s="81" t="s">
        <v>383</v>
      </c>
      <c r="D108" s="86">
        <v>1</v>
      </c>
      <c r="E108" s="73"/>
      <c r="F108" s="83">
        <v>212</v>
      </c>
      <c r="G108" s="81" t="s">
        <v>210</v>
      </c>
      <c r="H108" s="81" t="s">
        <v>247</v>
      </c>
      <c r="I108" s="86">
        <v>1</v>
      </c>
      <c r="N108" s="73"/>
      <c r="O108" s="73"/>
      <c r="P108" s="77"/>
      <c r="Q108" s="77"/>
    </row>
    <row r="109" spans="1:17" ht="15">
      <c r="A109" s="83">
        <v>183</v>
      </c>
      <c r="B109" s="81" t="s">
        <v>183</v>
      </c>
      <c r="C109" s="81" t="s">
        <v>470</v>
      </c>
      <c r="D109" s="86">
        <v>1</v>
      </c>
      <c r="E109" s="53"/>
      <c r="F109" s="83">
        <v>213</v>
      </c>
      <c r="G109" s="81" t="s">
        <v>211</v>
      </c>
      <c r="H109" s="81" t="s">
        <v>357</v>
      </c>
      <c r="I109" s="86">
        <v>1</v>
      </c>
      <c r="N109" s="75"/>
      <c r="O109" s="43"/>
      <c r="P109" s="33"/>
      <c r="Q109" s="33"/>
    </row>
    <row r="110" spans="1:17" ht="15">
      <c r="A110" s="83">
        <v>184</v>
      </c>
      <c r="B110" s="81" t="s">
        <v>184</v>
      </c>
      <c r="C110" s="81" t="s">
        <v>904</v>
      </c>
      <c r="D110" s="86">
        <v>1</v>
      </c>
      <c r="E110" s="53"/>
      <c r="F110" s="83">
        <v>214</v>
      </c>
      <c r="G110" s="81" t="s">
        <v>212</v>
      </c>
      <c r="H110" s="81" t="s">
        <v>1012</v>
      </c>
      <c r="I110" s="86">
        <v>1</v>
      </c>
      <c r="N110" s="75"/>
      <c r="O110" s="43"/>
      <c r="P110" s="33"/>
      <c r="Q110" s="33"/>
    </row>
    <row r="111" spans="1:17" ht="15">
      <c r="A111" s="83">
        <v>185</v>
      </c>
      <c r="B111" s="81" t="s">
        <v>185</v>
      </c>
      <c r="C111" s="81" t="s">
        <v>248</v>
      </c>
      <c r="D111" s="86">
        <v>1</v>
      </c>
      <c r="E111" s="53"/>
      <c r="F111" s="83">
        <v>215</v>
      </c>
      <c r="G111" s="81" t="s">
        <v>213</v>
      </c>
      <c r="H111" s="81" t="s">
        <v>1011</v>
      </c>
      <c r="I111" s="86">
        <v>1</v>
      </c>
      <c r="N111" s="75"/>
      <c r="O111" s="43"/>
      <c r="P111" s="33"/>
      <c r="Q111" s="33"/>
    </row>
    <row r="112" spans="1:17" ht="15">
      <c r="A112" s="83">
        <v>186</v>
      </c>
      <c r="B112" s="81" t="s">
        <v>186</v>
      </c>
      <c r="C112" s="81" t="s">
        <v>356</v>
      </c>
      <c r="D112" s="86">
        <v>1</v>
      </c>
      <c r="E112" s="53"/>
      <c r="F112" s="83">
        <v>216</v>
      </c>
      <c r="G112" s="81" t="s">
        <v>214</v>
      </c>
      <c r="H112" s="81" t="s">
        <v>256</v>
      </c>
      <c r="I112" s="86">
        <v>1</v>
      </c>
      <c r="N112" s="75"/>
      <c r="O112" s="43"/>
      <c r="P112" s="33"/>
      <c r="Q112" s="33"/>
    </row>
    <row r="113" spans="1:17" ht="15">
      <c r="A113" s="83">
        <v>187</v>
      </c>
      <c r="B113" s="81" t="s">
        <v>187</v>
      </c>
      <c r="C113" s="81" t="s">
        <v>387</v>
      </c>
      <c r="D113" s="86">
        <v>1</v>
      </c>
      <c r="E113" s="53"/>
      <c r="F113" s="83">
        <v>217</v>
      </c>
      <c r="G113" s="81" t="s">
        <v>215</v>
      </c>
      <c r="H113" s="81" t="s">
        <v>326</v>
      </c>
      <c r="I113" s="86">
        <v>1</v>
      </c>
      <c r="J113" s="53"/>
      <c r="K113" s="53"/>
      <c r="L113" s="53"/>
      <c r="M113" s="74"/>
      <c r="N113" s="53"/>
      <c r="O113" s="43"/>
      <c r="P113" s="33"/>
      <c r="Q113" s="33"/>
    </row>
    <row r="114" spans="1:17" ht="15">
      <c r="A114" s="83">
        <v>188</v>
      </c>
      <c r="B114" s="81" t="s">
        <v>188</v>
      </c>
      <c r="C114" s="81" t="s">
        <v>385</v>
      </c>
      <c r="D114" s="86">
        <v>1</v>
      </c>
      <c r="E114" s="53"/>
      <c r="F114" s="83">
        <v>218</v>
      </c>
      <c r="G114" s="81" t="s">
        <v>216</v>
      </c>
      <c r="H114" s="81" t="s">
        <v>289</v>
      </c>
      <c r="I114" s="86">
        <v>1</v>
      </c>
      <c r="J114" s="53"/>
      <c r="K114" s="53"/>
      <c r="L114" s="53"/>
      <c r="M114" s="74"/>
      <c r="N114" s="75"/>
      <c r="O114" s="43"/>
      <c r="P114" s="33"/>
      <c r="Q114" s="33"/>
    </row>
    <row r="115" spans="1:17" ht="15">
      <c r="A115" s="83">
        <v>189</v>
      </c>
      <c r="B115" s="81" t="s">
        <v>189</v>
      </c>
      <c r="C115" s="81" t="s">
        <v>386</v>
      </c>
      <c r="D115" s="86">
        <v>1</v>
      </c>
      <c r="E115" s="53"/>
      <c r="F115" s="83">
        <v>219</v>
      </c>
      <c r="G115" s="81" t="s">
        <v>217</v>
      </c>
      <c r="H115" s="81" t="s">
        <v>315</v>
      </c>
      <c r="I115" s="86">
        <v>1</v>
      </c>
      <c r="J115" s="53"/>
      <c r="K115" s="53"/>
      <c r="L115" s="53"/>
      <c r="M115" s="74"/>
      <c r="N115" s="75"/>
      <c r="O115" s="43"/>
      <c r="P115" s="33"/>
      <c r="Q115" s="33"/>
    </row>
    <row r="116" spans="1:17" ht="15">
      <c r="A116" s="83">
        <v>190</v>
      </c>
      <c r="B116" s="81" t="s">
        <v>190</v>
      </c>
      <c r="C116" s="81" t="s">
        <v>388</v>
      </c>
      <c r="D116" s="86">
        <v>1</v>
      </c>
      <c r="E116" s="53"/>
      <c r="F116" s="83">
        <v>220</v>
      </c>
      <c r="G116" s="81" t="s">
        <v>218</v>
      </c>
      <c r="H116" s="81"/>
      <c r="I116" s="86">
        <v>0</v>
      </c>
      <c r="J116" s="53"/>
      <c r="K116" s="53"/>
      <c r="L116" s="53"/>
      <c r="M116" s="74"/>
      <c r="N116" s="74"/>
      <c r="O116" s="43"/>
      <c r="P116" s="33"/>
      <c r="Q116" s="33"/>
    </row>
    <row r="117" spans="1:17" ht="15">
      <c r="A117" s="83">
        <v>191</v>
      </c>
      <c r="B117" s="81" t="s">
        <v>191</v>
      </c>
      <c r="C117" s="81" t="s">
        <v>409</v>
      </c>
      <c r="D117" s="86">
        <v>1</v>
      </c>
      <c r="E117" s="53"/>
      <c r="F117" s="83">
        <v>221</v>
      </c>
      <c r="G117" s="81" t="s">
        <v>219</v>
      </c>
      <c r="H117" s="81" t="s">
        <v>472</v>
      </c>
      <c r="I117" s="86">
        <v>1</v>
      </c>
      <c r="J117" s="53"/>
      <c r="K117" s="53"/>
      <c r="L117" s="53"/>
      <c r="M117" s="74"/>
      <c r="N117" s="75"/>
      <c r="O117" s="43"/>
      <c r="P117" s="33"/>
      <c r="Q117" s="33"/>
    </row>
    <row r="118" spans="1:17" ht="15">
      <c r="A118" s="83">
        <v>192</v>
      </c>
      <c r="B118" s="81" t="s">
        <v>192</v>
      </c>
      <c r="C118" s="81" t="s">
        <v>240</v>
      </c>
      <c r="D118" s="86">
        <v>1</v>
      </c>
      <c r="E118" s="53"/>
      <c r="F118" s="83">
        <v>222</v>
      </c>
      <c r="G118" s="81" t="s">
        <v>220</v>
      </c>
      <c r="H118" s="81" t="s">
        <v>245</v>
      </c>
      <c r="I118" s="86">
        <v>1</v>
      </c>
      <c r="J118" s="53"/>
      <c r="K118" s="53"/>
      <c r="L118" s="53"/>
      <c r="M118" s="74"/>
      <c r="N118" s="75"/>
      <c r="O118" s="43"/>
      <c r="P118" s="33"/>
      <c r="Q118" s="33"/>
    </row>
    <row r="119" spans="1:17" ht="15">
      <c r="A119" s="83">
        <v>193</v>
      </c>
      <c r="B119" s="81" t="s">
        <v>193</v>
      </c>
      <c r="C119" s="81" t="s">
        <v>288</v>
      </c>
      <c r="D119" s="86">
        <v>1</v>
      </c>
      <c r="E119" s="53"/>
      <c r="F119" s="83">
        <v>223</v>
      </c>
      <c r="G119" s="81" t="s">
        <v>221</v>
      </c>
      <c r="H119" s="81" t="s">
        <v>236</v>
      </c>
      <c r="I119" s="86">
        <v>1</v>
      </c>
      <c r="J119" s="53"/>
      <c r="K119" s="53"/>
      <c r="L119" s="53"/>
      <c r="M119" s="74"/>
      <c r="N119" s="75"/>
      <c r="O119" s="43"/>
      <c r="P119" s="33"/>
      <c r="Q119" s="33"/>
    </row>
    <row r="120" spans="1:17" ht="15">
      <c r="A120" s="83">
        <v>194</v>
      </c>
      <c r="B120" s="81" t="s">
        <v>194</v>
      </c>
      <c r="C120" s="81" t="s">
        <v>244</v>
      </c>
      <c r="D120" s="86">
        <v>1</v>
      </c>
      <c r="E120" s="53"/>
      <c r="F120" s="83">
        <v>224</v>
      </c>
      <c r="G120" s="81" t="s">
        <v>222</v>
      </c>
      <c r="H120" s="81" t="s">
        <v>297</v>
      </c>
      <c r="I120" s="86">
        <v>1</v>
      </c>
      <c r="J120" s="53"/>
      <c r="K120" s="53"/>
      <c r="L120" s="53"/>
      <c r="M120" s="74"/>
      <c r="N120" s="75"/>
      <c r="O120" s="43"/>
      <c r="P120" s="33"/>
      <c r="Q120" s="33"/>
    </row>
    <row r="121" spans="1:17" ht="15">
      <c r="A121" s="83">
        <v>195</v>
      </c>
      <c r="B121" s="81" t="s">
        <v>195</v>
      </c>
      <c r="C121" s="81"/>
      <c r="D121" s="86">
        <v>0</v>
      </c>
      <c r="E121" s="53"/>
      <c r="F121" s="83">
        <v>225</v>
      </c>
      <c r="G121" s="81" t="s">
        <v>223</v>
      </c>
      <c r="H121" s="81" t="s">
        <v>556</v>
      </c>
      <c r="I121" s="86">
        <v>1</v>
      </c>
      <c r="J121" s="53"/>
      <c r="K121" s="53"/>
      <c r="L121" s="53"/>
      <c r="M121" s="74"/>
      <c r="N121" s="75"/>
      <c r="O121" s="43"/>
      <c r="P121" s="33"/>
      <c r="Q121" s="33"/>
    </row>
    <row r="122" spans="1:17" ht="15">
      <c r="A122" s="83">
        <v>196</v>
      </c>
      <c r="B122" s="81" t="s">
        <v>196</v>
      </c>
      <c r="C122" s="81" t="s">
        <v>249</v>
      </c>
      <c r="D122" s="86">
        <v>1</v>
      </c>
      <c r="E122" s="53"/>
      <c r="F122" s="83">
        <v>226</v>
      </c>
      <c r="G122" s="81" t="s">
        <v>224</v>
      </c>
      <c r="H122" s="81"/>
      <c r="I122" s="86">
        <v>0</v>
      </c>
      <c r="J122" s="53"/>
      <c r="K122" s="53"/>
      <c r="L122" s="53"/>
      <c r="M122" s="74"/>
      <c r="N122" s="53"/>
      <c r="O122" s="43"/>
      <c r="P122" s="33"/>
      <c r="Q122" s="33"/>
    </row>
    <row r="123" spans="1:17" ht="15">
      <c r="A123" s="83">
        <v>197</v>
      </c>
      <c r="B123" s="81" t="s">
        <v>197</v>
      </c>
      <c r="C123" s="81" t="s">
        <v>296</v>
      </c>
      <c r="D123" s="86">
        <v>1</v>
      </c>
      <c r="E123" s="53"/>
      <c r="F123" s="83">
        <v>227</v>
      </c>
      <c r="G123" s="81" t="s">
        <v>225</v>
      </c>
      <c r="H123" s="81" t="s">
        <v>242</v>
      </c>
      <c r="I123" s="86">
        <v>1</v>
      </c>
      <c r="J123" s="53"/>
      <c r="K123" s="53"/>
      <c r="L123" s="53"/>
      <c r="M123" s="74"/>
      <c r="N123" s="53"/>
      <c r="O123" s="43"/>
      <c r="P123" s="33"/>
      <c r="Q123" s="33"/>
    </row>
    <row r="124" spans="1:17" ht="15">
      <c r="A124" s="83">
        <v>198</v>
      </c>
      <c r="B124" s="81" t="s">
        <v>198</v>
      </c>
      <c r="C124" s="81" t="s">
        <v>280</v>
      </c>
      <c r="D124" s="86">
        <v>1</v>
      </c>
      <c r="E124" s="53"/>
      <c r="F124" s="83">
        <v>228</v>
      </c>
      <c r="G124" s="81" t="s">
        <v>226</v>
      </c>
      <c r="H124" s="81" t="s">
        <v>311</v>
      </c>
      <c r="I124" s="86">
        <v>1</v>
      </c>
      <c r="J124" s="53"/>
      <c r="K124" s="53"/>
      <c r="L124" s="53"/>
      <c r="M124" s="74"/>
      <c r="N124" s="53"/>
      <c r="O124" s="43"/>
      <c r="P124" s="33"/>
      <c r="Q124" s="33"/>
    </row>
    <row r="125" spans="1:17" ht="15">
      <c r="A125" s="83">
        <v>199</v>
      </c>
      <c r="B125" s="81" t="s">
        <v>199</v>
      </c>
      <c r="C125" s="81" t="s">
        <v>395</v>
      </c>
      <c r="D125" s="86">
        <v>1</v>
      </c>
      <c r="E125" s="53"/>
      <c r="F125" s="83">
        <v>229</v>
      </c>
      <c r="G125" s="81" t="s">
        <v>227</v>
      </c>
      <c r="H125" s="81" t="s">
        <v>598</v>
      </c>
      <c r="I125" s="86">
        <v>1</v>
      </c>
      <c r="J125" s="53"/>
      <c r="K125" s="53"/>
      <c r="L125" s="53"/>
      <c r="M125" s="74"/>
      <c r="N125" s="53"/>
      <c r="O125" s="43"/>
      <c r="P125" s="33"/>
      <c r="Q125" s="33"/>
    </row>
    <row r="126" spans="1:17" ht="15">
      <c r="A126" s="83">
        <v>200</v>
      </c>
      <c r="B126" s="81" t="s">
        <v>200</v>
      </c>
      <c r="C126" s="81" t="s">
        <v>384</v>
      </c>
      <c r="D126" s="86">
        <v>1</v>
      </c>
      <c r="E126" s="73"/>
      <c r="F126" s="83">
        <v>230</v>
      </c>
      <c r="G126" s="81" t="s">
        <v>228</v>
      </c>
      <c r="H126" s="81" t="s">
        <v>282</v>
      </c>
      <c r="I126" s="86">
        <v>1</v>
      </c>
      <c r="J126" s="73"/>
      <c r="K126" s="73"/>
      <c r="L126" s="73"/>
      <c r="M126" s="72"/>
      <c r="N126" s="73"/>
      <c r="O126" s="73"/>
      <c r="P126" s="77"/>
      <c r="Q126" s="77"/>
    </row>
    <row r="127" spans="5:17" ht="15">
      <c r="E127" s="53"/>
      <c r="J127" s="53"/>
      <c r="K127" s="53"/>
      <c r="L127" s="53"/>
      <c r="M127" s="75"/>
      <c r="N127" s="75"/>
      <c r="O127" s="43"/>
      <c r="P127" s="33"/>
      <c r="Q127" s="33"/>
    </row>
    <row r="128" spans="5:17" ht="15">
      <c r="E128" s="53"/>
      <c r="J128" s="53"/>
      <c r="K128" s="53"/>
      <c r="L128" s="53"/>
      <c r="M128" s="75"/>
      <c r="N128" s="75"/>
      <c r="O128" s="43"/>
      <c r="P128" s="33"/>
      <c r="Q128" s="33"/>
    </row>
    <row r="129" spans="5:17" ht="15">
      <c r="E129" s="53"/>
      <c r="J129" s="53"/>
      <c r="K129" s="53"/>
      <c r="L129" s="53"/>
      <c r="M129" s="75"/>
      <c r="N129" s="75"/>
      <c r="O129" s="43"/>
      <c r="P129" s="33"/>
      <c r="Q129" s="33"/>
    </row>
    <row r="130" spans="5:17" ht="15">
      <c r="E130" s="53"/>
      <c r="J130" s="53"/>
      <c r="K130" s="53"/>
      <c r="L130" s="53"/>
      <c r="M130" s="75"/>
      <c r="N130" s="75"/>
      <c r="O130" s="43"/>
      <c r="P130" s="33"/>
      <c r="Q130" s="33"/>
    </row>
    <row r="131" spans="5:17" ht="15">
      <c r="E131" s="53"/>
      <c r="J131" s="53"/>
      <c r="K131" s="53"/>
      <c r="L131" s="53"/>
      <c r="M131" s="75"/>
      <c r="N131" s="75"/>
      <c r="O131" s="43"/>
      <c r="P131" s="33"/>
      <c r="Q131" s="33"/>
    </row>
    <row r="132" spans="5:17" ht="15">
      <c r="E132" s="53"/>
      <c r="J132" s="53"/>
      <c r="K132" s="53"/>
      <c r="L132" s="53"/>
      <c r="M132" s="75"/>
      <c r="N132" s="75"/>
      <c r="O132" s="43"/>
      <c r="P132" s="33"/>
      <c r="Q132" s="33"/>
    </row>
    <row r="133" spans="5:17" ht="15">
      <c r="E133" s="53"/>
      <c r="J133" s="53"/>
      <c r="K133" s="53"/>
      <c r="L133" s="53"/>
      <c r="M133" s="75"/>
      <c r="N133" s="75"/>
      <c r="O133" s="43"/>
      <c r="P133" s="33"/>
      <c r="Q133" s="33"/>
    </row>
    <row r="134" spans="5:17" ht="15">
      <c r="E134" s="53"/>
      <c r="J134" s="53"/>
      <c r="K134" s="53"/>
      <c r="L134" s="53"/>
      <c r="M134" s="75"/>
      <c r="N134" s="75"/>
      <c r="O134" s="43"/>
      <c r="P134" s="33"/>
      <c r="Q134" s="33"/>
    </row>
    <row r="135" spans="5:17" ht="15">
      <c r="E135" s="53"/>
      <c r="J135" s="53"/>
      <c r="K135" s="53"/>
      <c r="L135" s="53"/>
      <c r="M135" s="75"/>
      <c r="N135" s="75"/>
      <c r="O135" s="43"/>
      <c r="P135" s="33"/>
      <c r="Q135" s="33"/>
    </row>
    <row r="136" spans="5:17" ht="15">
      <c r="E136" s="53"/>
      <c r="J136" s="53"/>
      <c r="K136" s="53"/>
      <c r="L136" s="53"/>
      <c r="M136" s="74"/>
      <c r="N136" s="75"/>
      <c r="O136" s="43"/>
      <c r="P136" s="33"/>
      <c r="Q136" s="33"/>
    </row>
    <row r="137" spans="5:17" ht="15">
      <c r="E137" s="53"/>
      <c r="J137" s="53"/>
      <c r="K137" s="53"/>
      <c r="L137" s="53"/>
      <c r="M137" s="74"/>
      <c r="N137" s="75"/>
      <c r="O137" s="43"/>
      <c r="P137" s="33"/>
      <c r="Q137" s="33"/>
    </row>
    <row r="138" spans="5:17" ht="15">
      <c r="E138" s="53"/>
      <c r="J138" s="53"/>
      <c r="K138" s="53"/>
      <c r="L138" s="53"/>
      <c r="M138" s="74"/>
      <c r="N138" s="75"/>
      <c r="O138" s="43"/>
      <c r="P138" s="33"/>
      <c r="Q138" s="33"/>
    </row>
    <row r="139" spans="5:17" ht="15">
      <c r="E139" s="53"/>
      <c r="J139" s="53"/>
      <c r="K139" s="53"/>
      <c r="L139" s="53"/>
      <c r="M139" s="74"/>
      <c r="N139" s="74"/>
      <c r="O139" s="43"/>
      <c r="P139" s="33"/>
      <c r="Q139" s="33"/>
    </row>
    <row r="140" spans="5:17" ht="15">
      <c r="E140" s="53"/>
      <c r="J140" s="53"/>
      <c r="K140" s="53"/>
      <c r="L140" s="53"/>
      <c r="M140" s="75"/>
      <c r="N140" s="75"/>
      <c r="O140" s="43"/>
      <c r="P140" s="33"/>
      <c r="Q140" s="33"/>
    </row>
    <row r="141" spans="5:17" ht="15">
      <c r="E141" s="53"/>
      <c r="F141" s="53"/>
      <c r="G141" s="53"/>
      <c r="H141" s="74"/>
      <c r="I141" s="87"/>
      <c r="J141" s="53"/>
      <c r="K141" s="53"/>
      <c r="L141" s="53"/>
      <c r="M141" s="74"/>
      <c r="N141" s="75"/>
      <c r="O141" s="43"/>
      <c r="P141" s="33"/>
      <c r="Q141" s="33"/>
    </row>
    <row r="142" spans="5:17" ht="15">
      <c r="E142" s="53"/>
      <c r="F142" s="53"/>
      <c r="G142" s="53"/>
      <c r="H142" s="74"/>
      <c r="I142" s="87"/>
      <c r="J142" s="53"/>
      <c r="K142" s="53"/>
      <c r="L142" s="53"/>
      <c r="M142" s="74"/>
      <c r="N142" s="75"/>
      <c r="O142" s="43"/>
      <c r="P142" s="33"/>
      <c r="Q142" s="33"/>
    </row>
    <row r="143" spans="5:17" ht="15">
      <c r="E143" s="53"/>
      <c r="F143" s="53"/>
      <c r="G143" s="53"/>
      <c r="H143" s="74"/>
      <c r="I143" s="87"/>
      <c r="J143" s="53"/>
      <c r="K143" s="53"/>
      <c r="L143" s="53"/>
      <c r="M143" s="74"/>
      <c r="N143" s="75"/>
      <c r="O143" s="43"/>
      <c r="P143" s="33"/>
      <c r="Q143" s="33"/>
    </row>
    <row r="144" spans="5:17" ht="15">
      <c r="E144" s="53"/>
      <c r="F144" s="53"/>
      <c r="G144" s="53"/>
      <c r="H144" s="74"/>
      <c r="I144" s="87"/>
      <c r="J144" s="53"/>
      <c r="K144" s="53"/>
      <c r="L144" s="53"/>
      <c r="M144" s="74"/>
      <c r="N144" s="75"/>
      <c r="O144" s="43"/>
      <c r="P144" s="33"/>
      <c r="Q144" s="33"/>
    </row>
    <row r="145" spans="5:17" ht="15">
      <c r="E145" s="53"/>
      <c r="F145" s="53"/>
      <c r="G145" s="53"/>
      <c r="H145" s="74"/>
      <c r="I145" s="87"/>
      <c r="J145" s="53"/>
      <c r="K145" s="53"/>
      <c r="L145" s="53"/>
      <c r="M145" s="74"/>
      <c r="N145" s="75"/>
      <c r="O145" s="43"/>
      <c r="P145" s="33"/>
      <c r="Q145" s="33"/>
    </row>
    <row r="146" spans="5:17" ht="15">
      <c r="E146" s="53"/>
      <c r="F146" s="53"/>
      <c r="G146" s="53"/>
      <c r="H146" s="74"/>
      <c r="I146" s="87"/>
      <c r="J146" s="53"/>
      <c r="K146" s="53"/>
      <c r="L146" s="53"/>
      <c r="M146" s="74"/>
      <c r="N146" s="75"/>
      <c r="O146" s="43"/>
      <c r="P146" s="33"/>
      <c r="Q146" s="33"/>
    </row>
    <row r="147" spans="5:17" ht="15">
      <c r="E147" s="53"/>
      <c r="F147" s="53"/>
      <c r="G147" s="53"/>
      <c r="H147" s="74"/>
      <c r="I147" s="87"/>
      <c r="J147" s="53"/>
      <c r="K147" s="53"/>
      <c r="L147" s="53"/>
      <c r="M147" s="74"/>
      <c r="N147" s="75"/>
      <c r="O147" s="43"/>
      <c r="P147" s="33"/>
      <c r="Q147" s="33"/>
    </row>
    <row r="148" spans="5:17" ht="15">
      <c r="E148" s="53"/>
      <c r="F148" s="53"/>
      <c r="G148" s="53"/>
      <c r="H148" s="74"/>
      <c r="I148" s="87"/>
      <c r="J148" s="53"/>
      <c r="K148" s="53"/>
      <c r="L148" s="53"/>
      <c r="M148" s="74"/>
      <c r="N148" s="75"/>
      <c r="O148" s="43"/>
      <c r="P148" s="33"/>
      <c r="Q148" s="33"/>
    </row>
    <row r="149" spans="5:17" ht="15">
      <c r="E149" s="53"/>
      <c r="F149" s="53"/>
      <c r="G149" s="53"/>
      <c r="H149" s="74"/>
      <c r="I149" s="87"/>
      <c r="J149" s="53"/>
      <c r="K149" s="53"/>
      <c r="L149" s="53"/>
      <c r="M149" s="74"/>
      <c r="N149" s="75"/>
      <c r="O149" s="43"/>
      <c r="P149" s="33"/>
      <c r="Q149" s="33"/>
    </row>
    <row r="150" spans="5:17" ht="15">
      <c r="E150" s="53"/>
      <c r="F150" s="53"/>
      <c r="G150" s="53"/>
      <c r="H150" s="74"/>
      <c r="I150" s="87"/>
      <c r="J150" s="53"/>
      <c r="K150" s="53"/>
      <c r="L150" s="53"/>
      <c r="M150" s="74"/>
      <c r="N150" s="75"/>
      <c r="O150" s="43"/>
      <c r="P150" s="33"/>
      <c r="Q150" s="33"/>
    </row>
    <row r="151" spans="5:17" ht="15">
      <c r="E151" s="53"/>
      <c r="F151" s="53"/>
      <c r="G151" s="53"/>
      <c r="H151" s="74"/>
      <c r="I151" s="87"/>
      <c r="J151" s="53"/>
      <c r="K151" s="53"/>
      <c r="L151" s="53"/>
      <c r="M151" s="74"/>
      <c r="N151" s="75"/>
      <c r="O151" s="43"/>
      <c r="P151" s="33"/>
      <c r="Q151" s="33"/>
    </row>
    <row r="152" spans="5:17" ht="15">
      <c r="E152" s="53"/>
      <c r="F152" s="53"/>
      <c r="G152" s="53"/>
      <c r="H152" s="74"/>
      <c r="I152" s="87"/>
      <c r="J152" s="53"/>
      <c r="K152" s="53"/>
      <c r="L152" s="53"/>
      <c r="M152" s="74"/>
      <c r="N152" s="75"/>
      <c r="O152" s="43"/>
      <c r="P152" s="33"/>
      <c r="Q152" s="33"/>
    </row>
    <row r="153" spans="5:17" ht="15">
      <c r="E153" s="53"/>
      <c r="F153" s="53"/>
      <c r="G153" s="53"/>
      <c r="H153" s="74"/>
      <c r="I153" s="87"/>
      <c r="J153" s="53"/>
      <c r="K153" s="53"/>
      <c r="L153" s="53"/>
      <c r="M153" s="74"/>
      <c r="N153" s="75"/>
      <c r="O153" s="43"/>
      <c r="P153" s="33"/>
      <c r="Q153" s="33"/>
    </row>
    <row r="154" spans="5:17" ht="15">
      <c r="E154" s="53"/>
      <c r="F154" s="53"/>
      <c r="G154" s="53"/>
      <c r="H154" s="74"/>
      <c r="I154" s="87"/>
      <c r="J154" s="53"/>
      <c r="K154" s="53"/>
      <c r="L154" s="53"/>
      <c r="M154" s="74"/>
      <c r="N154" s="75"/>
      <c r="O154" s="43"/>
      <c r="P154" s="33"/>
      <c r="Q154" s="33"/>
    </row>
    <row r="155" spans="5:17" ht="15">
      <c r="E155" s="53"/>
      <c r="F155" s="53"/>
      <c r="G155" s="53"/>
      <c r="H155" s="74"/>
      <c r="I155" s="87"/>
      <c r="J155" s="53"/>
      <c r="K155" s="53"/>
      <c r="L155" s="53"/>
      <c r="M155" s="74"/>
      <c r="N155" s="75"/>
      <c r="O155" s="43"/>
      <c r="P155" s="33"/>
      <c r="Q155" s="33"/>
    </row>
    <row r="156" spans="5:17" ht="15">
      <c r="E156" s="53"/>
      <c r="F156" s="53"/>
      <c r="G156" s="53"/>
      <c r="H156" s="74"/>
      <c r="I156" s="87"/>
      <c r="J156" s="53"/>
      <c r="K156" s="53"/>
      <c r="L156" s="53"/>
      <c r="M156" s="74"/>
      <c r="N156" s="75"/>
      <c r="O156" s="43"/>
      <c r="P156" s="33"/>
      <c r="Q156" s="33"/>
    </row>
    <row r="157" spans="5:17" ht="15">
      <c r="E157" s="53"/>
      <c r="F157" s="53"/>
      <c r="G157" s="53"/>
      <c r="H157" s="74"/>
      <c r="I157" s="87"/>
      <c r="J157" s="53"/>
      <c r="K157" s="53"/>
      <c r="L157" s="53"/>
      <c r="M157" s="74"/>
      <c r="N157" s="75"/>
      <c r="O157" s="43"/>
      <c r="P157" s="33"/>
      <c r="Q157" s="33"/>
    </row>
    <row r="158" spans="5:17" ht="15">
      <c r="E158" s="53"/>
      <c r="F158" s="53"/>
      <c r="G158" s="53"/>
      <c r="H158" s="74"/>
      <c r="I158" s="87"/>
      <c r="J158" s="53"/>
      <c r="K158" s="53"/>
      <c r="L158" s="53"/>
      <c r="M158" s="74"/>
      <c r="N158" s="75"/>
      <c r="O158" s="43"/>
      <c r="P158" s="33"/>
      <c r="Q158" s="33"/>
    </row>
    <row r="159" spans="5:17" ht="15">
      <c r="E159" s="53"/>
      <c r="F159" s="53"/>
      <c r="G159" s="53"/>
      <c r="H159" s="74"/>
      <c r="I159" s="87"/>
      <c r="J159" s="53"/>
      <c r="K159" s="53"/>
      <c r="L159" s="53"/>
      <c r="M159" s="74"/>
      <c r="N159" s="75"/>
      <c r="O159" s="43"/>
      <c r="P159" s="33"/>
      <c r="Q159" s="33"/>
    </row>
    <row r="160" spans="5:17" ht="15">
      <c r="E160" s="53"/>
      <c r="F160" s="53"/>
      <c r="G160" s="53"/>
      <c r="H160" s="74"/>
      <c r="I160" s="87"/>
      <c r="J160" s="74"/>
      <c r="K160" s="53"/>
      <c r="L160" s="53"/>
      <c r="M160" s="74"/>
      <c r="N160" s="53"/>
      <c r="O160" s="53"/>
      <c r="P160" s="33"/>
      <c r="Q160" s="33"/>
    </row>
    <row r="161" spans="5:17" ht="15">
      <c r="E161" s="53"/>
      <c r="F161" s="53"/>
      <c r="G161" s="53"/>
      <c r="H161" s="74"/>
      <c r="I161" s="87"/>
      <c r="J161" s="53"/>
      <c r="K161" s="53"/>
      <c r="L161" s="53"/>
      <c r="M161" s="74"/>
      <c r="N161" s="75"/>
      <c r="O161" s="43"/>
      <c r="P161" s="33"/>
      <c r="Q161" s="33"/>
    </row>
    <row r="162" spans="5:17" ht="15">
      <c r="E162" s="53"/>
      <c r="F162" s="53"/>
      <c r="G162" s="53"/>
      <c r="H162" s="74"/>
      <c r="I162" s="87"/>
      <c r="J162" s="53"/>
      <c r="K162" s="53"/>
      <c r="L162" s="53"/>
      <c r="M162" s="74"/>
      <c r="N162" s="75"/>
      <c r="O162" s="43"/>
      <c r="P162" s="33"/>
      <c r="Q162" s="33"/>
    </row>
    <row r="163" spans="5:17" ht="15">
      <c r="E163" s="53"/>
      <c r="F163" s="53"/>
      <c r="G163" s="53"/>
      <c r="H163" s="74"/>
      <c r="I163" s="87"/>
      <c r="J163" s="53"/>
      <c r="K163" s="53"/>
      <c r="L163" s="53"/>
      <c r="M163" s="74"/>
      <c r="N163" s="74"/>
      <c r="O163" s="53"/>
      <c r="P163" s="35"/>
      <c r="Q163" s="33"/>
    </row>
    <row r="164" spans="5:17" ht="15">
      <c r="E164" s="53"/>
      <c r="F164" s="53"/>
      <c r="G164" s="53"/>
      <c r="H164" s="74"/>
      <c r="I164" s="87"/>
      <c r="J164" s="53"/>
      <c r="K164" s="53"/>
      <c r="L164" s="53"/>
      <c r="M164" s="74"/>
      <c r="N164" s="75"/>
      <c r="O164" s="43"/>
      <c r="P164" s="33"/>
      <c r="Q164" s="33"/>
    </row>
    <row r="165" spans="5:17" ht="15">
      <c r="E165" s="53"/>
      <c r="F165" s="53"/>
      <c r="G165" s="53"/>
      <c r="H165" s="74"/>
      <c r="I165" s="87"/>
      <c r="J165" s="53"/>
      <c r="K165" s="53"/>
      <c r="L165" s="53"/>
      <c r="M165" s="74"/>
      <c r="N165" s="75"/>
      <c r="O165" s="43"/>
      <c r="P165" s="33"/>
      <c r="Q165" s="33"/>
    </row>
    <row r="166" spans="5:17" ht="15">
      <c r="E166" s="53"/>
      <c r="F166" s="53"/>
      <c r="G166" s="53"/>
      <c r="H166" s="74"/>
      <c r="I166" s="87"/>
      <c r="J166" s="53"/>
      <c r="K166" s="53"/>
      <c r="L166" s="53"/>
      <c r="M166" s="74"/>
      <c r="N166" s="74"/>
      <c r="O166" s="43"/>
      <c r="P166" s="33"/>
      <c r="Q166" s="33"/>
    </row>
    <row r="167" spans="5:17" ht="15">
      <c r="E167" s="53"/>
      <c r="F167" s="53"/>
      <c r="G167" s="53"/>
      <c r="H167" s="74"/>
      <c r="I167" s="87"/>
      <c r="J167" s="53"/>
      <c r="K167" s="53"/>
      <c r="L167" s="53"/>
      <c r="M167" s="74"/>
      <c r="N167" s="75"/>
      <c r="O167" s="43"/>
      <c r="P167" s="33"/>
      <c r="Q167" s="33"/>
    </row>
    <row r="168" spans="5:17" ht="15">
      <c r="E168" s="53"/>
      <c r="F168" s="53"/>
      <c r="G168" s="53"/>
      <c r="H168" s="74"/>
      <c r="I168" s="87"/>
      <c r="J168" s="53"/>
      <c r="K168" s="53"/>
      <c r="L168" s="53"/>
      <c r="M168" s="74"/>
      <c r="N168" s="75"/>
      <c r="O168" s="43"/>
      <c r="P168" s="33"/>
      <c r="Q168" s="33"/>
    </row>
    <row r="169" spans="5:17" ht="15">
      <c r="E169" s="53"/>
      <c r="F169" s="53"/>
      <c r="G169" s="53"/>
      <c r="H169" s="74"/>
      <c r="I169" s="87"/>
      <c r="J169" s="53"/>
      <c r="K169" s="53"/>
      <c r="L169" s="53"/>
      <c r="M169" s="74"/>
      <c r="N169" s="75"/>
      <c r="O169" s="43"/>
      <c r="P169" s="33"/>
      <c r="Q169" s="33"/>
    </row>
    <row r="170" spans="5:17" ht="15">
      <c r="E170" s="53"/>
      <c r="F170" s="53"/>
      <c r="G170" s="53"/>
      <c r="H170" s="74"/>
      <c r="I170" s="87"/>
      <c r="J170" s="53"/>
      <c r="K170" s="53"/>
      <c r="L170" s="53"/>
      <c r="M170" s="74"/>
      <c r="N170" s="75"/>
      <c r="O170" s="43"/>
      <c r="P170" s="33"/>
      <c r="Q170" s="33"/>
    </row>
    <row r="171" spans="5:17" ht="15">
      <c r="E171" s="53"/>
      <c r="F171" s="53"/>
      <c r="G171" s="53"/>
      <c r="H171" s="74"/>
      <c r="I171" s="87"/>
      <c r="J171" s="53"/>
      <c r="K171" s="53"/>
      <c r="L171" s="53"/>
      <c r="M171" s="74"/>
      <c r="N171" s="75"/>
      <c r="O171" s="43"/>
      <c r="P171" s="33"/>
      <c r="Q171" s="33"/>
    </row>
    <row r="172" spans="5:17" ht="15">
      <c r="E172" s="53"/>
      <c r="F172" s="53"/>
      <c r="G172" s="53"/>
      <c r="H172" s="74"/>
      <c r="I172" s="87"/>
      <c r="J172" s="53"/>
      <c r="K172" s="53"/>
      <c r="L172" s="53"/>
      <c r="M172" s="74"/>
      <c r="N172" s="75"/>
      <c r="O172" s="43"/>
      <c r="P172" s="33"/>
      <c r="Q172" s="33"/>
    </row>
    <row r="173" spans="5:17" ht="15">
      <c r="E173" s="53"/>
      <c r="F173" s="53"/>
      <c r="G173" s="53"/>
      <c r="H173" s="74"/>
      <c r="I173" s="87"/>
      <c r="J173" s="53"/>
      <c r="K173" s="53"/>
      <c r="L173" s="53"/>
      <c r="M173" s="74"/>
      <c r="N173" s="75"/>
      <c r="O173" s="43"/>
      <c r="P173" s="33"/>
      <c r="Q173" s="33"/>
    </row>
    <row r="174" spans="5:17" ht="15">
      <c r="E174" s="53"/>
      <c r="F174" s="53"/>
      <c r="G174" s="53"/>
      <c r="H174" s="74"/>
      <c r="I174" s="87"/>
      <c r="J174" s="53"/>
      <c r="K174" s="53"/>
      <c r="L174" s="53"/>
      <c r="M174" s="74"/>
      <c r="N174" s="75"/>
      <c r="O174" s="43"/>
      <c r="P174" s="33"/>
      <c r="Q174" s="33"/>
    </row>
    <row r="175" spans="5:17" ht="15">
      <c r="E175" s="53"/>
      <c r="F175" s="53"/>
      <c r="G175" s="53"/>
      <c r="H175" s="74"/>
      <c r="I175" s="87"/>
      <c r="J175" s="53"/>
      <c r="K175" s="53"/>
      <c r="L175" s="53"/>
      <c r="M175" s="74"/>
      <c r="N175" s="75"/>
      <c r="O175" s="43"/>
      <c r="P175" s="33"/>
      <c r="Q175" s="33"/>
    </row>
    <row r="176" spans="5:17" ht="15">
      <c r="E176" s="53"/>
      <c r="F176" s="53"/>
      <c r="G176" s="53"/>
      <c r="H176" s="74"/>
      <c r="I176" s="87"/>
      <c r="J176" s="53"/>
      <c r="K176" s="53"/>
      <c r="L176" s="53"/>
      <c r="M176" s="74"/>
      <c r="N176" s="75"/>
      <c r="O176" s="43"/>
      <c r="P176" s="33"/>
      <c r="Q176" s="33"/>
    </row>
    <row r="177" spans="5:17" ht="15">
      <c r="E177" s="53"/>
      <c r="F177" s="53"/>
      <c r="G177" s="53"/>
      <c r="H177" s="74"/>
      <c r="I177" s="87"/>
      <c r="J177" s="53"/>
      <c r="K177" s="53"/>
      <c r="L177" s="53"/>
      <c r="M177" s="74"/>
      <c r="N177" s="75"/>
      <c r="O177" s="43"/>
      <c r="P177" s="33"/>
      <c r="Q177" s="33"/>
    </row>
    <row r="178" spans="5:17" ht="15">
      <c r="E178" s="53"/>
      <c r="F178" s="53"/>
      <c r="G178" s="53"/>
      <c r="H178" s="74"/>
      <c r="I178" s="87"/>
      <c r="J178" s="53"/>
      <c r="K178" s="53"/>
      <c r="L178" s="53"/>
      <c r="M178" s="74"/>
      <c r="N178" s="75"/>
      <c r="O178" s="43"/>
      <c r="P178" s="33"/>
      <c r="Q178" s="33"/>
    </row>
    <row r="179" spans="5:17" ht="15">
      <c r="E179" s="53"/>
      <c r="F179" s="53"/>
      <c r="G179" s="53"/>
      <c r="H179" s="74"/>
      <c r="I179" s="87"/>
      <c r="J179" s="53"/>
      <c r="K179" s="53"/>
      <c r="L179" s="53"/>
      <c r="M179" s="74"/>
      <c r="N179" s="75"/>
      <c r="O179" s="43"/>
      <c r="P179" s="33"/>
      <c r="Q179" s="33"/>
    </row>
    <row r="180" spans="5:17" ht="15">
      <c r="E180" s="53"/>
      <c r="F180" s="53"/>
      <c r="G180" s="53"/>
      <c r="H180" s="74"/>
      <c r="I180" s="87"/>
      <c r="J180" s="53"/>
      <c r="K180" s="53"/>
      <c r="L180" s="53"/>
      <c r="M180" s="74"/>
      <c r="N180" s="75"/>
      <c r="O180" s="43"/>
      <c r="P180" s="33"/>
      <c r="Q180" s="33"/>
    </row>
    <row r="181" spans="5:17" ht="15">
      <c r="E181" s="53"/>
      <c r="F181" s="53"/>
      <c r="G181" s="53"/>
      <c r="H181" s="74"/>
      <c r="I181" s="89"/>
      <c r="J181" s="53"/>
      <c r="K181" s="53"/>
      <c r="L181" s="53"/>
      <c r="M181" s="74"/>
      <c r="N181" s="75"/>
      <c r="O181" s="43"/>
      <c r="P181" s="33"/>
      <c r="Q181" s="33"/>
    </row>
    <row r="182" spans="5:17" ht="15">
      <c r="E182" s="53"/>
      <c r="F182" s="53"/>
      <c r="G182" s="53"/>
      <c r="H182" s="74"/>
      <c r="I182" s="87"/>
      <c r="J182" s="53"/>
      <c r="K182" s="53"/>
      <c r="L182" s="53"/>
      <c r="M182" s="74"/>
      <c r="N182" s="75"/>
      <c r="O182" s="43"/>
      <c r="P182" s="33"/>
      <c r="Q182" s="33"/>
    </row>
    <row r="183" spans="5:17" ht="15">
      <c r="E183" s="53"/>
      <c r="F183" s="53"/>
      <c r="G183" s="53"/>
      <c r="H183" s="74"/>
      <c r="I183" s="87"/>
      <c r="J183" s="53"/>
      <c r="K183" s="53"/>
      <c r="L183" s="53"/>
      <c r="M183" s="74"/>
      <c r="N183" s="75"/>
      <c r="O183" s="43"/>
      <c r="P183" s="33"/>
      <c r="Q183" s="33"/>
    </row>
    <row r="184" spans="5:17" ht="15">
      <c r="E184" s="43"/>
      <c r="F184" s="43"/>
      <c r="G184" s="43"/>
      <c r="H184" s="30"/>
      <c r="I184" s="89"/>
      <c r="J184" s="43"/>
      <c r="K184" s="43"/>
      <c r="L184" s="53"/>
      <c r="M184" s="74"/>
      <c r="N184" s="75"/>
      <c r="O184" s="43"/>
      <c r="P184" s="33"/>
      <c r="Q184" s="33"/>
    </row>
    <row r="185" spans="5:17" ht="15">
      <c r="E185" s="53"/>
      <c r="F185" s="53"/>
      <c r="G185" s="53"/>
      <c r="H185" s="74"/>
      <c r="I185" s="87"/>
      <c r="J185" s="53"/>
      <c r="K185" s="53"/>
      <c r="L185" s="53"/>
      <c r="M185" s="74"/>
      <c r="N185" s="75"/>
      <c r="O185" s="43"/>
      <c r="P185" s="33"/>
      <c r="Q185" s="33"/>
    </row>
    <row r="186" spans="5:17" ht="15">
      <c r="E186" s="53"/>
      <c r="F186" s="53"/>
      <c r="G186" s="53"/>
      <c r="H186" s="74"/>
      <c r="I186" s="87"/>
      <c r="J186" s="53"/>
      <c r="K186" s="53"/>
      <c r="L186" s="53"/>
      <c r="M186" s="74"/>
      <c r="N186" s="75"/>
      <c r="O186" s="43"/>
      <c r="P186" s="33"/>
      <c r="Q186" s="33"/>
    </row>
    <row r="187" spans="5:17" ht="15">
      <c r="E187" s="53"/>
      <c r="F187" s="53"/>
      <c r="G187" s="53"/>
      <c r="H187" s="74"/>
      <c r="I187" s="87"/>
      <c r="J187" s="53"/>
      <c r="K187" s="53"/>
      <c r="L187" s="53"/>
      <c r="M187" s="75"/>
      <c r="N187" s="75"/>
      <c r="O187" s="43"/>
      <c r="P187" s="33"/>
      <c r="Q187" s="33"/>
    </row>
    <row r="188" spans="5:17" ht="15">
      <c r="E188" s="53"/>
      <c r="F188" s="53"/>
      <c r="G188" s="53"/>
      <c r="H188" s="74"/>
      <c r="I188" s="87"/>
      <c r="J188" s="53"/>
      <c r="K188" s="53"/>
      <c r="L188" s="53"/>
      <c r="M188" s="74"/>
      <c r="N188" s="75"/>
      <c r="O188" s="43"/>
      <c r="P188" s="33"/>
      <c r="Q188" s="33"/>
    </row>
    <row r="189" spans="5:17" ht="15">
      <c r="E189" s="53"/>
      <c r="F189" s="53"/>
      <c r="G189" s="53"/>
      <c r="H189" s="74"/>
      <c r="I189" s="87"/>
      <c r="J189" s="53"/>
      <c r="K189" s="53"/>
      <c r="L189" s="53"/>
      <c r="M189" s="74"/>
      <c r="N189" s="75"/>
      <c r="O189" s="43"/>
      <c r="P189" s="33"/>
      <c r="Q189" s="33"/>
    </row>
    <row r="190" spans="5:17" ht="15">
      <c r="E190" s="53"/>
      <c r="F190" s="53"/>
      <c r="G190" s="53"/>
      <c r="H190" s="74"/>
      <c r="I190" s="89"/>
      <c r="J190" s="53"/>
      <c r="K190" s="53"/>
      <c r="L190" s="53"/>
      <c r="M190" s="74"/>
      <c r="N190" s="75"/>
      <c r="O190" s="43"/>
      <c r="P190" s="33"/>
      <c r="Q190" s="33"/>
    </row>
    <row r="191" spans="5:17" ht="15">
      <c r="E191" s="53"/>
      <c r="F191" s="53"/>
      <c r="G191" s="53"/>
      <c r="H191" s="74"/>
      <c r="I191" s="87"/>
      <c r="J191" s="53"/>
      <c r="K191" s="53"/>
      <c r="L191" s="53"/>
      <c r="M191" s="74"/>
      <c r="N191" s="75"/>
      <c r="O191" s="43"/>
      <c r="P191" s="33"/>
      <c r="Q191" s="33"/>
    </row>
    <row r="192" spans="5:17" ht="15">
      <c r="E192" s="53"/>
      <c r="F192" s="53"/>
      <c r="G192" s="53"/>
      <c r="H192" s="74"/>
      <c r="I192" s="87"/>
      <c r="J192" s="53"/>
      <c r="K192" s="53"/>
      <c r="L192" s="53"/>
      <c r="M192" s="74"/>
      <c r="N192" s="75"/>
      <c r="O192" s="43"/>
      <c r="P192" s="33"/>
      <c r="Q192" s="33"/>
    </row>
    <row r="193" spans="5:17" ht="15">
      <c r="E193" s="53"/>
      <c r="F193" s="53"/>
      <c r="G193" s="53"/>
      <c r="H193" s="74"/>
      <c r="I193" s="87"/>
      <c r="J193" s="53"/>
      <c r="K193" s="53"/>
      <c r="L193" s="53"/>
      <c r="M193" s="74"/>
      <c r="N193" s="75"/>
      <c r="O193" s="43"/>
      <c r="P193" s="33"/>
      <c r="Q193" s="33"/>
    </row>
    <row r="194" spans="5:17" ht="15">
      <c r="E194" s="53"/>
      <c r="F194" s="53"/>
      <c r="G194" s="53"/>
      <c r="H194" s="74"/>
      <c r="I194" s="87"/>
      <c r="J194" s="53"/>
      <c r="K194" s="53"/>
      <c r="L194" s="53"/>
      <c r="M194" s="74"/>
      <c r="N194" s="75"/>
      <c r="O194" s="43"/>
      <c r="P194" s="33"/>
      <c r="Q194" s="33"/>
    </row>
  </sheetData>
  <sheetProtection/>
  <mergeCells count="1">
    <mergeCell ref="A1:I1"/>
  </mergeCells>
  <printOptions/>
  <pageMargins left="0.7" right="0.7" top="0.75" bottom="0.75" header="0.3" footer="0.3"/>
  <pageSetup horizontalDpi="300" verticalDpi="300" orientation="portrait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90"/>
  <sheetViews>
    <sheetView zoomScalePageLayoutView="0" workbookViewId="0" topLeftCell="A85">
      <selection activeCell="B245" sqref="B245"/>
    </sheetView>
  </sheetViews>
  <sheetFormatPr defaultColWidth="9.140625" defaultRowHeight="15"/>
  <cols>
    <col min="1" max="1" width="5.57421875" style="0" customWidth="1"/>
    <col min="2" max="2" width="22.421875" style="101" customWidth="1"/>
    <col min="3" max="3" width="23.00390625" style="0" customWidth="1"/>
    <col min="4" max="4" width="29.8515625" style="0" customWidth="1"/>
    <col min="5" max="5" width="8.57421875" style="0" customWidth="1"/>
    <col min="6" max="6" width="12.28125" style="0" customWidth="1"/>
    <col min="7" max="7" width="7.57421875" style="103" customWidth="1"/>
    <col min="8" max="8" width="7.28125" style="101" customWidth="1"/>
    <col min="9" max="9" width="17.7109375" style="0" customWidth="1"/>
  </cols>
  <sheetData>
    <row r="1" spans="1:12" ht="18.75">
      <c r="A1" s="243" t="s">
        <v>672</v>
      </c>
      <c r="B1" s="243"/>
      <c r="C1" s="243"/>
      <c r="D1" s="243"/>
      <c r="E1" s="243"/>
      <c r="F1" s="243"/>
      <c r="G1" s="99"/>
      <c r="H1" s="106"/>
      <c r="I1" s="94"/>
      <c r="J1" s="94"/>
      <c r="K1" s="94"/>
      <c r="L1" s="94"/>
    </row>
    <row r="2" spans="1:12" ht="15">
      <c r="A2" s="84"/>
      <c r="C2" s="84"/>
      <c r="D2" s="84"/>
      <c r="F2" s="53"/>
      <c r="G2" s="98"/>
      <c r="H2" s="107"/>
      <c r="I2" s="53"/>
      <c r="J2" s="53"/>
      <c r="K2" s="74"/>
      <c r="L2" s="87"/>
    </row>
    <row r="3" spans="1:12" ht="15">
      <c r="A3" s="84" t="s">
        <v>674</v>
      </c>
      <c r="C3" s="84"/>
      <c r="D3" s="78" t="s">
        <v>687</v>
      </c>
      <c r="E3" s="105">
        <f>SUM(G7:G290)</f>
        <v>190</v>
      </c>
      <c r="H3" s="107"/>
      <c r="I3" s="53"/>
      <c r="J3" s="53"/>
      <c r="K3" s="53"/>
      <c r="L3" s="87"/>
    </row>
    <row r="4" spans="1:12" ht="15">
      <c r="A4" s="84"/>
      <c r="C4" s="84"/>
      <c r="D4" s="126" t="s">
        <v>889</v>
      </c>
      <c r="E4" s="105">
        <f>SUM(H7:H290)</f>
        <v>243</v>
      </c>
      <c r="G4" s="98"/>
      <c r="I4" s="53"/>
      <c r="J4" s="53"/>
      <c r="K4" s="74"/>
      <c r="L4" s="87"/>
    </row>
    <row r="5" spans="1:12" ht="15">
      <c r="A5" s="84"/>
      <c r="C5" s="84"/>
      <c r="D5" s="84"/>
      <c r="F5" s="53"/>
      <c r="G5" s="86" t="s">
        <v>891</v>
      </c>
      <c r="H5" s="107" t="s">
        <v>890</v>
      </c>
      <c r="I5" s="53"/>
      <c r="J5" s="53"/>
      <c r="K5" s="74"/>
      <c r="L5" s="86"/>
    </row>
    <row r="6" spans="1:13" ht="15">
      <c r="A6" s="83" t="s">
        <v>670</v>
      </c>
      <c r="B6" s="104" t="s">
        <v>682</v>
      </c>
      <c r="C6" s="80" t="s">
        <v>673</v>
      </c>
      <c r="D6" s="80" t="s">
        <v>686</v>
      </c>
      <c r="E6" s="80" t="s">
        <v>872</v>
      </c>
      <c r="F6" s="80" t="s">
        <v>683</v>
      </c>
      <c r="G6" s="86"/>
      <c r="H6" s="107"/>
      <c r="I6" s="90"/>
      <c r="J6" s="95"/>
      <c r="K6" s="95"/>
      <c r="L6" s="87"/>
      <c r="M6" s="76"/>
    </row>
    <row r="7" spans="1:13" ht="15">
      <c r="A7" s="83">
        <v>1</v>
      </c>
      <c r="B7" s="104"/>
      <c r="C7" s="81" t="s">
        <v>389</v>
      </c>
      <c r="D7" s="81"/>
      <c r="E7" s="81" t="s">
        <v>15</v>
      </c>
      <c r="F7" s="93"/>
      <c r="G7" s="86">
        <v>1</v>
      </c>
      <c r="H7" s="107"/>
      <c r="I7" s="76"/>
      <c r="J7" s="76"/>
      <c r="K7" s="76"/>
      <c r="L7" s="86"/>
      <c r="M7" s="76"/>
    </row>
    <row r="8" spans="1:13" ht="15">
      <c r="A8" s="83">
        <v>2</v>
      </c>
      <c r="B8" s="104" t="s">
        <v>813</v>
      </c>
      <c r="C8" s="81" t="s">
        <v>809</v>
      </c>
      <c r="D8" s="81" t="s">
        <v>817</v>
      </c>
      <c r="E8" s="81" t="s">
        <v>818</v>
      </c>
      <c r="F8" s="93" t="s">
        <v>685</v>
      </c>
      <c r="G8" s="86">
        <v>1</v>
      </c>
      <c r="H8" s="107">
        <v>1</v>
      </c>
      <c r="I8" s="76"/>
      <c r="J8" s="76"/>
      <c r="K8" s="76"/>
      <c r="L8" s="86"/>
      <c r="M8" s="76"/>
    </row>
    <row r="9" spans="1:13" ht="15">
      <c r="A9" s="83"/>
      <c r="B9" s="104" t="s">
        <v>814</v>
      </c>
      <c r="C9" s="81" t="s">
        <v>810</v>
      </c>
      <c r="D9" s="81" t="s">
        <v>817</v>
      </c>
      <c r="E9" s="81" t="s">
        <v>818</v>
      </c>
      <c r="F9" s="93" t="s">
        <v>685</v>
      </c>
      <c r="G9" s="86"/>
      <c r="H9" s="107">
        <v>1</v>
      </c>
      <c r="I9" s="76"/>
      <c r="J9" s="76"/>
      <c r="K9" s="76"/>
      <c r="L9" s="86"/>
      <c r="M9" s="76"/>
    </row>
    <row r="10" spans="1:13" ht="15">
      <c r="A10" s="83"/>
      <c r="B10" s="104" t="s">
        <v>815</v>
      </c>
      <c r="C10" s="81" t="s">
        <v>811</v>
      </c>
      <c r="D10" s="81" t="s">
        <v>817</v>
      </c>
      <c r="E10" s="81" t="s">
        <v>818</v>
      </c>
      <c r="F10" s="93" t="s">
        <v>685</v>
      </c>
      <c r="G10" s="86"/>
      <c r="H10" s="107">
        <v>1</v>
      </c>
      <c r="I10" s="76"/>
      <c r="J10" s="76"/>
      <c r="K10" s="76"/>
      <c r="L10" s="86"/>
      <c r="M10" s="76"/>
    </row>
    <row r="11" spans="1:13" ht="15">
      <c r="A11" s="83"/>
      <c r="B11" s="104" t="s">
        <v>816</v>
      </c>
      <c r="C11" s="81" t="s">
        <v>812</v>
      </c>
      <c r="D11" s="81" t="s">
        <v>817</v>
      </c>
      <c r="E11" s="81" t="s">
        <v>818</v>
      </c>
      <c r="F11" s="93" t="s">
        <v>685</v>
      </c>
      <c r="G11" s="86"/>
      <c r="H11" s="107">
        <v>1</v>
      </c>
      <c r="I11" s="76"/>
      <c r="J11" s="76"/>
      <c r="K11" s="76"/>
      <c r="L11" s="86"/>
      <c r="M11" s="76"/>
    </row>
    <row r="12" spans="1:13" ht="15">
      <c r="A12" s="83">
        <v>3</v>
      </c>
      <c r="B12" s="104"/>
      <c r="C12" s="81" t="s">
        <v>335</v>
      </c>
      <c r="D12" s="81"/>
      <c r="E12" s="81" t="s">
        <v>17</v>
      </c>
      <c r="F12" s="93"/>
      <c r="G12" s="86">
        <v>1</v>
      </c>
      <c r="H12" s="107">
        <v>1</v>
      </c>
      <c r="I12" s="76"/>
      <c r="J12" s="76"/>
      <c r="K12" s="76"/>
      <c r="L12" s="86"/>
      <c r="M12" s="76"/>
    </row>
    <row r="13" spans="1:13" ht="15">
      <c r="A13" s="83">
        <v>4</v>
      </c>
      <c r="B13" s="104"/>
      <c r="C13" s="81" t="s">
        <v>390</v>
      </c>
      <c r="D13" s="81"/>
      <c r="E13" s="81" t="s">
        <v>18</v>
      </c>
      <c r="F13" s="93"/>
      <c r="G13" s="86">
        <v>1</v>
      </c>
      <c r="H13" s="107">
        <v>1</v>
      </c>
      <c r="I13" s="76"/>
      <c r="J13" s="76"/>
      <c r="K13" s="76"/>
      <c r="L13" s="86"/>
      <c r="M13" s="76"/>
    </row>
    <row r="14" spans="1:13" ht="15">
      <c r="A14" s="83">
        <v>5</v>
      </c>
      <c r="B14" s="104" t="s">
        <v>851</v>
      </c>
      <c r="C14" s="81" t="s">
        <v>846</v>
      </c>
      <c r="D14" s="81" t="s">
        <v>850</v>
      </c>
      <c r="E14" s="81" t="s">
        <v>849</v>
      </c>
      <c r="F14" s="93" t="s">
        <v>685</v>
      </c>
      <c r="G14" s="86">
        <v>1</v>
      </c>
      <c r="H14" s="107">
        <v>1</v>
      </c>
      <c r="I14" s="76"/>
      <c r="J14" s="76"/>
      <c r="K14" s="76"/>
      <c r="L14" s="86"/>
      <c r="M14" s="76"/>
    </row>
    <row r="15" spans="1:13" ht="15">
      <c r="A15" s="83"/>
      <c r="B15" s="104" t="s">
        <v>852</v>
      </c>
      <c r="C15" s="81" t="s">
        <v>847</v>
      </c>
      <c r="D15" s="81" t="s">
        <v>850</v>
      </c>
      <c r="E15" s="81" t="s">
        <v>849</v>
      </c>
      <c r="F15" s="93" t="s">
        <v>685</v>
      </c>
      <c r="G15" s="86"/>
      <c r="H15" s="107">
        <v>1</v>
      </c>
      <c r="I15" s="76"/>
      <c r="J15" s="76"/>
      <c r="K15" s="76"/>
      <c r="L15" s="86"/>
      <c r="M15" s="76"/>
    </row>
    <row r="16" spans="1:13" ht="15">
      <c r="A16" s="83"/>
      <c r="B16" s="104" t="s">
        <v>853</v>
      </c>
      <c r="C16" s="81" t="s">
        <v>848</v>
      </c>
      <c r="D16" s="81" t="s">
        <v>850</v>
      </c>
      <c r="E16" s="81" t="s">
        <v>849</v>
      </c>
      <c r="F16" s="93" t="s">
        <v>685</v>
      </c>
      <c r="G16" s="86"/>
      <c r="H16" s="107">
        <v>1</v>
      </c>
      <c r="I16" s="76"/>
      <c r="J16" s="76"/>
      <c r="K16" s="76"/>
      <c r="L16" s="86"/>
      <c r="M16" s="76"/>
    </row>
    <row r="17" spans="1:13" ht="15">
      <c r="A17" s="83">
        <v>6</v>
      </c>
      <c r="B17" s="104"/>
      <c r="C17" s="81"/>
      <c r="D17" s="81"/>
      <c r="E17" s="81" t="s">
        <v>20</v>
      </c>
      <c r="F17" s="93"/>
      <c r="G17" s="86">
        <v>0</v>
      </c>
      <c r="H17" s="107"/>
      <c r="I17" s="76"/>
      <c r="J17" s="76"/>
      <c r="K17" s="76"/>
      <c r="L17" s="86"/>
      <c r="M17" s="76"/>
    </row>
    <row r="18" spans="1:13" ht="15">
      <c r="A18" s="83">
        <v>7</v>
      </c>
      <c r="B18" s="104"/>
      <c r="C18" s="81"/>
      <c r="D18" s="81"/>
      <c r="E18" s="81" t="s">
        <v>21</v>
      </c>
      <c r="F18" s="93"/>
      <c r="G18" s="86">
        <v>0</v>
      </c>
      <c r="H18" s="107"/>
      <c r="I18" s="76"/>
      <c r="J18" s="76"/>
      <c r="K18" s="76"/>
      <c r="L18" s="86"/>
      <c r="M18" s="76"/>
    </row>
    <row r="19" spans="1:13" ht="15">
      <c r="A19" s="83">
        <v>8</v>
      </c>
      <c r="B19" s="104"/>
      <c r="C19" s="81"/>
      <c r="D19" s="81"/>
      <c r="E19" s="81" t="s">
        <v>22</v>
      </c>
      <c r="F19" s="93"/>
      <c r="G19" s="86">
        <v>0</v>
      </c>
      <c r="H19" s="107"/>
      <c r="I19" s="76"/>
      <c r="J19" s="76"/>
      <c r="K19" s="76"/>
      <c r="L19" s="86"/>
      <c r="M19" s="76"/>
    </row>
    <row r="20" spans="1:13" ht="15">
      <c r="A20" s="83">
        <v>9</v>
      </c>
      <c r="B20" s="104"/>
      <c r="C20" s="81" t="s">
        <v>393</v>
      </c>
      <c r="D20" s="81"/>
      <c r="E20" s="81" t="s">
        <v>23</v>
      </c>
      <c r="F20" s="93"/>
      <c r="G20" s="86">
        <v>1</v>
      </c>
      <c r="H20" s="107">
        <v>1</v>
      </c>
      <c r="I20" s="76"/>
      <c r="J20" s="76"/>
      <c r="K20" s="76"/>
      <c r="L20" s="86"/>
      <c r="M20" s="76"/>
    </row>
    <row r="21" spans="1:13" ht="15">
      <c r="A21" s="83">
        <v>10</v>
      </c>
      <c r="B21" s="109" t="s">
        <v>689</v>
      </c>
      <c r="C21" s="81" t="s">
        <v>688</v>
      </c>
      <c r="D21" s="81"/>
      <c r="E21" s="81" t="s">
        <v>24</v>
      </c>
      <c r="F21" s="93"/>
      <c r="G21" s="86">
        <v>1</v>
      </c>
      <c r="H21" s="107">
        <v>1</v>
      </c>
      <c r="I21" s="76"/>
      <c r="J21" s="76"/>
      <c r="K21" s="76"/>
      <c r="L21" s="86"/>
      <c r="M21" s="76"/>
    </row>
    <row r="22" spans="1:13" ht="15">
      <c r="A22" s="83">
        <v>11</v>
      </c>
      <c r="B22" s="104" t="s">
        <v>839</v>
      </c>
      <c r="C22" s="81" t="s">
        <v>838</v>
      </c>
      <c r="D22" s="81" t="s">
        <v>840</v>
      </c>
      <c r="E22" s="81" t="s">
        <v>845</v>
      </c>
      <c r="F22" s="93" t="s">
        <v>685</v>
      </c>
      <c r="G22" s="86">
        <v>1</v>
      </c>
      <c r="H22" s="107">
        <v>1</v>
      </c>
      <c r="I22" s="76"/>
      <c r="J22" s="76"/>
      <c r="K22" s="76"/>
      <c r="L22" s="86"/>
      <c r="M22" s="76"/>
    </row>
    <row r="23" spans="1:13" ht="15">
      <c r="A23" s="83"/>
      <c r="B23" s="104" t="s">
        <v>842</v>
      </c>
      <c r="C23" s="81" t="s">
        <v>841</v>
      </c>
      <c r="D23" s="81" t="s">
        <v>840</v>
      </c>
      <c r="E23" s="81" t="s">
        <v>845</v>
      </c>
      <c r="F23" s="93" t="s">
        <v>685</v>
      </c>
      <c r="G23" s="86"/>
      <c r="H23" s="107">
        <v>1</v>
      </c>
      <c r="I23" s="76"/>
      <c r="J23" s="76"/>
      <c r="K23" s="76"/>
      <c r="L23" s="86"/>
      <c r="M23" s="76"/>
    </row>
    <row r="24" spans="1:13" ht="15">
      <c r="A24" s="83"/>
      <c r="B24" s="104" t="s">
        <v>843</v>
      </c>
      <c r="C24" s="81" t="s">
        <v>844</v>
      </c>
      <c r="D24" s="81" t="s">
        <v>840</v>
      </c>
      <c r="E24" s="81" t="s">
        <v>845</v>
      </c>
      <c r="F24" s="93" t="s">
        <v>685</v>
      </c>
      <c r="G24" s="86"/>
      <c r="H24" s="107">
        <v>1</v>
      </c>
      <c r="I24" s="76"/>
      <c r="J24" s="76"/>
      <c r="K24" s="76"/>
      <c r="L24" s="86"/>
      <c r="M24" s="76"/>
    </row>
    <row r="25" spans="1:13" ht="15">
      <c r="A25" s="83">
        <v>12</v>
      </c>
      <c r="B25" s="104"/>
      <c r="C25" s="81"/>
      <c r="D25" s="81"/>
      <c r="E25" s="81" t="s">
        <v>25</v>
      </c>
      <c r="F25" s="93"/>
      <c r="G25" s="86">
        <v>0</v>
      </c>
      <c r="H25" s="107"/>
      <c r="I25" s="76"/>
      <c r="J25" s="76"/>
      <c r="K25" s="76"/>
      <c r="L25" s="86"/>
      <c r="M25" s="76"/>
    </row>
    <row r="26" spans="1:13" ht="15">
      <c r="A26" s="83">
        <v>13</v>
      </c>
      <c r="B26" s="104"/>
      <c r="C26" s="81" t="s">
        <v>332</v>
      </c>
      <c r="D26" s="81"/>
      <c r="E26" s="81" t="s">
        <v>26</v>
      </c>
      <c r="F26" s="93"/>
      <c r="G26" s="86">
        <v>1</v>
      </c>
      <c r="H26" s="107">
        <v>1</v>
      </c>
      <c r="I26" s="76"/>
      <c r="J26" s="76"/>
      <c r="K26" s="76"/>
      <c r="L26" s="86"/>
      <c r="M26" s="76"/>
    </row>
    <row r="27" spans="1:13" ht="15">
      <c r="A27" s="83">
        <v>14</v>
      </c>
      <c r="B27" s="104" t="s">
        <v>752</v>
      </c>
      <c r="C27" s="81" t="s">
        <v>569</v>
      </c>
      <c r="D27" s="81" t="s">
        <v>712</v>
      </c>
      <c r="E27" s="81" t="s">
        <v>27</v>
      </c>
      <c r="F27" s="93" t="s">
        <v>685</v>
      </c>
      <c r="G27" s="86">
        <v>1</v>
      </c>
      <c r="H27" s="107">
        <v>1</v>
      </c>
      <c r="I27" s="76"/>
      <c r="J27" s="76"/>
      <c r="K27" s="76"/>
      <c r="L27" s="86"/>
      <c r="M27" s="76"/>
    </row>
    <row r="28" spans="1:13" ht="15">
      <c r="A28" s="83">
        <v>15</v>
      </c>
      <c r="B28" s="104" t="s">
        <v>859</v>
      </c>
      <c r="C28" s="81" t="s">
        <v>334</v>
      </c>
      <c r="D28" s="81" t="s">
        <v>862</v>
      </c>
      <c r="E28" s="81" t="s">
        <v>28</v>
      </c>
      <c r="F28" s="93" t="s">
        <v>685</v>
      </c>
      <c r="G28" s="86">
        <v>1</v>
      </c>
      <c r="H28" s="107">
        <v>1</v>
      </c>
      <c r="I28" s="76"/>
      <c r="J28" s="76"/>
      <c r="K28" s="76"/>
      <c r="L28" s="86"/>
      <c r="M28" s="76"/>
    </row>
    <row r="29" spans="1:13" ht="15">
      <c r="A29" s="83"/>
      <c r="B29" s="104" t="s">
        <v>860</v>
      </c>
      <c r="C29" s="81" t="s">
        <v>857</v>
      </c>
      <c r="D29" s="81" t="s">
        <v>862</v>
      </c>
      <c r="E29" s="81" t="s">
        <v>28</v>
      </c>
      <c r="F29" s="93" t="s">
        <v>685</v>
      </c>
      <c r="G29" s="86"/>
      <c r="H29" s="107">
        <v>1</v>
      </c>
      <c r="I29" s="76"/>
      <c r="J29" s="76"/>
      <c r="K29" s="76"/>
      <c r="L29" s="86"/>
      <c r="M29" s="76"/>
    </row>
    <row r="30" spans="1:13" ht="15">
      <c r="A30" s="83"/>
      <c r="B30" s="104" t="s">
        <v>861</v>
      </c>
      <c r="C30" s="81" t="s">
        <v>858</v>
      </c>
      <c r="D30" s="81" t="s">
        <v>862</v>
      </c>
      <c r="E30" s="81" t="s">
        <v>28</v>
      </c>
      <c r="F30" s="93" t="s">
        <v>685</v>
      </c>
      <c r="G30" s="86"/>
      <c r="H30" s="107">
        <v>1</v>
      </c>
      <c r="I30" s="76"/>
      <c r="J30" s="76"/>
      <c r="K30" s="76"/>
      <c r="L30" s="86"/>
      <c r="M30" s="76"/>
    </row>
    <row r="31" spans="1:13" ht="15">
      <c r="A31" s="83">
        <v>16</v>
      </c>
      <c r="B31" s="104"/>
      <c r="C31" s="81" t="s">
        <v>255</v>
      </c>
      <c r="D31" s="81"/>
      <c r="E31" s="81" t="s">
        <v>254</v>
      </c>
      <c r="F31" s="93"/>
      <c r="G31" s="86">
        <v>1</v>
      </c>
      <c r="H31" s="100">
        <v>1</v>
      </c>
      <c r="I31" s="76"/>
      <c r="J31" s="76"/>
      <c r="K31" s="76"/>
      <c r="L31" s="86"/>
      <c r="M31" s="76"/>
    </row>
    <row r="32" spans="1:13" ht="15">
      <c r="A32" s="83">
        <v>17</v>
      </c>
      <c r="B32" s="104"/>
      <c r="C32" s="81" t="s">
        <v>463</v>
      </c>
      <c r="D32" s="81"/>
      <c r="E32" s="81" t="s">
        <v>29</v>
      </c>
      <c r="F32" s="93"/>
      <c r="G32" s="86">
        <v>1</v>
      </c>
      <c r="H32" s="107">
        <v>1</v>
      </c>
      <c r="I32" s="76"/>
      <c r="J32" s="76"/>
      <c r="K32" s="76"/>
      <c r="L32" s="86"/>
      <c r="M32" s="76"/>
    </row>
    <row r="33" spans="1:13" ht="15">
      <c r="A33" s="83">
        <v>18</v>
      </c>
      <c r="B33" s="104"/>
      <c r="C33" s="81"/>
      <c r="D33" s="81"/>
      <c r="E33" s="81" t="s">
        <v>30</v>
      </c>
      <c r="F33" s="93"/>
      <c r="G33" s="86">
        <v>0</v>
      </c>
      <c r="H33" s="107"/>
      <c r="I33" s="76"/>
      <c r="J33" s="76"/>
      <c r="K33" s="76"/>
      <c r="L33" s="86"/>
      <c r="M33" s="76"/>
    </row>
    <row r="34" spans="1:13" ht="15">
      <c r="A34" s="83">
        <v>19</v>
      </c>
      <c r="B34" s="104"/>
      <c r="C34" s="81" t="s">
        <v>353</v>
      </c>
      <c r="D34" s="81"/>
      <c r="E34" s="81" t="s">
        <v>31</v>
      </c>
      <c r="F34" s="93"/>
      <c r="G34" s="86">
        <v>1</v>
      </c>
      <c r="H34" s="107">
        <v>1</v>
      </c>
      <c r="I34" s="76"/>
      <c r="J34" s="76"/>
      <c r="K34" s="76"/>
      <c r="L34" s="86"/>
      <c r="M34" s="76"/>
    </row>
    <row r="35" spans="1:13" ht="15">
      <c r="A35" s="83">
        <v>20</v>
      </c>
      <c r="B35" s="104"/>
      <c r="C35" s="81" t="s">
        <v>863</v>
      </c>
      <c r="D35" s="81" t="s">
        <v>712</v>
      </c>
      <c r="E35" s="81" t="s">
        <v>32</v>
      </c>
      <c r="F35" s="93" t="s">
        <v>685</v>
      </c>
      <c r="G35" s="86">
        <v>1</v>
      </c>
      <c r="H35" s="107">
        <v>1</v>
      </c>
      <c r="I35" s="76"/>
      <c r="J35" s="76"/>
      <c r="K35" s="76"/>
      <c r="L35" s="86"/>
      <c r="M35" s="76"/>
    </row>
    <row r="36" spans="1:13" ht="15">
      <c r="A36" s="83"/>
      <c r="B36" s="104"/>
      <c r="C36" s="81" t="s">
        <v>864</v>
      </c>
      <c r="D36" s="81" t="s">
        <v>773</v>
      </c>
      <c r="E36" s="81" t="s">
        <v>32</v>
      </c>
      <c r="F36" s="93" t="s">
        <v>685</v>
      </c>
      <c r="G36" s="86"/>
      <c r="H36" s="107">
        <v>1</v>
      </c>
      <c r="I36" s="76"/>
      <c r="J36" s="76"/>
      <c r="K36" s="76"/>
      <c r="L36" s="86"/>
      <c r="M36" s="76"/>
    </row>
    <row r="37" spans="1:13" ht="15">
      <c r="A37" s="83">
        <v>21</v>
      </c>
      <c r="B37" s="104" t="s">
        <v>731</v>
      </c>
      <c r="C37" s="81" t="s">
        <v>728</v>
      </c>
      <c r="D37" s="81" t="s">
        <v>712</v>
      </c>
      <c r="E37" s="81" t="s">
        <v>33</v>
      </c>
      <c r="F37" s="93" t="s">
        <v>690</v>
      </c>
      <c r="G37" s="86">
        <v>1</v>
      </c>
      <c r="H37" s="107">
        <v>1</v>
      </c>
      <c r="I37" s="76"/>
      <c r="J37" s="76"/>
      <c r="K37" s="76"/>
      <c r="L37" s="86"/>
      <c r="M37" s="76"/>
    </row>
    <row r="38" spans="1:13" ht="15">
      <c r="A38" s="83"/>
      <c r="B38" s="104" t="s">
        <v>732</v>
      </c>
      <c r="C38" s="81" t="s">
        <v>729</v>
      </c>
      <c r="D38" s="81" t="s">
        <v>712</v>
      </c>
      <c r="E38" s="81" t="s">
        <v>33</v>
      </c>
      <c r="F38" s="93" t="s">
        <v>690</v>
      </c>
      <c r="G38" s="86"/>
      <c r="H38" s="107">
        <v>1</v>
      </c>
      <c r="I38" s="76"/>
      <c r="J38" s="76"/>
      <c r="K38" s="76"/>
      <c r="L38" s="86"/>
      <c r="M38" s="76"/>
    </row>
    <row r="39" spans="1:13" ht="15">
      <c r="A39" s="83"/>
      <c r="B39" s="104" t="s">
        <v>733</v>
      </c>
      <c r="C39" s="81" t="s">
        <v>730</v>
      </c>
      <c r="D39" s="81" t="s">
        <v>712</v>
      </c>
      <c r="E39" s="81" t="s">
        <v>33</v>
      </c>
      <c r="F39" s="93" t="s">
        <v>690</v>
      </c>
      <c r="G39" s="86"/>
      <c r="H39" s="107">
        <v>1</v>
      </c>
      <c r="I39" s="76"/>
      <c r="J39" s="76"/>
      <c r="K39" s="76"/>
      <c r="L39" s="86"/>
      <c r="M39" s="76"/>
    </row>
    <row r="40" spans="1:13" ht="15">
      <c r="A40" s="83">
        <v>22</v>
      </c>
      <c r="B40" s="104"/>
      <c r="C40" s="81" t="s">
        <v>462</v>
      </c>
      <c r="D40" s="81"/>
      <c r="E40" s="81" t="s">
        <v>34</v>
      </c>
      <c r="F40" s="93"/>
      <c r="G40" s="86">
        <v>1</v>
      </c>
      <c r="H40" s="107">
        <v>1</v>
      </c>
      <c r="I40" s="76"/>
      <c r="J40" s="76"/>
      <c r="K40" s="76"/>
      <c r="L40" s="86"/>
      <c r="M40" s="76"/>
    </row>
    <row r="41" spans="1:13" ht="15">
      <c r="A41" s="83">
        <v>23</v>
      </c>
      <c r="B41" s="104"/>
      <c r="C41" s="81"/>
      <c r="D41" s="81"/>
      <c r="E41" s="81" t="s">
        <v>35</v>
      </c>
      <c r="F41" s="93"/>
      <c r="G41" s="86">
        <v>0</v>
      </c>
      <c r="H41" s="107"/>
      <c r="I41" s="76"/>
      <c r="J41" s="76"/>
      <c r="K41" s="76"/>
      <c r="L41" s="86"/>
      <c r="M41" s="76"/>
    </row>
    <row r="42" spans="1:13" ht="15">
      <c r="A42" s="83">
        <v>24</v>
      </c>
      <c r="B42" s="104"/>
      <c r="C42" s="81"/>
      <c r="D42" s="81"/>
      <c r="E42" s="81" t="s">
        <v>36</v>
      </c>
      <c r="F42" s="93"/>
      <c r="G42" s="86">
        <v>0</v>
      </c>
      <c r="H42" s="107"/>
      <c r="I42" s="76"/>
      <c r="J42" s="76"/>
      <c r="K42" s="76"/>
      <c r="L42" s="86"/>
      <c r="M42" s="76"/>
    </row>
    <row r="43" spans="1:13" ht="15">
      <c r="A43" s="83">
        <v>25</v>
      </c>
      <c r="B43" s="104" t="s">
        <v>865</v>
      </c>
      <c r="C43" s="81" t="s">
        <v>328</v>
      </c>
      <c r="D43" s="81" t="s">
        <v>817</v>
      </c>
      <c r="E43" s="81" t="s">
        <v>37</v>
      </c>
      <c r="F43" s="93" t="s">
        <v>685</v>
      </c>
      <c r="G43" s="86">
        <v>1</v>
      </c>
      <c r="H43" s="107">
        <v>1</v>
      </c>
      <c r="I43" s="76"/>
      <c r="J43" s="76"/>
      <c r="K43" s="76"/>
      <c r="L43" s="86"/>
      <c r="M43" s="76"/>
    </row>
    <row r="44" spans="1:13" ht="15">
      <c r="A44" s="83"/>
      <c r="B44" s="104" t="s">
        <v>867</v>
      </c>
      <c r="C44" s="81" t="s">
        <v>866</v>
      </c>
      <c r="D44" s="81" t="s">
        <v>817</v>
      </c>
      <c r="E44" s="81" t="s">
        <v>37</v>
      </c>
      <c r="F44" s="93" t="s">
        <v>685</v>
      </c>
      <c r="G44" s="86"/>
      <c r="H44" s="107">
        <v>1</v>
      </c>
      <c r="I44" s="76"/>
      <c r="J44" s="76"/>
      <c r="K44" s="76"/>
      <c r="L44" s="86"/>
      <c r="M44" s="76"/>
    </row>
    <row r="45" spans="1:13" ht="15">
      <c r="A45" s="83"/>
      <c r="B45" s="104" t="s">
        <v>870</v>
      </c>
      <c r="C45" s="81" t="s">
        <v>868</v>
      </c>
      <c r="D45" s="81" t="s">
        <v>817</v>
      </c>
      <c r="E45" s="81" t="s">
        <v>37</v>
      </c>
      <c r="F45" s="93" t="s">
        <v>685</v>
      </c>
      <c r="G45" s="86"/>
      <c r="H45" s="107">
        <v>1</v>
      </c>
      <c r="I45" s="76"/>
      <c r="J45" s="76"/>
      <c r="K45" s="76"/>
      <c r="L45" s="86"/>
      <c r="M45" s="76"/>
    </row>
    <row r="46" spans="1:13" ht="15">
      <c r="A46" s="83"/>
      <c r="B46" s="104" t="s">
        <v>871</v>
      </c>
      <c r="C46" s="81" t="s">
        <v>869</v>
      </c>
      <c r="D46" s="81" t="s">
        <v>817</v>
      </c>
      <c r="E46" s="81" t="s">
        <v>37</v>
      </c>
      <c r="F46" s="93" t="s">
        <v>685</v>
      </c>
      <c r="G46" s="86"/>
      <c r="H46" s="107">
        <v>1</v>
      </c>
      <c r="I46" s="76"/>
      <c r="J46" s="76"/>
      <c r="K46" s="76"/>
      <c r="L46" s="86"/>
      <c r="M46" s="76"/>
    </row>
    <row r="47" spans="1:13" ht="15">
      <c r="A47" s="83">
        <v>26</v>
      </c>
      <c r="B47" s="104"/>
      <c r="C47" s="81" t="s">
        <v>324</v>
      </c>
      <c r="D47" s="81"/>
      <c r="E47" s="81" t="s">
        <v>38</v>
      </c>
      <c r="F47" s="93"/>
      <c r="G47" s="86">
        <v>1</v>
      </c>
      <c r="H47" s="107">
        <v>1</v>
      </c>
      <c r="I47" s="76"/>
      <c r="J47" s="76"/>
      <c r="K47" s="76"/>
      <c r="L47" s="86"/>
      <c r="M47" s="76"/>
    </row>
    <row r="48" spans="1:13" ht="15">
      <c r="A48" s="83">
        <v>27</v>
      </c>
      <c r="B48" s="104"/>
      <c r="C48" s="81" t="s">
        <v>235</v>
      </c>
      <c r="D48" s="81"/>
      <c r="E48" s="81" t="s">
        <v>39</v>
      </c>
      <c r="F48" s="93"/>
      <c r="G48" s="86">
        <v>1</v>
      </c>
      <c r="H48" s="107">
        <v>1</v>
      </c>
      <c r="I48" s="76"/>
      <c r="J48" s="76"/>
      <c r="K48" s="76"/>
      <c r="L48" s="86"/>
      <c r="M48" s="76"/>
    </row>
    <row r="49" spans="1:13" ht="15">
      <c r="A49" s="83">
        <v>28</v>
      </c>
      <c r="B49" s="104"/>
      <c r="C49" s="81" t="s">
        <v>365</v>
      </c>
      <c r="D49" s="81"/>
      <c r="E49" s="81" t="s">
        <v>265</v>
      </c>
      <c r="F49" s="93"/>
      <c r="G49" s="86">
        <v>1</v>
      </c>
      <c r="H49" s="107">
        <v>1</v>
      </c>
      <c r="I49" s="76"/>
      <c r="J49" s="76"/>
      <c r="K49" s="76"/>
      <c r="L49" s="86"/>
      <c r="M49" s="76"/>
    </row>
    <row r="50" spans="1:13" ht="15">
      <c r="A50" s="83">
        <v>29</v>
      </c>
      <c r="B50" s="104"/>
      <c r="C50" s="81" t="s">
        <v>400</v>
      </c>
      <c r="D50" s="81"/>
      <c r="E50" s="81" t="s">
        <v>40</v>
      </c>
      <c r="F50" s="93"/>
      <c r="G50" s="86">
        <v>1</v>
      </c>
      <c r="H50" s="107">
        <v>1</v>
      </c>
      <c r="I50" s="76"/>
      <c r="J50" s="76"/>
      <c r="K50" s="76"/>
      <c r="L50" s="86"/>
      <c r="M50" s="76"/>
    </row>
    <row r="51" spans="1:13" ht="15">
      <c r="A51" s="83">
        <v>30</v>
      </c>
      <c r="B51" s="104"/>
      <c r="C51" s="81" t="s">
        <v>649</v>
      </c>
      <c r="D51" s="81"/>
      <c r="E51" s="81" t="s">
        <v>41</v>
      </c>
      <c r="F51" s="93"/>
      <c r="G51" s="86">
        <v>1</v>
      </c>
      <c r="H51" s="107">
        <v>1</v>
      </c>
      <c r="I51" s="76"/>
      <c r="J51" s="76"/>
      <c r="K51" s="76"/>
      <c r="L51" s="86"/>
      <c r="M51" s="76"/>
    </row>
    <row r="52" spans="1:13" ht="15">
      <c r="A52" s="83">
        <v>31</v>
      </c>
      <c r="B52" s="104"/>
      <c r="C52" s="81" t="s">
        <v>648</v>
      </c>
      <c r="D52" s="81"/>
      <c r="E52" s="81" t="s">
        <v>42</v>
      </c>
      <c r="F52" s="93"/>
      <c r="G52" s="86">
        <v>1</v>
      </c>
      <c r="H52" s="107">
        <v>1</v>
      </c>
      <c r="I52" s="76"/>
      <c r="J52" s="76"/>
      <c r="K52" s="76"/>
      <c r="L52" s="86"/>
      <c r="M52" s="76"/>
    </row>
    <row r="53" spans="1:13" ht="15">
      <c r="A53" s="83">
        <v>32</v>
      </c>
      <c r="B53" s="104" t="s">
        <v>743</v>
      </c>
      <c r="C53" s="81" t="s">
        <v>602</v>
      </c>
      <c r="D53" s="81" t="s">
        <v>744</v>
      </c>
      <c r="E53" s="81" t="s">
        <v>43</v>
      </c>
      <c r="F53" s="93" t="s">
        <v>685</v>
      </c>
      <c r="G53" s="86">
        <v>1</v>
      </c>
      <c r="H53" s="107">
        <v>1</v>
      </c>
      <c r="I53" s="76"/>
      <c r="J53" s="76"/>
      <c r="K53" s="76"/>
      <c r="L53" s="86"/>
      <c r="M53" s="76"/>
    </row>
    <row r="54" spans="1:13" ht="15">
      <c r="A54" s="83">
        <v>33</v>
      </c>
      <c r="B54" s="104"/>
      <c r="C54" s="81" t="s">
        <v>405</v>
      </c>
      <c r="D54" s="81"/>
      <c r="E54" s="81" t="s">
        <v>44</v>
      </c>
      <c r="F54" s="93"/>
      <c r="G54" s="86">
        <v>1</v>
      </c>
      <c r="H54" s="107">
        <v>1</v>
      </c>
      <c r="I54" s="76"/>
      <c r="J54" s="76"/>
      <c r="K54" s="76"/>
      <c r="L54" s="86"/>
      <c r="M54" s="76"/>
    </row>
    <row r="55" spans="1:13" ht="15">
      <c r="A55" s="83">
        <v>34</v>
      </c>
      <c r="B55" s="104"/>
      <c r="C55" s="81" t="s">
        <v>401</v>
      </c>
      <c r="D55" s="81"/>
      <c r="E55" s="81" t="s">
        <v>45</v>
      </c>
      <c r="F55" s="93"/>
      <c r="G55" s="86">
        <v>1</v>
      </c>
      <c r="H55" s="107">
        <v>1</v>
      </c>
      <c r="I55" s="76"/>
      <c r="J55" s="76"/>
      <c r="K55" s="76"/>
      <c r="L55" s="86"/>
      <c r="M55" s="76"/>
    </row>
    <row r="56" spans="1:13" ht="15">
      <c r="A56" s="83">
        <v>35</v>
      </c>
      <c r="B56" s="104" t="s">
        <v>747</v>
      </c>
      <c r="C56" s="81" t="s">
        <v>745</v>
      </c>
      <c r="D56" s="81" t="s">
        <v>751</v>
      </c>
      <c r="E56" s="81" t="s">
        <v>46</v>
      </c>
      <c r="F56" s="93" t="s">
        <v>685</v>
      </c>
      <c r="G56" s="86">
        <v>1</v>
      </c>
      <c r="H56" s="107">
        <v>1</v>
      </c>
      <c r="I56" s="76"/>
      <c r="J56" s="76"/>
      <c r="K56" s="76"/>
      <c r="L56" s="86"/>
      <c r="M56" s="76"/>
    </row>
    <row r="57" spans="1:13" ht="15">
      <c r="A57" s="83"/>
      <c r="B57" s="104" t="s">
        <v>746</v>
      </c>
      <c r="C57" s="81" t="s">
        <v>749</v>
      </c>
      <c r="D57" s="81" t="s">
        <v>751</v>
      </c>
      <c r="E57" s="81" t="s">
        <v>46</v>
      </c>
      <c r="F57" s="93" t="s">
        <v>685</v>
      </c>
      <c r="G57" s="86"/>
      <c r="H57" s="107">
        <v>1</v>
      </c>
      <c r="I57" s="76"/>
      <c r="J57" s="76"/>
      <c r="K57" s="76"/>
      <c r="L57" s="86"/>
      <c r="M57" s="76"/>
    </row>
    <row r="58" spans="1:13" ht="15">
      <c r="A58" s="83"/>
      <c r="B58" s="104" t="s">
        <v>748</v>
      </c>
      <c r="C58" s="81" t="s">
        <v>750</v>
      </c>
      <c r="D58" s="81" t="s">
        <v>751</v>
      </c>
      <c r="E58" s="81" t="s">
        <v>46</v>
      </c>
      <c r="F58" s="93" t="s">
        <v>685</v>
      </c>
      <c r="G58" s="86"/>
      <c r="H58" s="107">
        <v>1</v>
      </c>
      <c r="I58" s="76"/>
      <c r="J58" s="76"/>
      <c r="K58" s="76"/>
      <c r="L58" s="86"/>
      <c r="M58" s="76"/>
    </row>
    <row r="59" spans="1:13" ht="15">
      <c r="A59" s="83">
        <v>36</v>
      </c>
      <c r="B59" s="104"/>
      <c r="C59" s="81" t="s">
        <v>367</v>
      </c>
      <c r="D59" s="81"/>
      <c r="E59" s="81" t="s">
        <v>47</v>
      </c>
      <c r="F59" s="93"/>
      <c r="G59" s="86">
        <v>1</v>
      </c>
      <c r="H59" s="107">
        <v>1</v>
      </c>
      <c r="I59" s="76"/>
      <c r="J59" s="76"/>
      <c r="K59" s="76"/>
      <c r="L59" s="86"/>
      <c r="M59" s="76"/>
    </row>
    <row r="60" spans="1:13" ht="15">
      <c r="A60" s="83">
        <v>37</v>
      </c>
      <c r="B60" s="104"/>
      <c r="C60" s="81" t="s">
        <v>402</v>
      </c>
      <c r="D60" s="81"/>
      <c r="E60" s="81" t="s">
        <v>48</v>
      </c>
      <c r="F60" s="93"/>
      <c r="G60" s="86">
        <v>1</v>
      </c>
      <c r="H60" s="107">
        <v>1</v>
      </c>
      <c r="I60" s="76"/>
      <c r="J60" s="76"/>
      <c r="K60" s="76"/>
      <c r="L60" s="86"/>
      <c r="M60" s="76"/>
    </row>
    <row r="61" spans="1:13" ht="15">
      <c r="A61" s="83">
        <v>38</v>
      </c>
      <c r="B61" s="104"/>
      <c r="C61" s="81" t="s">
        <v>396</v>
      </c>
      <c r="D61" s="81"/>
      <c r="E61" s="81" t="s">
        <v>49</v>
      </c>
      <c r="F61" s="93"/>
      <c r="G61" s="86">
        <v>1</v>
      </c>
      <c r="H61" s="107">
        <v>1</v>
      </c>
      <c r="I61" s="76"/>
      <c r="J61" s="76"/>
      <c r="K61" s="76"/>
      <c r="L61" s="86"/>
      <c r="M61" s="76"/>
    </row>
    <row r="62" spans="1:13" ht="15">
      <c r="A62" s="83">
        <v>39</v>
      </c>
      <c r="B62" s="104"/>
      <c r="C62" s="81"/>
      <c r="D62" s="81"/>
      <c r="E62" s="81" t="s">
        <v>50</v>
      </c>
      <c r="F62" s="93"/>
      <c r="G62" s="86">
        <v>0</v>
      </c>
      <c r="H62" s="107"/>
      <c r="I62" s="76"/>
      <c r="J62" s="76"/>
      <c r="K62" s="76"/>
      <c r="L62" s="86"/>
      <c r="M62" s="76"/>
    </row>
    <row r="63" spans="1:13" ht="15">
      <c r="A63" s="83">
        <v>40</v>
      </c>
      <c r="B63" s="104"/>
      <c r="C63" s="81" t="s">
        <v>397</v>
      </c>
      <c r="D63" s="81"/>
      <c r="E63" s="81" t="s">
        <v>51</v>
      </c>
      <c r="F63" s="93"/>
      <c r="G63" s="86">
        <v>1</v>
      </c>
      <c r="H63" s="107">
        <v>1</v>
      </c>
      <c r="I63" s="76"/>
      <c r="J63" s="76"/>
      <c r="K63" s="76"/>
      <c r="L63" s="86"/>
      <c r="M63" s="76"/>
    </row>
    <row r="64" spans="1:13" ht="15">
      <c r="A64" s="83">
        <v>41</v>
      </c>
      <c r="B64" s="110"/>
      <c r="C64" s="81" t="s">
        <v>234</v>
      </c>
      <c r="D64" s="81"/>
      <c r="E64" s="81" t="s">
        <v>52</v>
      </c>
      <c r="F64" s="93"/>
      <c r="G64" s="86">
        <v>1</v>
      </c>
      <c r="H64" s="107">
        <v>1</v>
      </c>
      <c r="I64" s="90"/>
      <c r="J64" s="91"/>
      <c r="K64" s="91"/>
      <c r="L64" s="86"/>
      <c r="M64" s="76"/>
    </row>
    <row r="65" spans="1:13" ht="15">
      <c r="A65" s="83">
        <v>42</v>
      </c>
      <c r="B65" s="110"/>
      <c r="C65" s="81" t="s">
        <v>403</v>
      </c>
      <c r="D65" s="81"/>
      <c r="E65" s="81" t="s">
        <v>53</v>
      </c>
      <c r="F65" s="93"/>
      <c r="G65" s="86">
        <v>1</v>
      </c>
      <c r="H65" s="107">
        <v>1</v>
      </c>
      <c r="I65" s="90"/>
      <c r="J65" s="91"/>
      <c r="K65" s="91"/>
      <c r="L65" s="86"/>
      <c r="M65" s="76"/>
    </row>
    <row r="66" spans="1:13" ht="15">
      <c r="A66" s="83">
        <v>43</v>
      </c>
      <c r="B66" s="110"/>
      <c r="C66" s="81" t="s">
        <v>325</v>
      </c>
      <c r="D66" s="81"/>
      <c r="E66" s="81" t="s">
        <v>54</v>
      </c>
      <c r="F66" s="93"/>
      <c r="G66" s="86">
        <v>1</v>
      </c>
      <c r="H66" s="107">
        <v>1</v>
      </c>
      <c r="I66" s="90"/>
      <c r="J66" s="91"/>
      <c r="K66" s="91"/>
      <c r="L66" s="86"/>
      <c r="M66" s="76"/>
    </row>
    <row r="67" spans="1:13" ht="15">
      <c r="A67" s="83">
        <v>44</v>
      </c>
      <c r="B67" s="110"/>
      <c r="C67" s="81" t="s">
        <v>342</v>
      </c>
      <c r="D67" s="81"/>
      <c r="E67" s="81" t="s">
        <v>55</v>
      </c>
      <c r="F67" s="93"/>
      <c r="G67" s="86">
        <v>1</v>
      </c>
      <c r="H67" s="107">
        <v>1</v>
      </c>
      <c r="I67" s="90"/>
      <c r="J67" s="91"/>
      <c r="K67" s="91"/>
      <c r="L67" s="86"/>
      <c r="M67" s="76"/>
    </row>
    <row r="68" spans="1:13" ht="15">
      <c r="A68" s="83">
        <v>45</v>
      </c>
      <c r="B68" s="110" t="s">
        <v>854</v>
      </c>
      <c r="C68" s="81" t="s">
        <v>360</v>
      </c>
      <c r="D68" s="81" t="s">
        <v>817</v>
      </c>
      <c r="E68" s="81" t="s">
        <v>56</v>
      </c>
      <c r="F68" s="93" t="s">
        <v>685</v>
      </c>
      <c r="G68" s="86">
        <v>1</v>
      </c>
      <c r="H68" s="107">
        <v>1</v>
      </c>
      <c r="I68" s="90"/>
      <c r="J68" s="91"/>
      <c r="K68" s="91"/>
      <c r="L68" s="86"/>
      <c r="M68" s="76"/>
    </row>
    <row r="69" spans="1:13" ht="15">
      <c r="A69" s="83"/>
      <c r="B69" s="110" t="s">
        <v>855</v>
      </c>
      <c r="C69" s="81" t="s">
        <v>856</v>
      </c>
      <c r="D69" s="81" t="s">
        <v>817</v>
      </c>
      <c r="E69" s="81" t="s">
        <v>56</v>
      </c>
      <c r="F69" s="93" t="s">
        <v>685</v>
      </c>
      <c r="G69" s="86"/>
      <c r="H69" s="107">
        <v>1</v>
      </c>
      <c r="I69" s="90"/>
      <c r="J69" s="91"/>
      <c r="K69" s="91"/>
      <c r="L69" s="86"/>
      <c r="M69" s="76"/>
    </row>
    <row r="70" spans="1:13" ht="15">
      <c r="A70" s="83">
        <v>46</v>
      </c>
      <c r="B70" s="110"/>
      <c r="C70" s="81" t="s">
        <v>238</v>
      </c>
      <c r="D70" s="81"/>
      <c r="E70" s="81" t="s">
        <v>57</v>
      </c>
      <c r="F70" s="93"/>
      <c r="G70" s="86">
        <v>1</v>
      </c>
      <c r="H70" s="107">
        <v>1</v>
      </c>
      <c r="I70" s="90"/>
      <c r="J70" s="91"/>
      <c r="K70" s="91"/>
      <c r="L70" s="86"/>
      <c r="M70" s="76"/>
    </row>
    <row r="71" spans="1:13" ht="15">
      <c r="A71" s="83">
        <v>47</v>
      </c>
      <c r="B71" s="110"/>
      <c r="C71" s="81" t="s">
        <v>284</v>
      </c>
      <c r="D71" s="81"/>
      <c r="E71" s="81" t="s">
        <v>58</v>
      </c>
      <c r="F71" s="93"/>
      <c r="G71" s="86">
        <v>1</v>
      </c>
      <c r="H71" s="107">
        <v>1</v>
      </c>
      <c r="I71" s="90"/>
      <c r="J71" s="91"/>
      <c r="K71" s="91"/>
      <c r="L71" s="86"/>
      <c r="M71" s="76"/>
    </row>
    <row r="72" spans="1:13" ht="15">
      <c r="A72" s="83">
        <v>48</v>
      </c>
      <c r="B72" s="110"/>
      <c r="C72" s="81" t="s">
        <v>341</v>
      </c>
      <c r="D72" s="81"/>
      <c r="E72" s="81" t="s">
        <v>59</v>
      </c>
      <c r="F72" s="93"/>
      <c r="G72" s="86">
        <v>1</v>
      </c>
      <c r="H72" s="107">
        <v>1</v>
      </c>
      <c r="I72" s="90"/>
      <c r="J72" s="91"/>
      <c r="K72" s="91"/>
      <c r="L72" s="86"/>
      <c r="M72" s="76"/>
    </row>
    <row r="73" spans="1:13" ht="15">
      <c r="A73" s="83">
        <v>49</v>
      </c>
      <c r="B73" s="110"/>
      <c r="C73" s="81" t="s">
        <v>339</v>
      </c>
      <c r="D73" s="81"/>
      <c r="E73" s="81" t="s">
        <v>60</v>
      </c>
      <c r="F73" s="93"/>
      <c r="G73" s="86">
        <v>1</v>
      </c>
      <c r="H73" s="107">
        <v>1</v>
      </c>
      <c r="I73" s="90"/>
      <c r="J73" s="91"/>
      <c r="K73" s="91"/>
      <c r="L73" s="86"/>
      <c r="M73" s="76"/>
    </row>
    <row r="74" spans="1:13" ht="15">
      <c r="A74" s="83">
        <v>50</v>
      </c>
      <c r="B74" s="110"/>
      <c r="C74" s="81"/>
      <c r="D74" s="81"/>
      <c r="E74" s="81" t="s">
        <v>61</v>
      </c>
      <c r="F74" s="93"/>
      <c r="G74" s="86">
        <v>0</v>
      </c>
      <c r="H74" s="107"/>
      <c r="I74" s="90"/>
      <c r="J74" s="91"/>
      <c r="K74" s="91"/>
      <c r="L74" s="86"/>
      <c r="M74" s="76"/>
    </row>
    <row r="75" spans="1:13" ht="15">
      <c r="A75" s="83">
        <v>51</v>
      </c>
      <c r="B75" s="110"/>
      <c r="C75" s="81" t="s">
        <v>340</v>
      </c>
      <c r="D75" s="81"/>
      <c r="E75" s="81" t="s">
        <v>62</v>
      </c>
      <c r="F75" s="93"/>
      <c r="G75" s="86">
        <v>1</v>
      </c>
      <c r="H75" s="107">
        <v>1</v>
      </c>
      <c r="I75" s="90"/>
      <c r="J75" s="91"/>
      <c r="K75" s="91"/>
      <c r="L75" s="86"/>
      <c r="M75" s="76"/>
    </row>
    <row r="76" spans="1:13" ht="15">
      <c r="A76" s="83">
        <v>52</v>
      </c>
      <c r="B76" s="110" t="s">
        <v>708</v>
      </c>
      <c r="C76" s="81" t="s">
        <v>707</v>
      </c>
      <c r="D76" s="81" t="s">
        <v>711</v>
      </c>
      <c r="E76" s="81" t="s">
        <v>63</v>
      </c>
      <c r="F76" s="93" t="s">
        <v>690</v>
      </c>
      <c r="G76" s="86">
        <v>1</v>
      </c>
      <c r="H76" s="107">
        <v>1</v>
      </c>
      <c r="I76" s="90"/>
      <c r="J76" s="91"/>
      <c r="K76" s="91"/>
      <c r="L76" s="86"/>
      <c r="M76" s="76"/>
    </row>
    <row r="77" spans="1:13" ht="15">
      <c r="A77" s="83"/>
      <c r="B77" s="110" t="s">
        <v>709</v>
      </c>
      <c r="C77" s="81" t="s">
        <v>710</v>
      </c>
      <c r="D77" s="81" t="s">
        <v>711</v>
      </c>
      <c r="E77" s="81" t="s">
        <v>63</v>
      </c>
      <c r="F77" s="93" t="s">
        <v>690</v>
      </c>
      <c r="G77" s="86"/>
      <c r="H77" s="107">
        <v>1</v>
      </c>
      <c r="I77" s="90"/>
      <c r="J77" s="91"/>
      <c r="K77" s="91"/>
      <c r="L77" s="86"/>
      <c r="M77" s="76"/>
    </row>
    <row r="78" spans="1:13" ht="15">
      <c r="A78" s="83"/>
      <c r="B78" s="110" t="s">
        <v>713</v>
      </c>
      <c r="C78" s="81" t="s">
        <v>714</v>
      </c>
      <c r="D78" s="81" t="s">
        <v>712</v>
      </c>
      <c r="E78" s="81" t="s">
        <v>63</v>
      </c>
      <c r="F78" s="93" t="s">
        <v>690</v>
      </c>
      <c r="G78" s="86"/>
      <c r="H78" s="107">
        <v>1</v>
      </c>
      <c r="I78" s="90"/>
      <c r="J78" s="91"/>
      <c r="K78" s="91"/>
      <c r="L78" s="86"/>
      <c r="M78" s="76"/>
    </row>
    <row r="79" spans="1:13" ht="15">
      <c r="A79" s="83"/>
      <c r="B79" s="110" t="s">
        <v>716</v>
      </c>
      <c r="C79" s="81" t="s">
        <v>715</v>
      </c>
      <c r="D79" s="81" t="s">
        <v>711</v>
      </c>
      <c r="E79" s="81" t="s">
        <v>63</v>
      </c>
      <c r="F79" s="93" t="s">
        <v>690</v>
      </c>
      <c r="G79" s="86"/>
      <c r="H79" s="107">
        <v>1</v>
      </c>
      <c r="I79" s="90"/>
      <c r="J79" s="91"/>
      <c r="K79" s="91"/>
      <c r="L79" s="86"/>
      <c r="M79" s="76"/>
    </row>
    <row r="80" spans="1:13" ht="15">
      <c r="A80" s="83">
        <v>53</v>
      </c>
      <c r="B80" s="110"/>
      <c r="C80" s="81" t="s">
        <v>327</v>
      </c>
      <c r="D80" s="81"/>
      <c r="E80" s="81" t="s">
        <v>64</v>
      </c>
      <c r="F80" s="93"/>
      <c r="G80" s="86">
        <v>1</v>
      </c>
      <c r="H80" s="107">
        <v>1</v>
      </c>
      <c r="I80" s="90"/>
      <c r="J80" s="91"/>
      <c r="K80" s="91"/>
      <c r="L80" s="86"/>
      <c r="M80" s="76"/>
    </row>
    <row r="81" spans="1:13" ht="15">
      <c r="A81" s="83">
        <v>54</v>
      </c>
      <c r="B81" s="110"/>
      <c r="C81" s="81"/>
      <c r="D81" s="81"/>
      <c r="E81" s="81" t="s">
        <v>65</v>
      </c>
      <c r="F81" s="93"/>
      <c r="G81" s="86">
        <v>0</v>
      </c>
      <c r="H81" s="107"/>
      <c r="I81" s="90"/>
      <c r="J81" s="91"/>
      <c r="K81" s="91"/>
      <c r="L81" s="86"/>
      <c r="M81" s="76"/>
    </row>
    <row r="82" spans="1:13" ht="15">
      <c r="A82" s="83">
        <v>55</v>
      </c>
      <c r="B82" s="110"/>
      <c r="C82" s="81" t="s">
        <v>322</v>
      </c>
      <c r="D82" s="81"/>
      <c r="E82" s="81" t="s">
        <v>66</v>
      </c>
      <c r="F82" s="93"/>
      <c r="G82" s="86">
        <v>1</v>
      </c>
      <c r="H82" s="107">
        <v>1</v>
      </c>
      <c r="I82" s="90"/>
      <c r="J82" s="91"/>
      <c r="K82" s="91"/>
      <c r="L82" s="86"/>
      <c r="M82" s="76"/>
    </row>
    <row r="83" spans="1:13" ht="15">
      <c r="A83" s="83">
        <v>56</v>
      </c>
      <c r="B83" s="110"/>
      <c r="C83" s="81" t="s">
        <v>283</v>
      </c>
      <c r="D83" s="81"/>
      <c r="E83" s="81" t="s">
        <v>67</v>
      </c>
      <c r="F83" s="93"/>
      <c r="G83" s="86">
        <v>1</v>
      </c>
      <c r="H83" s="107">
        <v>1</v>
      </c>
      <c r="I83" s="90"/>
      <c r="J83" s="91"/>
      <c r="K83" s="91"/>
      <c r="L83" s="86"/>
      <c r="M83" s="76"/>
    </row>
    <row r="84" spans="1:13" ht="15">
      <c r="A84" s="83">
        <v>57</v>
      </c>
      <c r="B84" s="110"/>
      <c r="C84" s="81" t="s">
        <v>266</v>
      </c>
      <c r="D84" s="81"/>
      <c r="E84" s="81" t="s">
        <v>68</v>
      </c>
      <c r="F84" s="93"/>
      <c r="G84" s="86">
        <v>1</v>
      </c>
      <c r="H84" s="107">
        <v>1</v>
      </c>
      <c r="I84" s="90"/>
      <c r="J84" s="91"/>
      <c r="K84" s="91"/>
      <c r="L84" s="86"/>
      <c r="M84" s="76"/>
    </row>
    <row r="85" spans="1:13" ht="15">
      <c r="A85" s="83">
        <v>58</v>
      </c>
      <c r="B85" s="110"/>
      <c r="C85" s="81" t="s">
        <v>302</v>
      </c>
      <c r="D85" s="81"/>
      <c r="E85" s="81" t="s">
        <v>69</v>
      </c>
      <c r="F85" s="93"/>
      <c r="G85" s="86">
        <v>1</v>
      </c>
      <c r="H85" s="107">
        <v>1</v>
      </c>
      <c r="I85" s="90"/>
      <c r="J85" s="91"/>
      <c r="K85" s="91"/>
      <c r="L85" s="86"/>
      <c r="M85" s="76"/>
    </row>
    <row r="86" spans="1:13" ht="15">
      <c r="A86" s="83">
        <v>59</v>
      </c>
      <c r="B86" s="110"/>
      <c r="C86" s="81" t="s">
        <v>445</v>
      </c>
      <c r="D86" s="81"/>
      <c r="E86" s="81" t="s">
        <v>70</v>
      </c>
      <c r="F86" s="93"/>
      <c r="G86" s="86">
        <v>1</v>
      </c>
      <c r="H86" s="107">
        <v>1</v>
      </c>
      <c r="I86" s="90"/>
      <c r="J86" s="91"/>
      <c r="K86" s="91"/>
      <c r="L86" s="86"/>
      <c r="M86" s="76"/>
    </row>
    <row r="87" spans="1:13" ht="15">
      <c r="A87" s="83">
        <v>60</v>
      </c>
      <c r="B87" s="110"/>
      <c r="C87" s="81" t="s">
        <v>338</v>
      </c>
      <c r="D87" s="81"/>
      <c r="E87" s="81" t="s">
        <v>71</v>
      </c>
      <c r="F87" s="93"/>
      <c r="G87" s="86">
        <v>1</v>
      </c>
      <c r="H87" s="107">
        <v>1</v>
      </c>
      <c r="I87" s="90"/>
      <c r="J87" s="91"/>
      <c r="K87" s="91"/>
      <c r="L87" s="86"/>
      <c r="M87" s="76"/>
    </row>
    <row r="88" spans="1:13" ht="15">
      <c r="A88" s="83">
        <v>61</v>
      </c>
      <c r="B88" s="110"/>
      <c r="C88" s="81" t="s">
        <v>371</v>
      </c>
      <c r="D88" s="81"/>
      <c r="E88" s="81" t="s">
        <v>370</v>
      </c>
      <c r="F88" s="93"/>
      <c r="G88" s="86">
        <v>1</v>
      </c>
      <c r="H88" s="107">
        <v>1</v>
      </c>
      <c r="I88" s="90"/>
      <c r="J88" s="91"/>
      <c r="K88" s="91"/>
      <c r="L88" s="86"/>
      <c r="M88" s="76"/>
    </row>
    <row r="89" spans="1:13" ht="15">
      <c r="A89" s="83">
        <v>62</v>
      </c>
      <c r="B89" s="110"/>
      <c r="C89" s="81" t="s">
        <v>394</v>
      </c>
      <c r="D89" s="81"/>
      <c r="E89" s="81" t="s">
        <v>72</v>
      </c>
      <c r="F89" s="93"/>
      <c r="G89" s="86">
        <v>1</v>
      </c>
      <c r="H89" s="107">
        <v>1</v>
      </c>
      <c r="I89" s="90"/>
      <c r="J89" s="91"/>
      <c r="K89" s="91"/>
      <c r="L89" s="86"/>
      <c r="M89" s="76"/>
    </row>
    <row r="90" spans="1:13" ht="15">
      <c r="A90" s="83">
        <v>63</v>
      </c>
      <c r="B90" s="110"/>
      <c r="C90" s="81" t="s">
        <v>331</v>
      </c>
      <c r="D90" s="81"/>
      <c r="E90" s="81" t="s">
        <v>73</v>
      </c>
      <c r="F90" s="93"/>
      <c r="G90" s="86">
        <v>1</v>
      </c>
      <c r="H90" s="107">
        <v>1</v>
      </c>
      <c r="I90" s="90"/>
      <c r="J90" s="91"/>
      <c r="K90" s="91"/>
      <c r="L90" s="86"/>
      <c r="M90" s="76"/>
    </row>
    <row r="91" spans="1:13" ht="15">
      <c r="A91" s="83">
        <v>64</v>
      </c>
      <c r="B91" s="110"/>
      <c r="C91" s="81" t="s">
        <v>358</v>
      </c>
      <c r="D91" s="81"/>
      <c r="E91" s="81" t="s">
        <v>74</v>
      </c>
      <c r="F91" s="93"/>
      <c r="G91" s="86">
        <v>1</v>
      </c>
      <c r="H91" s="107">
        <v>1</v>
      </c>
      <c r="I91" s="90"/>
      <c r="J91" s="91"/>
      <c r="K91" s="91"/>
      <c r="L91" s="86"/>
      <c r="M91" s="76"/>
    </row>
    <row r="92" spans="1:13" ht="15">
      <c r="A92" s="83">
        <v>65</v>
      </c>
      <c r="B92" s="110"/>
      <c r="C92" s="81"/>
      <c r="D92" s="81"/>
      <c r="E92" s="81" t="s">
        <v>75</v>
      </c>
      <c r="F92" s="93"/>
      <c r="G92" s="86">
        <v>0</v>
      </c>
      <c r="H92" s="107"/>
      <c r="I92" s="90"/>
      <c r="J92" s="91"/>
      <c r="K92" s="91"/>
      <c r="L92" s="86"/>
      <c r="M92" s="76"/>
    </row>
    <row r="93" spans="1:13" ht="15">
      <c r="A93" s="83">
        <v>66</v>
      </c>
      <c r="B93" s="110" t="s">
        <v>830</v>
      </c>
      <c r="C93" s="81" t="s">
        <v>829</v>
      </c>
      <c r="D93" s="81" t="s">
        <v>817</v>
      </c>
      <c r="E93" s="81" t="s">
        <v>76</v>
      </c>
      <c r="F93" s="93" t="s">
        <v>685</v>
      </c>
      <c r="G93" s="86">
        <v>1</v>
      </c>
      <c r="H93" s="107">
        <v>1</v>
      </c>
      <c r="I93" s="90"/>
      <c r="J93" s="91"/>
      <c r="K93" s="91"/>
      <c r="L93" s="86"/>
      <c r="M93" s="76"/>
    </row>
    <row r="94" spans="1:13" ht="15">
      <c r="A94" s="83">
        <v>67</v>
      </c>
      <c r="B94" s="110"/>
      <c r="C94" s="81" t="s">
        <v>580</v>
      </c>
      <c r="D94" s="81"/>
      <c r="E94" s="81" t="s">
        <v>579</v>
      </c>
      <c r="F94" s="93"/>
      <c r="G94" s="86">
        <v>1</v>
      </c>
      <c r="H94" s="107">
        <v>1</v>
      </c>
      <c r="I94" s="90"/>
      <c r="J94" s="91"/>
      <c r="K94" s="91"/>
      <c r="L94" s="86"/>
      <c r="M94" s="76"/>
    </row>
    <row r="95" spans="1:13" ht="15">
      <c r="A95" s="83">
        <v>68</v>
      </c>
      <c r="B95" s="110"/>
      <c r="C95" s="81" t="s">
        <v>623</v>
      </c>
      <c r="D95" s="81"/>
      <c r="E95" s="81" t="s">
        <v>78</v>
      </c>
      <c r="F95" s="93"/>
      <c r="G95" s="86">
        <v>1</v>
      </c>
      <c r="H95" s="107">
        <v>1</v>
      </c>
      <c r="I95" s="90"/>
      <c r="J95" s="91"/>
      <c r="K95" s="91"/>
      <c r="L95" s="86"/>
      <c r="M95" s="76"/>
    </row>
    <row r="96" spans="1:13" ht="15">
      <c r="A96" s="83">
        <v>69</v>
      </c>
      <c r="B96" s="110"/>
      <c r="C96" s="81" t="s">
        <v>363</v>
      </c>
      <c r="D96" s="81"/>
      <c r="E96" s="81" t="s">
        <v>574</v>
      </c>
      <c r="F96" s="93"/>
      <c r="G96" s="86">
        <v>1</v>
      </c>
      <c r="H96" s="107">
        <v>1</v>
      </c>
      <c r="I96" s="90"/>
      <c r="J96" s="91"/>
      <c r="K96" s="91"/>
      <c r="L96" s="86"/>
      <c r="M96" s="76"/>
    </row>
    <row r="97" spans="1:13" ht="15">
      <c r="A97" s="83">
        <v>70</v>
      </c>
      <c r="B97" s="110"/>
      <c r="C97" s="81"/>
      <c r="D97" s="81"/>
      <c r="E97" s="81" t="s">
        <v>671</v>
      </c>
      <c r="F97" s="93"/>
      <c r="G97" s="86">
        <v>0</v>
      </c>
      <c r="H97" s="107"/>
      <c r="I97" s="90"/>
      <c r="J97" s="91"/>
      <c r="K97" s="91"/>
      <c r="L97" s="86"/>
      <c r="M97" s="76"/>
    </row>
    <row r="98" spans="1:13" ht="15">
      <c r="A98" s="83">
        <v>71</v>
      </c>
      <c r="B98" s="110"/>
      <c r="C98" s="81" t="s">
        <v>646</v>
      </c>
      <c r="D98" s="81"/>
      <c r="E98" s="81" t="s">
        <v>647</v>
      </c>
      <c r="F98" s="93"/>
      <c r="G98" s="86">
        <v>1</v>
      </c>
      <c r="H98" s="107">
        <v>1</v>
      </c>
      <c r="I98" s="90"/>
      <c r="J98" s="91"/>
      <c r="K98" s="91"/>
      <c r="L98" s="86"/>
      <c r="M98" s="76"/>
    </row>
    <row r="99" spans="1:13" ht="15">
      <c r="A99" s="83">
        <v>72</v>
      </c>
      <c r="B99" s="110" t="s">
        <v>802</v>
      </c>
      <c r="C99" s="81" t="s">
        <v>512</v>
      </c>
      <c r="D99" s="81" t="s">
        <v>773</v>
      </c>
      <c r="E99" s="81" t="s">
        <v>511</v>
      </c>
      <c r="F99" s="93" t="s">
        <v>685</v>
      </c>
      <c r="G99" s="86">
        <v>1</v>
      </c>
      <c r="H99" s="107">
        <v>1</v>
      </c>
      <c r="I99" s="90"/>
      <c r="J99" s="91"/>
      <c r="K99" s="91"/>
      <c r="L99" s="86"/>
      <c r="M99" s="76"/>
    </row>
    <row r="100" spans="1:13" ht="15">
      <c r="A100" s="83"/>
      <c r="B100" s="110" t="s">
        <v>803</v>
      </c>
      <c r="C100" s="81" t="s">
        <v>806</v>
      </c>
      <c r="D100" s="81" t="s">
        <v>773</v>
      </c>
      <c r="E100" s="81" t="s">
        <v>511</v>
      </c>
      <c r="F100" s="93" t="s">
        <v>685</v>
      </c>
      <c r="G100" s="86"/>
      <c r="H100" s="107">
        <v>1</v>
      </c>
      <c r="I100" s="90"/>
      <c r="J100" s="91"/>
      <c r="K100" s="91"/>
      <c r="L100" s="86"/>
      <c r="M100" s="76"/>
    </row>
    <row r="101" spans="1:13" ht="15">
      <c r="A101" s="83"/>
      <c r="B101" s="110" t="s">
        <v>804</v>
      </c>
      <c r="C101" s="81" t="s">
        <v>807</v>
      </c>
      <c r="D101" s="81" t="s">
        <v>773</v>
      </c>
      <c r="E101" s="81" t="s">
        <v>511</v>
      </c>
      <c r="F101" s="93" t="s">
        <v>685</v>
      </c>
      <c r="G101" s="86"/>
      <c r="H101" s="107">
        <v>1</v>
      </c>
      <c r="I101" s="90"/>
      <c r="J101" s="91"/>
      <c r="K101" s="91"/>
      <c r="L101" s="86"/>
      <c r="M101" s="76"/>
    </row>
    <row r="102" spans="1:13" ht="15">
      <c r="A102" s="83"/>
      <c r="B102" s="110" t="s">
        <v>805</v>
      </c>
      <c r="C102" s="81" t="s">
        <v>808</v>
      </c>
      <c r="D102" s="81" t="s">
        <v>773</v>
      </c>
      <c r="E102" s="81" t="s">
        <v>511</v>
      </c>
      <c r="F102" s="93" t="s">
        <v>685</v>
      </c>
      <c r="G102" s="86"/>
      <c r="H102" s="107">
        <v>1</v>
      </c>
      <c r="I102" s="90"/>
      <c r="J102" s="91"/>
      <c r="K102" s="91"/>
      <c r="L102" s="86"/>
      <c r="M102" s="76"/>
    </row>
    <row r="103" spans="1:13" ht="15">
      <c r="A103" s="83">
        <v>73</v>
      </c>
      <c r="B103" s="110"/>
      <c r="C103" s="81" t="s">
        <v>329</v>
      </c>
      <c r="D103" s="81"/>
      <c r="E103" s="81" t="s">
        <v>79</v>
      </c>
      <c r="F103" s="93"/>
      <c r="G103" s="86">
        <v>1</v>
      </c>
      <c r="H103" s="107">
        <v>1</v>
      </c>
      <c r="I103" s="90"/>
      <c r="J103" s="91"/>
      <c r="K103" s="91"/>
      <c r="L103" s="86"/>
      <c r="M103" s="76"/>
    </row>
    <row r="104" spans="1:13" ht="15">
      <c r="A104" s="83">
        <v>74</v>
      </c>
      <c r="B104" s="110"/>
      <c r="C104" s="81"/>
      <c r="D104" s="81"/>
      <c r="E104" s="81" t="s">
        <v>80</v>
      </c>
      <c r="F104" s="93"/>
      <c r="G104" s="86">
        <v>0</v>
      </c>
      <c r="H104" s="107"/>
      <c r="I104" s="90"/>
      <c r="J104" s="91"/>
      <c r="K104" s="91"/>
      <c r="L104" s="86"/>
      <c r="M104" s="76"/>
    </row>
    <row r="105" spans="1:13" ht="15">
      <c r="A105" s="83">
        <v>75</v>
      </c>
      <c r="B105" s="110"/>
      <c r="C105" s="81" t="s">
        <v>359</v>
      </c>
      <c r="D105" s="81"/>
      <c r="E105" s="81" t="s">
        <v>81</v>
      </c>
      <c r="F105" s="93"/>
      <c r="G105" s="86">
        <v>1</v>
      </c>
      <c r="H105" s="107">
        <v>1</v>
      </c>
      <c r="I105" s="90"/>
      <c r="J105" s="91"/>
      <c r="K105" s="91"/>
      <c r="L105" s="86"/>
      <c r="M105" s="76"/>
    </row>
    <row r="106" spans="1:13" ht="15">
      <c r="A106" s="83">
        <v>76</v>
      </c>
      <c r="B106" s="110"/>
      <c r="C106" s="81" t="s">
        <v>336</v>
      </c>
      <c r="D106" s="81"/>
      <c r="E106" s="81" t="s">
        <v>82</v>
      </c>
      <c r="F106" s="93"/>
      <c r="G106" s="86">
        <v>1</v>
      </c>
      <c r="H106" s="107">
        <v>1</v>
      </c>
      <c r="I106" s="90"/>
      <c r="J106" s="91"/>
      <c r="K106" s="91"/>
      <c r="L106" s="86"/>
      <c r="M106" s="76"/>
    </row>
    <row r="107" spans="1:13" ht="15">
      <c r="A107" s="83">
        <v>77</v>
      </c>
      <c r="B107" s="110"/>
      <c r="C107" s="81" t="s">
        <v>617</v>
      </c>
      <c r="D107" s="81"/>
      <c r="E107" s="81" t="s">
        <v>83</v>
      </c>
      <c r="F107" s="93"/>
      <c r="G107" s="86">
        <v>1</v>
      </c>
      <c r="H107" s="107">
        <v>1</v>
      </c>
      <c r="I107" s="90"/>
      <c r="J107" s="91"/>
      <c r="K107" s="91"/>
      <c r="L107" s="86"/>
      <c r="M107" s="76"/>
    </row>
    <row r="108" spans="1:13" ht="15">
      <c r="A108" s="83">
        <v>78</v>
      </c>
      <c r="B108" s="110"/>
      <c r="C108" s="81"/>
      <c r="D108" s="81"/>
      <c r="E108" s="81" t="s">
        <v>84</v>
      </c>
      <c r="F108" s="93"/>
      <c r="G108" s="86">
        <v>0</v>
      </c>
      <c r="H108" s="107"/>
      <c r="I108" s="90"/>
      <c r="J108" s="91"/>
      <c r="K108" s="91"/>
      <c r="L108" s="86"/>
      <c r="M108" s="76"/>
    </row>
    <row r="109" spans="1:13" ht="15">
      <c r="A109" s="83">
        <v>79</v>
      </c>
      <c r="B109" s="110"/>
      <c r="C109" s="81" t="s">
        <v>459</v>
      </c>
      <c r="D109" s="81"/>
      <c r="E109" s="81" t="s">
        <v>85</v>
      </c>
      <c r="F109" s="93"/>
      <c r="G109" s="86">
        <v>1</v>
      </c>
      <c r="H109" s="107">
        <v>1</v>
      </c>
      <c r="I109" s="90"/>
      <c r="J109" s="91"/>
      <c r="K109" s="91"/>
      <c r="L109" s="86"/>
      <c r="M109" s="76"/>
    </row>
    <row r="110" spans="1:13" ht="15">
      <c r="A110" s="83">
        <v>80</v>
      </c>
      <c r="B110" s="110"/>
      <c r="C110" s="81"/>
      <c r="D110" s="81"/>
      <c r="E110" s="81" t="s">
        <v>86</v>
      </c>
      <c r="F110" s="93"/>
      <c r="G110" s="86">
        <v>0</v>
      </c>
      <c r="H110" s="107"/>
      <c r="I110" s="90"/>
      <c r="J110" s="91"/>
      <c r="K110" s="91"/>
      <c r="L110" s="86"/>
      <c r="M110" s="76"/>
    </row>
    <row r="111" spans="1:13" ht="15">
      <c r="A111" s="83">
        <v>81</v>
      </c>
      <c r="B111" s="104"/>
      <c r="C111" s="81"/>
      <c r="D111" s="81"/>
      <c r="E111" s="81" t="s">
        <v>87</v>
      </c>
      <c r="F111" s="93"/>
      <c r="G111" s="86">
        <v>0</v>
      </c>
      <c r="H111" s="107"/>
      <c r="I111" s="90"/>
      <c r="J111" s="91"/>
      <c r="K111" s="91"/>
      <c r="L111" s="86"/>
      <c r="M111" s="76"/>
    </row>
    <row r="112" spans="1:13" ht="15">
      <c r="A112" s="83">
        <v>82</v>
      </c>
      <c r="B112" s="104"/>
      <c r="C112" s="81" t="s">
        <v>343</v>
      </c>
      <c r="D112" s="81"/>
      <c r="E112" s="81" t="s">
        <v>88</v>
      </c>
      <c r="F112" s="93"/>
      <c r="G112" s="86">
        <v>1</v>
      </c>
      <c r="H112" s="107">
        <v>1</v>
      </c>
      <c r="I112" s="90"/>
      <c r="J112" s="91"/>
      <c r="K112" s="91"/>
      <c r="L112" s="86"/>
      <c r="M112" s="76"/>
    </row>
    <row r="113" spans="1:13" ht="15">
      <c r="A113" s="83">
        <v>83</v>
      </c>
      <c r="B113" s="104"/>
      <c r="C113" s="81" t="s">
        <v>308</v>
      </c>
      <c r="D113" s="81"/>
      <c r="E113" s="81" t="s">
        <v>89</v>
      </c>
      <c r="F113" s="93"/>
      <c r="G113" s="86">
        <v>1</v>
      </c>
      <c r="H113" s="107">
        <v>1</v>
      </c>
      <c r="I113" s="90"/>
      <c r="J113" s="91"/>
      <c r="K113" s="91"/>
      <c r="L113" s="86"/>
      <c r="M113" s="76"/>
    </row>
    <row r="114" spans="1:13" ht="15">
      <c r="A114" s="83">
        <v>84</v>
      </c>
      <c r="B114" s="104"/>
      <c r="C114" s="81"/>
      <c r="D114" s="81"/>
      <c r="E114" s="81" t="s">
        <v>90</v>
      </c>
      <c r="F114" s="93"/>
      <c r="G114" s="86">
        <v>0</v>
      </c>
      <c r="H114" s="107"/>
      <c r="I114" s="90"/>
      <c r="J114" s="91"/>
      <c r="K114" s="91"/>
      <c r="L114" s="86"/>
      <c r="M114" s="76"/>
    </row>
    <row r="115" spans="1:13" ht="15">
      <c r="A115" s="83">
        <v>85</v>
      </c>
      <c r="B115" s="104"/>
      <c r="C115" s="81" t="s">
        <v>404</v>
      </c>
      <c r="D115" s="81"/>
      <c r="E115" s="81" t="s">
        <v>91</v>
      </c>
      <c r="F115" s="93"/>
      <c r="G115" s="86">
        <v>1</v>
      </c>
      <c r="H115" s="107">
        <v>1</v>
      </c>
      <c r="I115" s="90"/>
      <c r="J115" s="91"/>
      <c r="K115" s="91"/>
      <c r="L115" s="86"/>
      <c r="M115" s="76"/>
    </row>
    <row r="116" spans="1:13" ht="15">
      <c r="A116" s="83">
        <v>86</v>
      </c>
      <c r="B116" s="104"/>
      <c r="C116" s="81"/>
      <c r="D116" s="81"/>
      <c r="E116" s="81" t="s">
        <v>92</v>
      </c>
      <c r="F116" s="93"/>
      <c r="G116" s="86">
        <v>0</v>
      </c>
      <c r="H116" s="107"/>
      <c r="I116" s="90"/>
      <c r="J116" s="91"/>
      <c r="K116" s="91"/>
      <c r="L116" s="86"/>
      <c r="M116" s="76"/>
    </row>
    <row r="117" spans="1:13" ht="15">
      <c r="A117" s="83">
        <v>87</v>
      </c>
      <c r="B117" s="104" t="s">
        <v>790</v>
      </c>
      <c r="C117" s="81" t="s">
        <v>345</v>
      </c>
      <c r="D117" s="81" t="s">
        <v>712</v>
      </c>
      <c r="E117" s="81" t="s">
        <v>793</v>
      </c>
      <c r="F117" s="93" t="s">
        <v>685</v>
      </c>
      <c r="G117" s="86">
        <v>1</v>
      </c>
      <c r="H117" s="107">
        <v>1</v>
      </c>
      <c r="I117" s="90"/>
      <c r="J117" s="91"/>
      <c r="K117" s="91"/>
      <c r="L117" s="86"/>
      <c r="M117" s="76"/>
    </row>
    <row r="118" spans="1:13" ht="15">
      <c r="A118" s="83"/>
      <c r="B118" s="104" t="s">
        <v>791</v>
      </c>
      <c r="C118" s="81" t="s">
        <v>792</v>
      </c>
      <c r="D118" s="81" t="s">
        <v>712</v>
      </c>
      <c r="E118" s="81" t="s">
        <v>794</v>
      </c>
      <c r="F118" s="93" t="s">
        <v>685</v>
      </c>
      <c r="G118" s="86"/>
      <c r="H118" s="107">
        <v>1</v>
      </c>
      <c r="I118" s="90"/>
      <c r="J118" s="91"/>
      <c r="K118" s="91"/>
      <c r="L118" s="86"/>
      <c r="M118" s="76"/>
    </row>
    <row r="119" spans="1:13" ht="15">
      <c r="A119" s="83">
        <v>88</v>
      </c>
      <c r="B119" s="104"/>
      <c r="C119" s="81" t="s">
        <v>337</v>
      </c>
      <c r="D119" s="81"/>
      <c r="E119" s="81" t="s">
        <v>94</v>
      </c>
      <c r="F119" s="93"/>
      <c r="G119" s="86">
        <v>1</v>
      </c>
      <c r="H119" s="107">
        <v>1</v>
      </c>
      <c r="I119" s="90"/>
      <c r="J119" s="91"/>
      <c r="K119" s="91"/>
      <c r="L119" s="86"/>
      <c r="M119" s="76"/>
    </row>
    <row r="120" spans="1:13" ht="15">
      <c r="A120" s="83">
        <v>89</v>
      </c>
      <c r="B120" s="104"/>
      <c r="C120" s="81"/>
      <c r="D120" s="81"/>
      <c r="E120" s="81" t="s">
        <v>95</v>
      </c>
      <c r="F120" s="93"/>
      <c r="G120" s="86">
        <v>0</v>
      </c>
      <c r="H120" s="107"/>
      <c r="I120" s="90"/>
      <c r="J120" s="91"/>
      <c r="K120" s="91"/>
      <c r="L120" s="86"/>
      <c r="M120" s="76"/>
    </row>
    <row r="121" spans="1:13" ht="15">
      <c r="A121" s="83">
        <v>90</v>
      </c>
      <c r="B121" s="104"/>
      <c r="C121" s="81" t="s">
        <v>237</v>
      </c>
      <c r="D121" s="81"/>
      <c r="E121" s="81" t="s">
        <v>96</v>
      </c>
      <c r="F121" s="93"/>
      <c r="G121" s="86">
        <v>1</v>
      </c>
      <c r="H121" s="107">
        <v>1</v>
      </c>
      <c r="I121" s="90"/>
      <c r="J121" s="91"/>
      <c r="K121" s="91"/>
      <c r="L121" s="86"/>
      <c r="M121" s="76"/>
    </row>
    <row r="122" spans="1:13" ht="15">
      <c r="A122" s="83">
        <v>91</v>
      </c>
      <c r="B122" s="104"/>
      <c r="C122" s="81" t="s">
        <v>285</v>
      </c>
      <c r="D122" s="81"/>
      <c r="E122" s="81" t="s">
        <v>97</v>
      </c>
      <c r="F122" s="93"/>
      <c r="G122" s="86">
        <v>1</v>
      </c>
      <c r="H122" s="107">
        <v>1</v>
      </c>
      <c r="I122" s="90"/>
      <c r="J122" s="91"/>
      <c r="K122" s="91"/>
      <c r="L122" s="86"/>
      <c r="M122" s="76"/>
    </row>
    <row r="123" spans="1:13" ht="15">
      <c r="A123" s="83">
        <v>92</v>
      </c>
      <c r="B123" s="104"/>
      <c r="C123" s="81" t="s">
        <v>465</v>
      </c>
      <c r="D123" s="81"/>
      <c r="E123" s="81" t="s">
        <v>98</v>
      </c>
      <c r="F123" s="93"/>
      <c r="G123" s="86">
        <v>1</v>
      </c>
      <c r="H123" s="107">
        <v>1</v>
      </c>
      <c r="I123" s="90"/>
      <c r="J123" s="91"/>
      <c r="K123" s="91"/>
      <c r="L123" s="86"/>
      <c r="M123" s="76"/>
    </row>
    <row r="124" spans="1:13" ht="15">
      <c r="A124" s="83">
        <v>93</v>
      </c>
      <c r="B124" s="104"/>
      <c r="C124" s="81" t="s">
        <v>319</v>
      </c>
      <c r="D124" s="81"/>
      <c r="E124" s="81" t="s">
        <v>99</v>
      </c>
      <c r="F124" s="93"/>
      <c r="G124" s="86">
        <v>1</v>
      </c>
      <c r="H124" s="107">
        <v>1</v>
      </c>
      <c r="I124" s="90"/>
      <c r="J124" s="91"/>
      <c r="K124" s="91"/>
      <c r="L124" s="86"/>
      <c r="M124" s="76"/>
    </row>
    <row r="125" spans="1:13" ht="15">
      <c r="A125" s="83">
        <v>94</v>
      </c>
      <c r="B125" s="104"/>
      <c r="C125" s="81" t="s">
        <v>274</v>
      </c>
      <c r="D125" s="81"/>
      <c r="E125" s="81" t="s">
        <v>100</v>
      </c>
      <c r="F125" s="93"/>
      <c r="G125" s="86">
        <v>1</v>
      </c>
      <c r="H125" s="107">
        <v>1</v>
      </c>
      <c r="I125" s="90"/>
      <c r="J125" s="91"/>
      <c r="K125" s="91"/>
      <c r="L125" s="86"/>
      <c r="M125" s="76"/>
    </row>
    <row r="126" spans="1:13" ht="15">
      <c r="A126" s="83">
        <v>95</v>
      </c>
      <c r="B126" s="104"/>
      <c r="C126" s="81" t="s">
        <v>256</v>
      </c>
      <c r="D126" s="81"/>
      <c r="E126" s="81" t="s">
        <v>101</v>
      </c>
      <c r="F126" s="93"/>
      <c r="G126" s="86">
        <v>1</v>
      </c>
      <c r="H126" s="107">
        <v>1</v>
      </c>
      <c r="I126" s="90"/>
      <c r="J126" s="91"/>
      <c r="K126" s="91"/>
      <c r="L126" s="86"/>
      <c r="M126" s="76"/>
    </row>
    <row r="127" spans="1:13" ht="15">
      <c r="A127" s="83">
        <v>96</v>
      </c>
      <c r="B127" s="104"/>
      <c r="C127" s="81" t="s">
        <v>287</v>
      </c>
      <c r="D127" s="81"/>
      <c r="E127" s="81" t="s">
        <v>102</v>
      </c>
      <c r="F127" s="93"/>
      <c r="G127" s="86">
        <v>1</v>
      </c>
      <c r="H127" s="107">
        <v>1</v>
      </c>
      <c r="I127" s="90"/>
      <c r="J127" s="91"/>
      <c r="K127" s="91"/>
      <c r="L127" s="86"/>
      <c r="M127" s="76"/>
    </row>
    <row r="128" spans="1:13" ht="15">
      <c r="A128" s="83">
        <v>97</v>
      </c>
      <c r="B128" s="104"/>
      <c r="C128" s="81" t="s">
        <v>281</v>
      </c>
      <c r="D128" s="81"/>
      <c r="E128" s="81" t="s">
        <v>103</v>
      </c>
      <c r="F128" s="93"/>
      <c r="G128" s="86">
        <v>1</v>
      </c>
      <c r="H128" s="107">
        <v>1</v>
      </c>
      <c r="I128" s="90"/>
      <c r="J128" s="91"/>
      <c r="K128" s="91"/>
      <c r="L128" s="86"/>
      <c r="M128" s="76"/>
    </row>
    <row r="129" spans="1:13" ht="15">
      <c r="A129" s="83">
        <v>98</v>
      </c>
      <c r="B129" s="104"/>
      <c r="C129" s="81" t="s">
        <v>238</v>
      </c>
      <c r="D129" s="81"/>
      <c r="E129" s="81" t="s">
        <v>104</v>
      </c>
      <c r="F129" s="93"/>
      <c r="G129" s="86">
        <v>1</v>
      </c>
      <c r="H129" s="107">
        <v>1</v>
      </c>
      <c r="I129" s="90"/>
      <c r="J129" s="91"/>
      <c r="K129" s="91"/>
      <c r="L129" s="86"/>
      <c r="M129" s="76"/>
    </row>
    <row r="130" spans="1:13" ht="15">
      <c r="A130" s="83">
        <v>99</v>
      </c>
      <c r="B130" s="104"/>
      <c r="C130" s="81" t="s">
        <v>619</v>
      </c>
      <c r="D130" s="81"/>
      <c r="E130" s="81" t="s">
        <v>105</v>
      </c>
      <c r="F130" s="93"/>
      <c r="G130" s="86">
        <v>1</v>
      </c>
      <c r="H130" s="107">
        <v>1</v>
      </c>
      <c r="I130" s="90"/>
      <c r="J130" s="91"/>
      <c r="K130" s="91"/>
      <c r="L130" s="86"/>
      <c r="M130" s="76"/>
    </row>
    <row r="131" spans="1:13" ht="15">
      <c r="A131" s="83">
        <v>100</v>
      </c>
      <c r="B131" s="104"/>
      <c r="C131" s="81"/>
      <c r="D131" s="81"/>
      <c r="E131" s="81" t="s">
        <v>106</v>
      </c>
      <c r="F131" s="93"/>
      <c r="G131" s="86">
        <v>0</v>
      </c>
      <c r="H131" s="107"/>
      <c r="I131" s="90"/>
      <c r="J131" s="91"/>
      <c r="K131" s="91"/>
      <c r="L131" s="86"/>
      <c r="M131" s="76"/>
    </row>
    <row r="132" spans="1:13" ht="15">
      <c r="A132" s="83">
        <v>101</v>
      </c>
      <c r="B132" s="104"/>
      <c r="C132" s="81" t="s">
        <v>231</v>
      </c>
      <c r="D132" s="81"/>
      <c r="E132" s="81" t="s">
        <v>107</v>
      </c>
      <c r="F132" s="93"/>
      <c r="G132" s="86">
        <v>1</v>
      </c>
      <c r="H132" s="107">
        <v>1</v>
      </c>
      <c r="I132" s="90"/>
      <c r="J132" s="91"/>
      <c r="K132" s="91"/>
      <c r="L132" s="86"/>
      <c r="M132" s="76"/>
    </row>
    <row r="133" spans="1:13" ht="15">
      <c r="A133" s="83">
        <v>102</v>
      </c>
      <c r="B133" s="104"/>
      <c r="C133" s="81"/>
      <c r="D133" s="81"/>
      <c r="E133" s="81" t="s">
        <v>108</v>
      </c>
      <c r="F133" s="93"/>
      <c r="G133" s="86">
        <v>0</v>
      </c>
      <c r="H133" s="107"/>
      <c r="I133" s="90"/>
      <c r="J133" s="91"/>
      <c r="K133" s="91"/>
      <c r="L133" s="86"/>
      <c r="M133" s="76"/>
    </row>
    <row r="134" spans="1:13" ht="15">
      <c r="A134" s="83">
        <v>103</v>
      </c>
      <c r="B134" s="104"/>
      <c r="C134" s="81" t="s">
        <v>303</v>
      </c>
      <c r="D134" s="81"/>
      <c r="E134" s="81" t="s">
        <v>109</v>
      </c>
      <c r="F134" s="93"/>
      <c r="G134" s="86">
        <v>1</v>
      </c>
      <c r="H134" s="107">
        <v>1</v>
      </c>
      <c r="I134" s="90"/>
      <c r="J134" s="91"/>
      <c r="K134" s="91"/>
      <c r="L134" s="86"/>
      <c r="M134" s="76"/>
    </row>
    <row r="135" spans="1:13" ht="15">
      <c r="A135" s="83">
        <v>104</v>
      </c>
      <c r="B135" s="104"/>
      <c r="C135" s="81" t="s">
        <v>467</v>
      </c>
      <c r="D135" s="81"/>
      <c r="E135" s="81" t="s">
        <v>110</v>
      </c>
      <c r="F135" s="93"/>
      <c r="G135" s="86">
        <v>1</v>
      </c>
      <c r="H135" s="107">
        <v>1</v>
      </c>
      <c r="I135" s="90"/>
      <c r="J135" s="91"/>
      <c r="K135" s="91"/>
      <c r="L135" s="86"/>
      <c r="M135" s="76"/>
    </row>
    <row r="136" spans="1:13" ht="15">
      <c r="A136" s="83">
        <v>105</v>
      </c>
      <c r="B136" s="104"/>
      <c r="C136" s="81" t="s">
        <v>291</v>
      </c>
      <c r="D136" s="81"/>
      <c r="E136" s="81" t="s">
        <v>290</v>
      </c>
      <c r="F136" s="93"/>
      <c r="G136" s="86">
        <v>1</v>
      </c>
      <c r="H136" s="107">
        <v>1</v>
      </c>
      <c r="I136" s="90"/>
      <c r="J136" s="91"/>
      <c r="K136" s="91"/>
      <c r="L136" s="86"/>
      <c r="M136" s="76"/>
    </row>
    <row r="137" spans="1:13" ht="15">
      <c r="A137" s="83">
        <v>106</v>
      </c>
      <c r="B137" s="104"/>
      <c r="C137" s="81" t="s">
        <v>229</v>
      </c>
      <c r="D137" s="81"/>
      <c r="E137" s="81" t="s">
        <v>111</v>
      </c>
      <c r="F137" s="93"/>
      <c r="G137" s="86">
        <v>1</v>
      </c>
      <c r="H137" s="107">
        <v>1</v>
      </c>
      <c r="I137" s="90"/>
      <c r="J137" s="91"/>
      <c r="K137" s="91"/>
      <c r="L137" s="86"/>
      <c r="M137" s="76"/>
    </row>
    <row r="138" spans="1:13" ht="15">
      <c r="A138" s="83">
        <v>107</v>
      </c>
      <c r="B138" s="104"/>
      <c r="C138" s="81" t="s">
        <v>456</v>
      </c>
      <c r="D138" s="81"/>
      <c r="E138" s="81" t="s">
        <v>112</v>
      </c>
      <c r="F138" s="93"/>
      <c r="G138" s="86">
        <v>1</v>
      </c>
      <c r="H138" s="107">
        <v>1</v>
      </c>
      <c r="I138" s="90"/>
      <c r="J138" s="91"/>
      <c r="K138" s="91"/>
      <c r="L138" s="86"/>
      <c r="M138" s="76"/>
    </row>
    <row r="139" spans="1:13" ht="15">
      <c r="A139" s="83">
        <v>108</v>
      </c>
      <c r="B139" s="104"/>
      <c r="C139" s="81" t="s">
        <v>346</v>
      </c>
      <c r="D139" s="81"/>
      <c r="E139" s="81" t="s">
        <v>113</v>
      </c>
      <c r="F139" s="93"/>
      <c r="G139" s="86">
        <v>1</v>
      </c>
      <c r="H139" s="107">
        <v>1</v>
      </c>
      <c r="I139" s="90"/>
      <c r="J139" s="91"/>
      <c r="K139" s="91"/>
      <c r="L139" s="86"/>
      <c r="M139" s="76"/>
    </row>
    <row r="140" spans="1:13" ht="15">
      <c r="A140" s="83">
        <v>109</v>
      </c>
      <c r="B140" s="104"/>
      <c r="C140" s="81" t="s">
        <v>344</v>
      </c>
      <c r="D140" s="81"/>
      <c r="E140" s="81" t="s">
        <v>114</v>
      </c>
      <c r="F140" s="93"/>
      <c r="G140" s="86">
        <v>1</v>
      </c>
      <c r="H140" s="107">
        <v>1</v>
      </c>
      <c r="I140" s="90"/>
      <c r="J140" s="91"/>
      <c r="K140" s="91"/>
      <c r="L140" s="86"/>
      <c r="M140" s="76"/>
    </row>
    <row r="141" spans="1:13" ht="15">
      <c r="A141" s="83">
        <v>110</v>
      </c>
      <c r="B141" s="104"/>
      <c r="C141" s="81" t="s">
        <v>361</v>
      </c>
      <c r="D141" s="81"/>
      <c r="E141" s="81" t="s">
        <v>115</v>
      </c>
      <c r="F141" s="93"/>
      <c r="G141" s="86">
        <v>1</v>
      </c>
      <c r="H141" s="107">
        <v>1</v>
      </c>
      <c r="I141" s="90"/>
      <c r="J141" s="91"/>
      <c r="K141" s="91"/>
      <c r="L141" s="86"/>
      <c r="M141" s="76"/>
    </row>
    <row r="142" spans="1:13" ht="15">
      <c r="A142" s="83">
        <v>111</v>
      </c>
      <c r="B142" s="104"/>
      <c r="C142" s="81" t="s">
        <v>451</v>
      </c>
      <c r="D142" s="81"/>
      <c r="E142" s="81" t="s">
        <v>116</v>
      </c>
      <c r="F142" s="93"/>
      <c r="G142" s="86">
        <v>1</v>
      </c>
      <c r="H142" s="107">
        <v>1</v>
      </c>
      <c r="I142" s="90"/>
      <c r="J142" s="91"/>
      <c r="K142" s="91"/>
      <c r="L142" s="86"/>
      <c r="M142" s="76"/>
    </row>
    <row r="143" spans="1:13" ht="15">
      <c r="A143" s="83">
        <v>112</v>
      </c>
      <c r="B143" s="104"/>
      <c r="C143" s="81" t="s">
        <v>349</v>
      </c>
      <c r="D143" s="81"/>
      <c r="E143" s="81" t="s">
        <v>117</v>
      </c>
      <c r="F143" s="93"/>
      <c r="G143" s="86">
        <v>1</v>
      </c>
      <c r="H143" s="107">
        <v>1</v>
      </c>
      <c r="I143" s="90"/>
      <c r="J143" s="91"/>
      <c r="K143" s="91"/>
      <c r="L143" s="86"/>
      <c r="M143" s="76"/>
    </row>
    <row r="144" spans="1:13" ht="15">
      <c r="A144" s="83">
        <v>113</v>
      </c>
      <c r="B144" s="104" t="s">
        <v>826</v>
      </c>
      <c r="C144" s="81" t="s">
        <v>279</v>
      </c>
      <c r="D144" s="81" t="s">
        <v>817</v>
      </c>
      <c r="E144" s="81" t="s">
        <v>118</v>
      </c>
      <c r="F144" s="93" t="s">
        <v>685</v>
      </c>
      <c r="G144" s="86">
        <v>1</v>
      </c>
      <c r="H144" s="107">
        <v>1</v>
      </c>
      <c r="I144" s="90"/>
      <c r="J144" s="91"/>
      <c r="K144" s="91"/>
      <c r="L144" s="86"/>
      <c r="M144" s="76"/>
    </row>
    <row r="145" spans="1:13" ht="15">
      <c r="A145" s="83">
        <v>114</v>
      </c>
      <c r="B145" s="104"/>
      <c r="C145" s="81"/>
      <c r="D145" s="81"/>
      <c r="E145" s="81" t="s">
        <v>119</v>
      </c>
      <c r="F145" s="93"/>
      <c r="G145" s="86">
        <v>0</v>
      </c>
      <c r="H145" s="107"/>
      <c r="I145" s="90"/>
      <c r="J145" s="91"/>
      <c r="K145" s="91"/>
      <c r="L145" s="86"/>
      <c r="M145" s="76"/>
    </row>
    <row r="146" spans="1:13" ht="15">
      <c r="A146" s="83">
        <v>115</v>
      </c>
      <c r="B146" s="104"/>
      <c r="C146" s="81"/>
      <c r="D146" s="81"/>
      <c r="E146" s="81" t="s">
        <v>120</v>
      </c>
      <c r="F146" s="93"/>
      <c r="G146" s="86">
        <v>0</v>
      </c>
      <c r="H146" s="107"/>
      <c r="I146" s="90"/>
      <c r="J146" s="91"/>
      <c r="K146" s="91"/>
      <c r="L146" s="86"/>
      <c r="M146" s="76"/>
    </row>
    <row r="147" spans="1:13" ht="15">
      <c r="A147" s="83">
        <v>116</v>
      </c>
      <c r="B147" s="104"/>
      <c r="C147" s="81" t="s">
        <v>369</v>
      </c>
      <c r="D147" s="81"/>
      <c r="E147" s="81" t="s">
        <v>121</v>
      </c>
      <c r="F147" s="93"/>
      <c r="G147" s="86">
        <v>1</v>
      </c>
      <c r="H147" s="107">
        <v>1</v>
      </c>
      <c r="I147" s="90"/>
      <c r="J147" s="91"/>
      <c r="K147" s="91"/>
      <c r="L147" s="86"/>
      <c r="M147" s="76"/>
    </row>
    <row r="148" spans="1:13" ht="15">
      <c r="A148" s="83">
        <v>117</v>
      </c>
      <c r="B148" s="104"/>
      <c r="C148" s="81" t="s">
        <v>241</v>
      </c>
      <c r="D148" s="81"/>
      <c r="E148" s="81" t="s">
        <v>122</v>
      </c>
      <c r="F148" s="93"/>
      <c r="G148" s="86">
        <v>1</v>
      </c>
      <c r="H148" s="107">
        <v>1</v>
      </c>
      <c r="I148" s="90"/>
      <c r="J148" s="91"/>
      <c r="K148" s="91"/>
      <c r="L148" s="86"/>
      <c r="M148" s="76"/>
    </row>
    <row r="149" spans="1:13" ht="15">
      <c r="A149" s="83">
        <v>118</v>
      </c>
      <c r="B149" s="104"/>
      <c r="C149" s="81"/>
      <c r="D149" s="81"/>
      <c r="E149" s="81" t="s">
        <v>123</v>
      </c>
      <c r="F149" s="93"/>
      <c r="G149" s="86">
        <v>0</v>
      </c>
      <c r="H149" s="107"/>
      <c r="I149" s="90"/>
      <c r="J149" s="91"/>
      <c r="K149" s="91"/>
      <c r="L149" s="86"/>
      <c r="M149" s="76"/>
    </row>
    <row r="150" spans="1:13" ht="15">
      <c r="A150" s="83">
        <v>119</v>
      </c>
      <c r="B150" s="104"/>
      <c r="C150" s="81" t="s">
        <v>316</v>
      </c>
      <c r="D150" s="81"/>
      <c r="E150" s="81" t="s">
        <v>124</v>
      </c>
      <c r="F150" s="93"/>
      <c r="G150" s="86">
        <v>1</v>
      </c>
      <c r="H150" s="107">
        <v>1</v>
      </c>
      <c r="I150" s="90"/>
      <c r="J150" s="91"/>
      <c r="K150" s="91"/>
      <c r="L150" s="86"/>
      <c r="M150" s="76"/>
    </row>
    <row r="151" spans="1:13" ht="15">
      <c r="A151" s="83">
        <v>120</v>
      </c>
      <c r="B151" s="104"/>
      <c r="C151" s="81" t="s">
        <v>294</v>
      </c>
      <c r="D151" s="81"/>
      <c r="E151" s="81" t="s">
        <v>125</v>
      </c>
      <c r="F151" s="93"/>
      <c r="G151" s="86">
        <v>1</v>
      </c>
      <c r="H151" s="107">
        <v>1</v>
      </c>
      <c r="I151" s="90"/>
      <c r="J151" s="91"/>
      <c r="K151" s="91"/>
      <c r="L151" s="86"/>
      <c r="M151" s="76"/>
    </row>
    <row r="152" spans="1:13" ht="15">
      <c r="A152" s="83">
        <v>121</v>
      </c>
      <c r="B152" s="104"/>
      <c r="C152" s="81" t="s">
        <v>250</v>
      </c>
      <c r="D152" s="81"/>
      <c r="E152" s="81" t="s">
        <v>126</v>
      </c>
      <c r="F152" s="93"/>
      <c r="G152" s="86">
        <v>1</v>
      </c>
      <c r="H152" s="107">
        <v>1</v>
      </c>
      <c r="I152" s="90"/>
      <c r="J152" s="91"/>
      <c r="K152" s="91"/>
      <c r="L152" s="86"/>
      <c r="M152" s="76"/>
    </row>
    <row r="153" spans="1:13" ht="15">
      <c r="A153" s="83">
        <v>122</v>
      </c>
      <c r="B153" s="104"/>
      <c r="C153" s="81" t="s">
        <v>307</v>
      </c>
      <c r="D153" s="81"/>
      <c r="E153" s="81" t="s">
        <v>127</v>
      </c>
      <c r="F153" s="93"/>
      <c r="G153" s="86">
        <v>1</v>
      </c>
      <c r="H153" s="107">
        <v>1</v>
      </c>
      <c r="I153" s="90"/>
      <c r="J153" s="91"/>
      <c r="K153" s="91"/>
      <c r="L153" s="86"/>
      <c r="M153" s="76"/>
    </row>
    <row r="154" spans="1:13" ht="15">
      <c r="A154" s="83">
        <v>123</v>
      </c>
      <c r="B154" s="104"/>
      <c r="C154" s="81" t="s">
        <v>292</v>
      </c>
      <c r="D154" s="81"/>
      <c r="E154" s="81" t="s">
        <v>128</v>
      </c>
      <c r="F154" s="93"/>
      <c r="G154" s="86">
        <v>1</v>
      </c>
      <c r="H154" s="107">
        <v>1</v>
      </c>
      <c r="I154" s="90"/>
      <c r="J154" s="91"/>
      <c r="K154" s="91"/>
      <c r="L154" s="86"/>
      <c r="M154" s="76"/>
    </row>
    <row r="155" spans="1:13" ht="15">
      <c r="A155" s="83">
        <v>124</v>
      </c>
      <c r="B155" s="104"/>
      <c r="C155" s="81"/>
      <c r="D155" s="81"/>
      <c r="E155" s="81" t="s">
        <v>129</v>
      </c>
      <c r="F155" s="93"/>
      <c r="G155" s="86">
        <v>0</v>
      </c>
      <c r="H155" s="107"/>
      <c r="I155" s="90"/>
      <c r="J155" s="91"/>
      <c r="K155" s="91"/>
      <c r="L155" s="86"/>
      <c r="M155" s="76"/>
    </row>
    <row r="156" spans="1:13" ht="15">
      <c r="A156" s="83">
        <v>125</v>
      </c>
      <c r="B156" s="104"/>
      <c r="C156" s="81"/>
      <c r="D156" s="81"/>
      <c r="E156" s="81" t="s">
        <v>130</v>
      </c>
      <c r="F156" s="93"/>
      <c r="G156" s="86">
        <v>0</v>
      </c>
      <c r="H156" s="107"/>
      <c r="I156" s="90"/>
      <c r="J156" s="91"/>
      <c r="K156" s="91"/>
      <c r="L156" s="86"/>
      <c r="M156" s="76"/>
    </row>
    <row r="157" spans="1:13" ht="15">
      <c r="A157" s="83">
        <v>126</v>
      </c>
      <c r="B157" s="110"/>
      <c r="C157" s="81" t="s">
        <v>276</v>
      </c>
      <c r="D157" s="80"/>
      <c r="E157" s="81" t="s">
        <v>131</v>
      </c>
      <c r="F157" s="93"/>
      <c r="G157" s="86">
        <v>1</v>
      </c>
      <c r="H157" s="107">
        <v>1</v>
      </c>
      <c r="I157" s="90"/>
      <c r="J157" s="95"/>
      <c r="K157" s="95"/>
      <c r="L157" s="86"/>
      <c r="M157" s="76"/>
    </row>
    <row r="158" spans="1:13" ht="15">
      <c r="A158" s="83">
        <v>127</v>
      </c>
      <c r="B158" s="110" t="s">
        <v>828</v>
      </c>
      <c r="C158" s="81" t="s">
        <v>827</v>
      </c>
      <c r="D158" s="93" t="s">
        <v>712</v>
      </c>
      <c r="E158" s="81" t="s">
        <v>132</v>
      </c>
      <c r="F158" s="93" t="s">
        <v>685</v>
      </c>
      <c r="G158" s="86">
        <v>1</v>
      </c>
      <c r="H158" s="107">
        <v>1</v>
      </c>
      <c r="I158" s="76"/>
      <c r="J158" s="76"/>
      <c r="K158" s="76"/>
      <c r="L158" s="86"/>
      <c r="M158" s="76"/>
    </row>
    <row r="159" spans="1:13" ht="15">
      <c r="A159" s="83">
        <v>128</v>
      </c>
      <c r="B159" s="110"/>
      <c r="C159" s="81" t="s">
        <v>510</v>
      </c>
      <c r="D159" s="93"/>
      <c r="E159" s="81" t="s">
        <v>133</v>
      </c>
      <c r="F159" s="93"/>
      <c r="G159" s="86">
        <v>1</v>
      </c>
      <c r="H159" s="107">
        <v>1</v>
      </c>
      <c r="I159" s="76"/>
      <c r="J159" s="76"/>
      <c r="K159" s="76"/>
      <c r="L159" s="86"/>
      <c r="M159" s="76"/>
    </row>
    <row r="160" spans="1:13" ht="15">
      <c r="A160" s="83">
        <v>129</v>
      </c>
      <c r="B160" s="110"/>
      <c r="C160" s="81"/>
      <c r="D160" s="93"/>
      <c r="E160" s="81" t="s">
        <v>134</v>
      </c>
      <c r="F160" s="93"/>
      <c r="G160" s="86">
        <v>0</v>
      </c>
      <c r="H160" s="107"/>
      <c r="I160" s="76"/>
      <c r="J160" s="76"/>
      <c r="K160" s="76"/>
      <c r="L160" s="86"/>
      <c r="M160" s="76"/>
    </row>
    <row r="161" spans="1:13" ht="15">
      <c r="A161" s="83">
        <v>130</v>
      </c>
      <c r="B161" s="110"/>
      <c r="C161" s="81"/>
      <c r="D161" s="93"/>
      <c r="E161" s="81" t="s">
        <v>135</v>
      </c>
      <c r="F161" s="93"/>
      <c r="G161" s="86">
        <v>0</v>
      </c>
      <c r="H161" s="107"/>
      <c r="I161" s="76"/>
      <c r="J161" s="76"/>
      <c r="K161" s="76"/>
      <c r="L161" s="86"/>
      <c r="M161" s="76"/>
    </row>
    <row r="162" spans="1:13" ht="15">
      <c r="A162" s="83">
        <v>131</v>
      </c>
      <c r="B162" s="110"/>
      <c r="C162" s="81" t="s">
        <v>323</v>
      </c>
      <c r="D162" s="93"/>
      <c r="E162" s="81" t="s">
        <v>139</v>
      </c>
      <c r="F162" s="93"/>
      <c r="G162" s="86">
        <v>1</v>
      </c>
      <c r="H162" s="107">
        <v>1</v>
      </c>
      <c r="I162" s="76"/>
      <c r="J162" s="76"/>
      <c r="K162" s="76"/>
      <c r="L162" s="86"/>
      <c r="M162" s="76"/>
    </row>
    <row r="163" spans="1:13" ht="15">
      <c r="A163" s="83">
        <v>132</v>
      </c>
      <c r="B163" s="110"/>
      <c r="C163" s="81" t="s">
        <v>347</v>
      </c>
      <c r="D163" s="93"/>
      <c r="E163" s="81" t="s">
        <v>136</v>
      </c>
      <c r="F163" s="93"/>
      <c r="G163" s="86">
        <v>1</v>
      </c>
      <c r="H163" s="107">
        <v>1</v>
      </c>
      <c r="I163" s="76"/>
      <c r="J163" s="76"/>
      <c r="K163" s="76"/>
      <c r="L163" s="86"/>
      <c r="M163" s="76"/>
    </row>
    <row r="164" spans="1:13" ht="15">
      <c r="A164" s="83">
        <v>133</v>
      </c>
      <c r="B164" s="110"/>
      <c r="C164" s="81" t="s">
        <v>252</v>
      </c>
      <c r="D164" s="93"/>
      <c r="E164" s="81" t="s">
        <v>251</v>
      </c>
      <c r="F164" s="93"/>
      <c r="G164" s="86">
        <v>1</v>
      </c>
      <c r="H164" s="107">
        <v>1</v>
      </c>
      <c r="I164" s="76"/>
      <c r="J164" s="76"/>
      <c r="K164" s="76"/>
      <c r="L164" s="86"/>
      <c r="M164" s="76"/>
    </row>
    <row r="165" spans="1:13" ht="15">
      <c r="A165" s="83">
        <v>134</v>
      </c>
      <c r="B165" s="110"/>
      <c r="C165" s="81" t="s">
        <v>314</v>
      </c>
      <c r="D165" s="93"/>
      <c r="E165" s="81" t="s">
        <v>137</v>
      </c>
      <c r="F165" s="93"/>
      <c r="G165" s="86">
        <v>1</v>
      </c>
      <c r="H165" s="108">
        <v>1</v>
      </c>
      <c r="I165" s="76"/>
      <c r="J165" s="76"/>
      <c r="K165" s="76"/>
      <c r="L165" s="86"/>
      <c r="M165" s="76"/>
    </row>
    <row r="166" spans="1:13" ht="15">
      <c r="A166" s="83">
        <v>135</v>
      </c>
      <c r="B166" s="110"/>
      <c r="C166" s="81" t="s">
        <v>613</v>
      </c>
      <c r="D166" s="93"/>
      <c r="E166" s="81" t="s">
        <v>138</v>
      </c>
      <c r="F166" s="93"/>
      <c r="G166" s="86">
        <v>1</v>
      </c>
      <c r="H166" s="107">
        <v>1</v>
      </c>
      <c r="I166" s="76"/>
      <c r="J166" s="76"/>
      <c r="K166" s="76"/>
      <c r="L166" s="86"/>
      <c r="M166" s="76"/>
    </row>
    <row r="167" spans="1:13" ht="15">
      <c r="A167" s="83">
        <v>136</v>
      </c>
      <c r="B167" s="110"/>
      <c r="C167" s="81" t="s">
        <v>399</v>
      </c>
      <c r="D167" s="93"/>
      <c r="E167" s="81" t="s">
        <v>259</v>
      </c>
      <c r="F167" s="93"/>
      <c r="G167" s="86">
        <v>1</v>
      </c>
      <c r="H167" s="107">
        <v>1</v>
      </c>
      <c r="I167" s="76"/>
      <c r="J167" s="76"/>
      <c r="K167" s="76"/>
      <c r="L167" s="86"/>
      <c r="M167" s="76"/>
    </row>
    <row r="168" spans="1:13" ht="15">
      <c r="A168" s="83">
        <v>137</v>
      </c>
      <c r="B168" s="110"/>
      <c r="C168" s="81" t="s">
        <v>321</v>
      </c>
      <c r="D168" s="93"/>
      <c r="E168" s="81" t="s">
        <v>260</v>
      </c>
      <c r="F168" s="93"/>
      <c r="G168" s="86">
        <v>1</v>
      </c>
      <c r="H168" s="107">
        <v>1</v>
      </c>
      <c r="I168" s="76"/>
      <c r="J168" s="76"/>
      <c r="K168" s="76"/>
      <c r="L168" s="86"/>
      <c r="M168" s="76"/>
    </row>
    <row r="169" spans="1:13" ht="15">
      <c r="A169" s="83">
        <v>138</v>
      </c>
      <c r="B169" s="110"/>
      <c r="C169" s="81" t="s">
        <v>262</v>
      </c>
      <c r="D169" s="93"/>
      <c r="E169" s="81" t="s">
        <v>261</v>
      </c>
      <c r="F169" s="93"/>
      <c r="G169" s="86">
        <v>1</v>
      </c>
      <c r="H169" s="107">
        <v>1</v>
      </c>
      <c r="I169" s="76"/>
      <c r="J169" s="76"/>
      <c r="K169" s="76"/>
      <c r="L169" s="86"/>
      <c r="M169" s="76"/>
    </row>
    <row r="170" spans="1:13" ht="15">
      <c r="A170" s="83">
        <v>139</v>
      </c>
      <c r="B170" s="110"/>
      <c r="C170" s="81" t="s">
        <v>355</v>
      </c>
      <c r="D170" s="93"/>
      <c r="E170" s="81" t="s">
        <v>140</v>
      </c>
      <c r="F170" s="93"/>
      <c r="G170" s="86">
        <v>1</v>
      </c>
      <c r="H170" s="107">
        <v>1</v>
      </c>
      <c r="I170" s="76"/>
      <c r="J170" s="76"/>
      <c r="K170" s="76"/>
      <c r="L170" s="86"/>
      <c r="M170" s="76"/>
    </row>
    <row r="171" spans="1:13" ht="15">
      <c r="A171" s="83">
        <v>140</v>
      </c>
      <c r="B171" s="110"/>
      <c r="C171" s="81" t="s">
        <v>310</v>
      </c>
      <c r="D171" s="93"/>
      <c r="E171" s="81" t="s">
        <v>141</v>
      </c>
      <c r="F171" s="93"/>
      <c r="G171" s="86">
        <v>1</v>
      </c>
      <c r="H171" s="100">
        <v>1</v>
      </c>
      <c r="I171" s="76"/>
      <c r="J171" s="76"/>
      <c r="K171" s="76"/>
      <c r="L171" s="86"/>
      <c r="M171" s="76"/>
    </row>
    <row r="172" spans="1:13" ht="15">
      <c r="A172" s="83">
        <v>141</v>
      </c>
      <c r="B172" s="110"/>
      <c r="C172" s="81"/>
      <c r="D172" s="93"/>
      <c r="E172" s="81" t="s">
        <v>142</v>
      </c>
      <c r="F172" s="93"/>
      <c r="G172" s="86">
        <v>0</v>
      </c>
      <c r="H172" s="107"/>
      <c r="I172" s="76"/>
      <c r="J172" s="76"/>
      <c r="K172" s="76"/>
      <c r="L172" s="86"/>
      <c r="M172" s="76"/>
    </row>
    <row r="173" spans="1:13" ht="15">
      <c r="A173" s="83">
        <v>142</v>
      </c>
      <c r="B173" s="110"/>
      <c r="C173" s="81"/>
      <c r="D173" s="93"/>
      <c r="E173" s="81" t="s">
        <v>143</v>
      </c>
      <c r="F173" s="93"/>
      <c r="G173" s="86">
        <v>0</v>
      </c>
      <c r="H173" s="107"/>
      <c r="I173" s="76"/>
      <c r="J173" s="76"/>
      <c r="K173" s="76"/>
      <c r="L173" s="86"/>
      <c r="M173" s="76"/>
    </row>
    <row r="174" spans="1:13" ht="15">
      <c r="A174" s="83">
        <v>143</v>
      </c>
      <c r="B174" s="110"/>
      <c r="C174" s="81" t="s">
        <v>299</v>
      </c>
      <c r="D174" s="93"/>
      <c r="E174" s="81" t="s">
        <v>144</v>
      </c>
      <c r="F174" s="93"/>
      <c r="G174" s="86">
        <v>1</v>
      </c>
      <c r="H174" s="107">
        <v>1</v>
      </c>
      <c r="I174" s="76"/>
      <c r="J174" s="76"/>
      <c r="K174" s="76"/>
      <c r="L174" s="86"/>
      <c r="M174" s="76"/>
    </row>
    <row r="175" spans="1:13" ht="15">
      <c r="A175" s="83">
        <v>144</v>
      </c>
      <c r="B175" s="110"/>
      <c r="C175" s="81" t="s">
        <v>263</v>
      </c>
      <c r="D175" s="93"/>
      <c r="E175" s="81" t="s">
        <v>145</v>
      </c>
      <c r="F175" s="93"/>
      <c r="G175" s="86">
        <v>1</v>
      </c>
      <c r="H175" s="107">
        <v>1</v>
      </c>
      <c r="I175" s="76"/>
      <c r="J175" s="76"/>
      <c r="K175" s="76"/>
      <c r="L175" s="86"/>
      <c r="M175" s="76"/>
    </row>
    <row r="176" spans="1:13" ht="15">
      <c r="A176" s="83">
        <v>145</v>
      </c>
      <c r="B176" s="110"/>
      <c r="C176" s="81" t="s">
        <v>286</v>
      </c>
      <c r="D176" s="93"/>
      <c r="E176" s="81" t="s">
        <v>146</v>
      </c>
      <c r="F176" s="93"/>
      <c r="G176" s="86">
        <v>1</v>
      </c>
      <c r="H176" s="107">
        <v>1</v>
      </c>
      <c r="I176" s="76"/>
      <c r="J176" s="76"/>
      <c r="K176" s="76"/>
      <c r="L176" s="86"/>
      <c r="M176" s="76"/>
    </row>
    <row r="177" spans="1:13" ht="15">
      <c r="A177" s="83">
        <v>146</v>
      </c>
      <c r="B177" s="110"/>
      <c r="C177" s="81"/>
      <c r="D177" s="93"/>
      <c r="E177" s="81" t="s">
        <v>147</v>
      </c>
      <c r="F177" s="93"/>
      <c r="G177" s="86">
        <v>0</v>
      </c>
      <c r="H177" s="107"/>
      <c r="I177" s="76"/>
      <c r="J177" s="76"/>
      <c r="K177" s="76"/>
      <c r="L177" s="86"/>
      <c r="M177" s="76"/>
    </row>
    <row r="178" spans="1:13" ht="15">
      <c r="A178" s="83">
        <v>147</v>
      </c>
      <c r="B178" s="110"/>
      <c r="C178" s="81" t="s">
        <v>271</v>
      </c>
      <c r="D178" s="93"/>
      <c r="E178" s="81" t="s">
        <v>148</v>
      </c>
      <c r="F178" s="93"/>
      <c r="G178" s="86">
        <v>1</v>
      </c>
      <c r="H178" s="107">
        <v>1</v>
      </c>
      <c r="I178" s="76"/>
      <c r="J178" s="76"/>
      <c r="K178" s="76"/>
      <c r="L178" s="86"/>
      <c r="M178" s="76"/>
    </row>
    <row r="179" spans="1:13" ht="15">
      <c r="A179" s="83">
        <v>148</v>
      </c>
      <c r="B179" s="110" t="s">
        <v>835</v>
      </c>
      <c r="C179" s="81" t="s">
        <v>831</v>
      </c>
      <c r="D179" s="93" t="s">
        <v>837</v>
      </c>
      <c r="E179" s="81" t="s">
        <v>833</v>
      </c>
      <c r="F179" s="93" t="s">
        <v>690</v>
      </c>
      <c r="G179" s="86">
        <v>1</v>
      </c>
      <c r="H179" s="107">
        <v>1</v>
      </c>
      <c r="I179" s="76"/>
      <c r="J179" s="76"/>
      <c r="K179" s="76"/>
      <c r="L179" s="86"/>
      <c r="M179" s="76"/>
    </row>
    <row r="180" spans="1:13" ht="15">
      <c r="A180" s="83"/>
      <c r="B180" s="110" t="s">
        <v>836</v>
      </c>
      <c r="C180" s="81" t="s">
        <v>832</v>
      </c>
      <c r="D180" s="93" t="s">
        <v>837</v>
      </c>
      <c r="E180" s="81" t="s">
        <v>834</v>
      </c>
      <c r="F180" s="93" t="s">
        <v>690</v>
      </c>
      <c r="G180" s="86"/>
      <c r="H180" s="107">
        <v>1</v>
      </c>
      <c r="I180" s="76"/>
      <c r="J180" s="76"/>
      <c r="K180" s="76"/>
      <c r="L180" s="86"/>
      <c r="M180" s="76"/>
    </row>
    <row r="181" spans="1:13" ht="15">
      <c r="A181" s="83">
        <v>149</v>
      </c>
      <c r="B181" s="110"/>
      <c r="C181" s="81" t="s">
        <v>301</v>
      </c>
      <c r="D181" s="93"/>
      <c r="E181" s="81" t="s">
        <v>150</v>
      </c>
      <c r="F181" s="93"/>
      <c r="G181" s="86">
        <v>1</v>
      </c>
      <c r="H181" s="107">
        <v>1</v>
      </c>
      <c r="I181" s="76"/>
      <c r="J181" s="76"/>
      <c r="K181" s="76"/>
      <c r="L181" s="86"/>
      <c r="M181" s="76"/>
    </row>
    <row r="182" spans="1:13" ht="15">
      <c r="A182" s="83">
        <v>150</v>
      </c>
      <c r="B182" s="110"/>
      <c r="C182" s="81" t="s">
        <v>306</v>
      </c>
      <c r="D182" s="93"/>
      <c r="E182" s="81" t="s">
        <v>151</v>
      </c>
      <c r="F182" s="93"/>
      <c r="G182" s="86">
        <v>1</v>
      </c>
      <c r="H182" s="107">
        <v>1</v>
      </c>
      <c r="I182" s="76"/>
      <c r="J182" s="76"/>
      <c r="K182" s="76"/>
      <c r="L182" s="86"/>
      <c r="M182" s="76"/>
    </row>
    <row r="183" spans="1:13" ht="15">
      <c r="A183" s="83">
        <v>151</v>
      </c>
      <c r="B183" s="110" t="s">
        <v>782</v>
      </c>
      <c r="C183" s="81" t="s">
        <v>781</v>
      </c>
      <c r="D183" s="93" t="s">
        <v>712</v>
      </c>
      <c r="E183" s="81" t="s">
        <v>787</v>
      </c>
      <c r="F183" s="93" t="s">
        <v>685</v>
      </c>
      <c r="G183" s="86">
        <v>1</v>
      </c>
      <c r="H183" s="107">
        <v>1</v>
      </c>
      <c r="I183" s="76"/>
      <c r="J183" s="76"/>
      <c r="K183" s="76"/>
      <c r="L183" s="86"/>
      <c r="M183" s="76"/>
    </row>
    <row r="184" spans="1:13" ht="15">
      <c r="A184" s="83"/>
      <c r="B184" s="110" t="s">
        <v>783</v>
      </c>
      <c r="C184" s="81" t="s">
        <v>785</v>
      </c>
      <c r="D184" s="93" t="s">
        <v>712</v>
      </c>
      <c r="E184" s="81" t="s">
        <v>788</v>
      </c>
      <c r="F184" s="93" t="s">
        <v>685</v>
      </c>
      <c r="G184" s="86"/>
      <c r="H184" s="107">
        <v>1</v>
      </c>
      <c r="I184" s="76"/>
      <c r="J184" s="76"/>
      <c r="K184" s="76"/>
      <c r="L184" s="86"/>
      <c r="M184" s="76"/>
    </row>
    <row r="185" spans="1:13" ht="15">
      <c r="A185" s="83"/>
      <c r="B185" s="110" t="s">
        <v>784</v>
      </c>
      <c r="C185" s="81" t="s">
        <v>786</v>
      </c>
      <c r="D185" s="93" t="s">
        <v>712</v>
      </c>
      <c r="E185" s="81" t="s">
        <v>789</v>
      </c>
      <c r="F185" s="93" t="s">
        <v>685</v>
      </c>
      <c r="G185" s="86"/>
      <c r="H185" s="107">
        <v>1</v>
      </c>
      <c r="I185" s="76"/>
      <c r="J185" s="76"/>
      <c r="K185" s="76"/>
      <c r="L185" s="86"/>
      <c r="M185" s="76"/>
    </row>
    <row r="186" spans="1:13" ht="15">
      <c r="A186" s="83">
        <v>152</v>
      </c>
      <c r="B186" s="110"/>
      <c r="C186" s="81"/>
      <c r="D186" s="93"/>
      <c r="E186" s="81" t="s">
        <v>153</v>
      </c>
      <c r="F186" s="93"/>
      <c r="G186" s="86">
        <v>0</v>
      </c>
      <c r="H186" s="107"/>
      <c r="I186" s="76"/>
      <c r="J186" s="76"/>
      <c r="K186" s="76"/>
      <c r="L186" s="86"/>
      <c r="M186" s="76"/>
    </row>
    <row r="187" spans="1:13" ht="15">
      <c r="A187" s="83">
        <v>153</v>
      </c>
      <c r="B187" s="110"/>
      <c r="C187" s="81" t="s">
        <v>230</v>
      </c>
      <c r="D187" s="93"/>
      <c r="E187" s="81" t="s">
        <v>154</v>
      </c>
      <c r="F187" s="93"/>
      <c r="G187" s="86">
        <v>1</v>
      </c>
      <c r="H187" s="100">
        <v>1</v>
      </c>
      <c r="I187" s="76"/>
      <c r="J187" s="76"/>
      <c r="K187" s="76"/>
      <c r="L187" s="86"/>
      <c r="M187" s="76"/>
    </row>
    <row r="188" spans="1:13" ht="15">
      <c r="A188" s="83">
        <v>154</v>
      </c>
      <c r="B188" s="110"/>
      <c r="C188" s="81" t="s">
        <v>246</v>
      </c>
      <c r="D188" s="93"/>
      <c r="E188" s="81" t="s">
        <v>155</v>
      </c>
      <c r="F188" s="93"/>
      <c r="G188" s="86">
        <v>1</v>
      </c>
      <c r="H188" s="107">
        <v>1</v>
      </c>
      <c r="I188" s="76"/>
      <c r="J188" s="76"/>
      <c r="K188" s="76"/>
      <c r="L188" s="86"/>
      <c r="M188" s="76"/>
    </row>
    <row r="189" spans="1:13" ht="15">
      <c r="A189" s="83">
        <v>155</v>
      </c>
      <c r="B189" s="110"/>
      <c r="C189" s="81" t="s">
        <v>309</v>
      </c>
      <c r="D189" s="93"/>
      <c r="E189" s="81" t="s">
        <v>156</v>
      </c>
      <c r="F189" s="93"/>
      <c r="G189" s="86">
        <v>1</v>
      </c>
      <c r="H189" s="107">
        <v>1</v>
      </c>
      <c r="I189" s="76"/>
      <c r="J189" s="76"/>
      <c r="K189" s="76"/>
      <c r="L189" s="86"/>
      <c r="M189" s="76"/>
    </row>
    <row r="190" spans="1:13" ht="15">
      <c r="A190" s="83">
        <v>156</v>
      </c>
      <c r="B190" s="110"/>
      <c r="C190" s="81"/>
      <c r="D190" s="93"/>
      <c r="E190" s="81" t="s">
        <v>157</v>
      </c>
      <c r="F190" s="93"/>
      <c r="G190" s="86">
        <v>0</v>
      </c>
      <c r="H190" s="107"/>
      <c r="I190" s="76"/>
      <c r="J190" s="76"/>
      <c r="K190" s="76"/>
      <c r="L190" s="86"/>
      <c r="M190" s="76"/>
    </row>
    <row r="191" spans="1:13" ht="15">
      <c r="A191" s="83">
        <v>157</v>
      </c>
      <c r="B191" s="110"/>
      <c r="C191" s="81" t="s">
        <v>270</v>
      </c>
      <c r="D191" s="93"/>
      <c r="E191" s="81" t="s">
        <v>158</v>
      </c>
      <c r="F191" s="93"/>
      <c r="G191" s="86">
        <v>1</v>
      </c>
      <c r="H191" s="107">
        <v>1</v>
      </c>
      <c r="I191" s="76"/>
      <c r="J191" s="76"/>
      <c r="K191" s="76"/>
      <c r="L191" s="86"/>
      <c r="M191" s="76"/>
    </row>
    <row r="192" spans="1:13" ht="15">
      <c r="A192" s="83">
        <v>158</v>
      </c>
      <c r="B192" s="110"/>
      <c r="C192" s="81" t="s">
        <v>317</v>
      </c>
      <c r="D192" s="93"/>
      <c r="E192" s="81" t="s">
        <v>159</v>
      </c>
      <c r="F192" s="93"/>
      <c r="G192" s="86">
        <v>1</v>
      </c>
      <c r="H192" s="107">
        <v>1</v>
      </c>
      <c r="I192" s="76"/>
      <c r="J192" s="76"/>
      <c r="K192" s="76"/>
      <c r="L192" s="86"/>
      <c r="M192" s="76"/>
    </row>
    <row r="193" spans="1:13" ht="15">
      <c r="A193" s="83">
        <v>159</v>
      </c>
      <c r="B193" s="110"/>
      <c r="C193" s="81" t="s">
        <v>350</v>
      </c>
      <c r="D193" s="93"/>
      <c r="E193" s="81" t="s">
        <v>160</v>
      </c>
      <c r="F193" s="93"/>
      <c r="G193" s="86">
        <v>1</v>
      </c>
      <c r="H193" s="107">
        <v>1</v>
      </c>
      <c r="I193" s="76"/>
      <c r="J193" s="76"/>
      <c r="K193" s="76"/>
      <c r="L193" s="86"/>
      <c r="M193" s="76"/>
    </row>
    <row r="194" spans="1:13" ht="15">
      <c r="A194" s="83">
        <v>160</v>
      </c>
      <c r="B194" s="110"/>
      <c r="C194" s="81" t="s">
        <v>275</v>
      </c>
      <c r="D194" s="93"/>
      <c r="E194" s="81" t="s">
        <v>161</v>
      </c>
      <c r="F194" s="93"/>
      <c r="G194" s="86">
        <v>1</v>
      </c>
      <c r="H194" s="107">
        <v>1</v>
      </c>
      <c r="I194" s="76"/>
      <c r="J194" s="76"/>
      <c r="K194" s="76"/>
      <c r="L194" s="86"/>
      <c r="M194" s="76"/>
    </row>
    <row r="195" spans="1:13" ht="15">
      <c r="A195" s="83">
        <v>161</v>
      </c>
      <c r="B195" s="110"/>
      <c r="C195" s="81" t="s">
        <v>243</v>
      </c>
      <c r="D195" s="93"/>
      <c r="E195" s="81" t="s">
        <v>162</v>
      </c>
      <c r="F195" s="93"/>
      <c r="G195" s="86">
        <v>1</v>
      </c>
      <c r="H195" s="107">
        <v>1</v>
      </c>
      <c r="I195" s="76"/>
      <c r="J195" s="76"/>
      <c r="K195" s="76"/>
      <c r="L195" s="86"/>
      <c r="M195" s="76"/>
    </row>
    <row r="196" spans="1:13" ht="15">
      <c r="A196" s="83">
        <v>162</v>
      </c>
      <c r="B196" s="110"/>
      <c r="C196" s="81"/>
      <c r="D196" s="93"/>
      <c r="E196" s="81" t="s">
        <v>163</v>
      </c>
      <c r="F196" s="93"/>
      <c r="G196" s="86">
        <v>0</v>
      </c>
      <c r="H196" s="107"/>
      <c r="I196" s="76"/>
      <c r="J196" s="76"/>
      <c r="K196" s="76"/>
      <c r="L196" s="86"/>
      <c r="M196" s="76"/>
    </row>
    <row r="197" spans="1:13" ht="15">
      <c r="A197" s="83">
        <v>163</v>
      </c>
      <c r="B197" s="110"/>
      <c r="C197" s="81" t="s">
        <v>268</v>
      </c>
      <c r="D197" s="93"/>
      <c r="E197" s="81" t="s">
        <v>164</v>
      </c>
      <c r="F197" s="93"/>
      <c r="G197" s="86">
        <v>1</v>
      </c>
      <c r="H197" s="107">
        <v>1</v>
      </c>
      <c r="I197" s="76"/>
      <c r="J197" s="76"/>
      <c r="K197" s="76"/>
      <c r="L197" s="86"/>
      <c r="M197" s="76"/>
    </row>
    <row r="198" spans="1:13" ht="15">
      <c r="A198" s="83">
        <v>164</v>
      </c>
      <c r="B198" s="110"/>
      <c r="C198" s="81" t="s">
        <v>300</v>
      </c>
      <c r="D198" s="93"/>
      <c r="E198" s="81" t="s">
        <v>165</v>
      </c>
      <c r="F198" s="93"/>
      <c r="G198" s="86">
        <v>1</v>
      </c>
      <c r="H198" s="107">
        <v>1</v>
      </c>
      <c r="I198" s="76"/>
      <c r="J198" s="76"/>
      <c r="K198" s="76"/>
      <c r="L198" s="86"/>
      <c r="M198" s="76"/>
    </row>
    <row r="199" spans="1:13" ht="15">
      <c r="A199" s="83">
        <v>165</v>
      </c>
      <c r="B199" s="110"/>
      <c r="C199" s="81" t="s">
        <v>257</v>
      </c>
      <c r="D199" s="93"/>
      <c r="E199" s="82" t="s">
        <v>166</v>
      </c>
      <c r="F199" s="93"/>
      <c r="G199" s="86">
        <v>1</v>
      </c>
      <c r="H199" s="107">
        <v>1</v>
      </c>
      <c r="I199" s="76"/>
      <c r="J199" s="76"/>
      <c r="K199" s="76"/>
      <c r="L199" s="86"/>
      <c r="M199" s="76"/>
    </row>
    <row r="200" spans="1:13" ht="15">
      <c r="A200" s="83">
        <v>166</v>
      </c>
      <c r="B200" s="110"/>
      <c r="C200" s="81" t="s">
        <v>298</v>
      </c>
      <c r="D200" s="93"/>
      <c r="E200" s="81" t="s">
        <v>167</v>
      </c>
      <c r="F200" s="93"/>
      <c r="G200" s="86">
        <v>1</v>
      </c>
      <c r="H200" s="107">
        <v>1</v>
      </c>
      <c r="I200" s="76"/>
      <c r="J200" s="76"/>
      <c r="K200" s="76"/>
      <c r="L200" s="86"/>
      <c r="M200" s="76"/>
    </row>
    <row r="201" spans="1:13" ht="15">
      <c r="A201" s="83">
        <v>167</v>
      </c>
      <c r="B201" s="110"/>
      <c r="C201" s="81" t="s">
        <v>239</v>
      </c>
      <c r="D201" s="93"/>
      <c r="E201" s="81" t="s">
        <v>168</v>
      </c>
      <c r="F201" s="93"/>
      <c r="G201" s="86">
        <v>1</v>
      </c>
      <c r="H201" s="107">
        <v>1</v>
      </c>
      <c r="I201" s="76"/>
      <c r="J201" s="76"/>
      <c r="K201" s="76"/>
      <c r="L201" s="86"/>
      <c r="M201" s="76"/>
    </row>
    <row r="202" spans="1:13" ht="15">
      <c r="A202" s="83">
        <v>168</v>
      </c>
      <c r="B202" s="110"/>
      <c r="C202" s="81" t="s">
        <v>551</v>
      </c>
      <c r="D202" s="93"/>
      <c r="E202" s="81" t="s">
        <v>169</v>
      </c>
      <c r="F202" s="93"/>
      <c r="G202" s="86">
        <v>1</v>
      </c>
      <c r="H202" s="107">
        <v>1</v>
      </c>
      <c r="I202" s="76"/>
      <c r="J202" s="76"/>
      <c r="K202" s="76"/>
      <c r="L202" s="86"/>
      <c r="M202" s="76"/>
    </row>
    <row r="203" spans="1:13" ht="15">
      <c r="A203" s="83">
        <v>169</v>
      </c>
      <c r="B203" s="110"/>
      <c r="C203" s="81" t="s">
        <v>278</v>
      </c>
      <c r="D203" s="93"/>
      <c r="E203" s="81" t="s">
        <v>170</v>
      </c>
      <c r="F203" s="93"/>
      <c r="G203" s="86">
        <v>1</v>
      </c>
      <c r="H203" s="107">
        <v>1</v>
      </c>
      <c r="I203" s="76"/>
      <c r="J203" s="76"/>
      <c r="K203" s="76"/>
      <c r="L203" s="86"/>
      <c r="M203" s="76"/>
    </row>
    <row r="204" spans="1:13" ht="15">
      <c r="A204" s="83">
        <v>170</v>
      </c>
      <c r="B204" s="110"/>
      <c r="C204" s="81" t="s">
        <v>264</v>
      </c>
      <c r="D204" s="93"/>
      <c r="E204" s="81" t="s">
        <v>171</v>
      </c>
      <c r="F204" s="93"/>
      <c r="G204" s="86">
        <v>1</v>
      </c>
      <c r="H204" s="107">
        <v>1</v>
      </c>
      <c r="I204" s="76"/>
      <c r="J204" s="76"/>
      <c r="K204" s="76"/>
      <c r="L204" s="86"/>
      <c r="M204" s="76"/>
    </row>
    <row r="205" spans="1:13" ht="15">
      <c r="A205" s="83">
        <v>171</v>
      </c>
      <c r="B205" s="104" t="s">
        <v>760</v>
      </c>
      <c r="C205" s="81" t="s">
        <v>553</v>
      </c>
      <c r="D205" s="81" t="s">
        <v>773</v>
      </c>
      <c r="E205" s="81" t="s">
        <v>774</v>
      </c>
      <c r="F205" s="93" t="s">
        <v>690</v>
      </c>
      <c r="G205" s="86">
        <v>1</v>
      </c>
      <c r="H205" s="107">
        <v>1</v>
      </c>
      <c r="I205" s="76"/>
      <c r="J205" s="76"/>
      <c r="K205" s="76"/>
      <c r="L205" s="86"/>
      <c r="M205" s="76"/>
    </row>
    <row r="206" spans="1:13" ht="15">
      <c r="A206" s="83"/>
      <c r="B206" s="104" t="s">
        <v>761</v>
      </c>
      <c r="C206" s="81" t="s">
        <v>767</v>
      </c>
      <c r="D206" s="81" t="s">
        <v>773</v>
      </c>
      <c r="E206" s="81" t="s">
        <v>775</v>
      </c>
      <c r="F206" s="93" t="s">
        <v>690</v>
      </c>
      <c r="G206" s="86"/>
      <c r="H206" s="107">
        <v>1</v>
      </c>
      <c r="I206" s="76"/>
      <c r="J206" s="76"/>
      <c r="K206" s="76"/>
      <c r="L206" s="86"/>
      <c r="M206" s="76"/>
    </row>
    <row r="207" spans="1:13" ht="15">
      <c r="A207" s="83"/>
      <c r="B207" s="104" t="s">
        <v>762</v>
      </c>
      <c r="C207" s="81" t="s">
        <v>768</v>
      </c>
      <c r="D207" s="81" t="s">
        <v>773</v>
      </c>
      <c r="E207" s="81" t="s">
        <v>776</v>
      </c>
      <c r="F207" s="93" t="s">
        <v>690</v>
      </c>
      <c r="G207" s="86"/>
      <c r="H207" s="107">
        <v>1</v>
      </c>
      <c r="I207" s="76"/>
      <c r="J207" s="76"/>
      <c r="K207" s="76"/>
      <c r="L207" s="86"/>
      <c r="M207" s="76"/>
    </row>
    <row r="208" spans="1:13" ht="15">
      <c r="A208" s="83"/>
      <c r="B208" s="104" t="s">
        <v>763</v>
      </c>
      <c r="C208" s="81" t="s">
        <v>769</v>
      </c>
      <c r="D208" s="81" t="s">
        <v>773</v>
      </c>
      <c r="E208" s="81" t="s">
        <v>777</v>
      </c>
      <c r="F208" s="93" t="s">
        <v>690</v>
      </c>
      <c r="G208" s="86"/>
      <c r="H208" s="107">
        <v>1</v>
      </c>
      <c r="I208" s="76"/>
      <c r="J208" s="76"/>
      <c r="K208" s="76"/>
      <c r="L208" s="86"/>
      <c r="M208" s="76"/>
    </row>
    <row r="209" spans="1:13" ht="15">
      <c r="A209" s="83"/>
      <c r="B209" s="104" t="s">
        <v>764</v>
      </c>
      <c r="C209" s="81" t="s">
        <v>770</v>
      </c>
      <c r="D209" s="81" t="s">
        <v>773</v>
      </c>
      <c r="E209" s="81" t="s">
        <v>778</v>
      </c>
      <c r="F209" s="93" t="s">
        <v>690</v>
      </c>
      <c r="G209" s="86"/>
      <c r="H209" s="107">
        <v>1</v>
      </c>
      <c r="I209" s="76"/>
      <c r="J209" s="76"/>
      <c r="K209" s="76"/>
      <c r="L209" s="86"/>
      <c r="M209" s="76"/>
    </row>
    <row r="210" spans="1:13" ht="15">
      <c r="A210" s="83"/>
      <c r="B210" s="104" t="s">
        <v>765</v>
      </c>
      <c r="C210" s="81" t="s">
        <v>771</v>
      </c>
      <c r="D210" s="81" t="s">
        <v>773</v>
      </c>
      <c r="E210" s="81" t="s">
        <v>779</v>
      </c>
      <c r="F210" s="93" t="s">
        <v>690</v>
      </c>
      <c r="G210" s="86"/>
      <c r="H210" s="107">
        <v>1</v>
      </c>
      <c r="I210" s="76"/>
      <c r="J210" s="76"/>
      <c r="K210" s="76"/>
      <c r="L210" s="86"/>
      <c r="M210" s="76"/>
    </row>
    <row r="211" spans="1:13" ht="15">
      <c r="A211" s="83"/>
      <c r="B211" s="104" t="s">
        <v>766</v>
      </c>
      <c r="C211" s="81" t="s">
        <v>772</v>
      </c>
      <c r="D211" s="81" t="s">
        <v>773</v>
      </c>
      <c r="E211" s="81" t="s">
        <v>780</v>
      </c>
      <c r="F211" s="93" t="s">
        <v>690</v>
      </c>
      <c r="G211" s="86"/>
      <c r="H211" s="107">
        <v>1</v>
      </c>
      <c r="I211" s="76"/>
      <c r="J211" s="76"/>
      <c r="K211" s="76"/>
      <c r="L211" s="86"/>
      <c r="M211" s="76"/>
    </row>
    <row r="212" spans="1:13" ht="15">
      <c r="A212" s="83">
        <v>172</v>
      </c>
      <c r="B212" s="104"/>
      <c r="C212" s="81" t="s">
        <v>374</v>
      </c>
      <c r="D212" s="81"/>
      <c r="E212" s="81" t="s">
        <v>173</v>
      </c>
      <c r="F212" s="93"/>
      <c r="G212" s="102">
        <v>1</v>
      </c>
      <c r="H212" s="107">
        <v>1</v>
      </c>
      <c r="I212" s="96"/>
      <c r="J212" s="96"/>
      <c r="K212" s="96"/>
      <c r="L212" s="97"/>
      <c r="M212" s="76"/>
    </row>
    <row r="213" spans="1:13" ht="15">
      <c r="A213" s="83">
        <v>173</v>
      </c>
      <c r="B213" s="104" t="s">
        <v>737</v>
      </c>
      <c r="C213" s="81" t="s">
        <v>382</v>
      </c>
      <c r="D213" s="81" t="s">
        <v>712</v>
      </c>
      <c r="E213" s="81" t="s">
        <v>174</v>
      </c>
      <c r="F213" s="93" t="s">
        <v>685</v>
      </c>
      <c r="G213" s="102">
        <v>1</v>
      </c>
      <c r="H213" s="107">
        <v>1</v>
      </c>
      <c r="I213" s="96"/>
      <c r="J213" s="96"/>
      <c r="K213" s="96"/>
      <c r="L213" s="97"/>
      <c r="M213" s="76"/>
    </row>
    <row r="214" spans="1:13" ht="15">
      <c r="A214" s="83"/>
      <c r="B214" s="104" t="s">
        <v>738</v>
      </c>
      <c r="C214" s="81" t="s">
        <v>736</v>
      </c>
      <c r="D214" s="81" t="s">
        <v>712</v>
      </c>
      <c r="E214" s="81" t="s">
        <v>174</v>
      </c>
      <c r="F214" s="93" t="s">
        <v>685</v>
      </c>
      <c r="G214" s="102"/>
      <c r="H214" s="107">
        <v>1</v>
      </c>
      <c r="I214" s="96"/>
      <c r="J214" s="96"/>
      <c r="K214" s="96"/>
      <c r="L214" s="97"/>
      <c r="M214" s="76"/>
    </row>
    <row r="215" spans="1:13" ht="15">
      <c r="A215" s="83"/>
      <c r="B215" s="104" t="s">
        <v>739</v>
      </c>
      <c r="C215" s="81" t="s">
        <v>741</v>
      </c>
      <c r="D215" s="81" t="s">
        <v>712</v>
      </c>
      <c r="E215" s="81" t="s">
        <v>174</v>
      </c>
      <c r="F215" s="93" t="s">
        <v>685</v>
      </c>
      <c r="G215" s="102"/>
      <c r="H215" s="107">
        <v>1</v>
      </c>
      <c r="I215" s="96"/>
      <c r="J215" s="96"/>
      <c r="K215" s="96"/>
      <c r="L215" s="97"/>
      <c r="M215" s="76"/>
    </row>
    <row r="216" spans="1:13" ht="15">
      <c r="A216" s="83"/>
      <c r="B216" s="104" t="s">
        <v>740</v>
      </c>
      <c r="C216" s="81" t="s">
        <v>742</v>
      </c>
      <c r="D216" s="81" t="s">
        <v>712</v>
      </c>
      <c r="E216" s="81" t="s">
        <v>174</v>
      </c>
      <c r="F216" s="93" t="s">
        <v>685</v>
      </c>
      <c r="G216" s="102"/>
      <c r="H216" s="107">
        <v>1</v>
      </c>
      <c r="I216" s="96"/>
      <c r="J216" s="96"/>
      <c r="K216" s="96"/>
      <c r="L216" s="97"/>
      <c r="M216" s="76"/>
    </row>
    <row r="217" spans="1:13" ht="15">
      <c r="A217" s="83">
        <v>174</v>
      </c>
      <c r="B217" s="104"/>
      <c r="C217" s="81" t="s">
        <v>376</v>
      </c>
      <c r="D217" s="81"/>
      <c r="E217" s="81" t="s">
        <v>175</v>
      </c>
      <c r="F217" s="93"/>
      <c r="G217" s="86">
        <v>1</v>
      </c>
      <c r="H217" s="107">
        <v>1</v>
      </c>
      <c r="I217" s="90"/>
      <c r="J217" s="95"/>
      <c r="K217" s="95"/>
      <c r="L217" s="97"/>
      <c r="M217" s="76"/>
    </row>
    <row r="218" spans="1:13" ht="15">
      <c r="A218" s="83">
        <v>175</v>
      </c>
      <c r="B218" s="104"/>
      <c r="C218" s="81" t="s">
        <v>381</v>
      </c>
      <c r="D218" s="81"/>
      <c r="E218" s="81" t="s">
        <v>176</v>
      </c>
      <c r="F218" s="93"/>
      <c r="G218" s="86">
        <v>1</v>
      </c>
      <c r="H218" s="107">
        <v>1</v>
      </c>
      <c r="I218" s="76"/>
      <c r="J218" s="76"/>
      <c r="K218" s="76"/>
      <c r="L218" s="86"/>
      <c r="M218" s="76"/>
    </row>
    <row r="219" spans="1:13" ht="15">
      <c r="A219" s="83">
        <v>176</v>
      </c>
      <c r="B219" s="104"/>
      <c r="C219" s="81" t="s">
        <v>373</v>
      </c>
      <c r="D219" s="81"/>
      <c r="E219" s="81" t="s">
        <v>177</v>
      </c>
      <c r="F219" s="93"/>
      <c r="G219" s="86">
        <v>1</v>
      </c>
      <c r="H219" s="107">
        <v>1</v>
      </c>
      <c r="I219" s="76"/>
      <c r="J219" s="76"/>
      <c r="K219" s="76"/>
      <c r="L219" s="86"/>
      <c r="M219" s="76"/>
    </row>
    <row r="220" spans="1:13" ht="15">
      <c r="A220" s="83">
        <v>177</v>
      </c>
      <c r="B220" s="104"/>
      <c r="C220" s="81" t="s">
        <v>375</v>
      </c>
      <c r="D220" s="81"/>
      <c r="E220" s="81" t="s">
        <v>178</v>
      </c>
      <c r="F220" s="93"/>
      <c r="G220" s="86">
        <v>1</v>
      </c>
      <c r="H220" s="107">
        <v>1</v>
      </c>
      <c r="I220" s="76"/>
      <c r="J220" s="76"/>
      <c r="K220" s="76"/>
      <c r="L220" s="86"/>
      <c r="M220" s="76"/>
    </row>
    <row r="221" spans="1:13" ht="15">
      <c r="A221" s="83">
        <v>178</v>
      </c>
      <c r="B221" s="104"/>
      <c r="C221" s="81" t="s">
        <v>378</v>
      </c>
      <c r="D221" s="81"/>
      <c r="E221" s="81" t="s">
        <v>379</v>
      </c>
      <c r="F221" s="93"/>
      <c r="G221" s="86">
        <v>1</v>
      </c>
      <c r="H221" s="107">
        <v>1</v>
      </c>
      <c r="I221" s="76"/>
      <c r="J221" s="76"/>
      <c r="K221" s="76"/>
      <c r="L221" s="86"/>
      <c r="M221" s="76"/>
    </row>
    <row r="222" spans="1:13" ht="15">
      <c r="A222" s="83">
        <v>179</v>
      </c>
      <c r="B222" s="104"/>
      <c r="C222" s="81" t="s">
        <v>380</v>
      </c>
      <c r="D222" s="81"/>
      <c r="E222" s="81" t="s">
        <v>179</v>
      </c>
      <c r="F222" s="93"/>
      <c r="G222" s="86">
        <v>1</v>
      </c>
      <c r="H222" s="107">
        <v>1</v>
      </c>
      <c r="I222" s="76"/>
      <c r="J222" s="76"/>
      <c r="K222" s="76"/>
      <c r="L222" s="86"/>
      <c r="M222" s="76"/>
    </row>
    <row r="223" spans="1:13" ht="15">
      <c r="A223" s="83">
        <v>180</v>
      </c>
      <c r="B223" s="104"/>
      <c r="C223" s="81"/>
      <c r="D223" s="81"/>
      <c r="E223" s="81" t="s">
        <v>180</v>
      </c>
      <c r="F223" s="93"/>
      <c r="G223" s="86">
        <v>0</v>
      </c>
      <c r="H223" s="107"/>
      <c r="I223" s="76"/>
      <c r="J223" s="76"/>
      <c r="K223" s="76"/>
      <c r="L223" s="86"/>
      <c r="M223" s="76"/>
    </row>
    <row r="224" spans="1:13" ht="15">
      <c r="A224" s="83">
        <v>181</v>
      </c>
      <c r="B224" s="104"/>
      <c r="C224" s="81" t="s">
        <v>377</v>
      </c>
      <c r="D224" s="81"/>
      <c r="E224" s="81" t="s">
        <v>181</v>
      </c>
      <c r="F224" s="93"/>
      <c r="G224" s="86">
        <v>1</v>
      </c>
      <c r="H224" s="107">
        <v>1</v>
      </c>
      <c r="I224" s="76"/>
      <c r="J224" s="76"/>
      <c r="K224" s="76"/>
      <c r="L224" s="86"/>
      <c r="M224" s="76"/>
    </row>
    <row r="225" spans="1:13" ht="15">
      <c r="A225" s="83">
        <v>182</v>
      </c>
      <c r="B225" s="104"/>
      <c r="C225" s="81" t="s">
        <v>383</v>
      </c>
      <c r="D225" s="81"/>
      <c r="E225" s="81" t="s">
        <v>182</v>
      </c>
      <c r="F225" s="93"/>
      <c r="G225" s="86">
        <v>1</v>
      </c>
      <c r="H225" s="107">
        <v>1</v>
      </c>
      <c r="I225" s="76"/>
      <c r="J225" s="76"/>
      <c r="K225" s="76"/>
      <c r="L225" s="86"/>
      <c r="M225" s="76"/>
    </row>
    <row r="226" spans="1:13" ht="15">
      <c r="A226" s="83">
        <v>183</v>
      </c>
      <c r="B226" s="104"/>
      <c r="C226" s="81" t="s">
        <v>470</v>
      </c>
      <c r="D226" s="81"/>
      <c r="E226" s="81" t="s">
        <v>183</v>
      </c>
      <c r="F226" s="93"/>
      <c r="G226" s="86">
        <v>1</v>
      </c>
      <c r="H226" s="107">
        <v>1</v>
      </c>
      <c r="I226" s="76"/>
      <c r="J226" s="76"/>
      <c r="K226" s="76"/>
      <c r="L226" s="86"/>
      <c r="M226" s="76"/>
    </row>
    <row r="227" spans="1:13" ht="15">
      <c r="A227" s="83">
        <v>184</v>
      </c>
      <c r="B227" s="104" t="s">
        <v>718</v>
      </c>
      <c r="C227" s="81" t="s">
        <v>717</v>
      </c>
      <c r="D227" s="81" t="s">
        <v>727</v>
      </c>
      <c r="E227" s="81" t="s">
        <v>184</v>
      </c>
      <c r="F227" s="93" t="s">
        <v>685</v>
      </c>
      <c r="G227" s="86">
        <v>1</v>
      </c>
      <c r="H227" s="107">
        <v>1</v>
      </c>
      <c r="I227" s="76"/>
      <c r="J227" s="76"/>
      <c r="K227" s="76"/>
      <c r="L227" s="86"/>
      <c r="M227" s="76"/>
    </row>
    <row r="228" spans="1:13" ht="15">
      <c r="A228" s="83"/>
      <c r="B228" s="104" t="s">
        <v>719</v>
      </c>
      <c r="C228" s="81" t="s">
        <v>723</v>
      </c>
      <c r="D228" s="81" t="s">
        <v>727</v>
      </c>
      <c r="E228" s="81" t="s">
        <v>184</v>
      </c>
      <c r="F228" s="93" t="s">
        <v>685</v>
      </c>
      <c r="G228" s="86"/>
      <c r="H228" s="107">
        <v>1</v>
      </c>
      <c r="I228" s="76"/>
      <c r="J228" s="76"/>
      <c r="K228" s="76"/>
      <c r="L228" s="86"/>
      <c r="M228" s="76"/>
    </row>
    <row r="229" spans="1:13" ht="15">
      <c r="A229" s="83"/>
      <c r="B229" s="104" t="s">
        <v>720</v>
      </c>
      <c r="C229" s="81" t="s">
        <v>724</v>
      </c>
      <c r="D229" s="81" t="s">
        <v>727</v>
      </c>
      <c r="E229" s="81" t="s">
        <v>184</v>
      </c>
      <c r="F229" s="93" t="s">
        <v>685</v>
      </c>
      <c r="G229" s="86"/>
      <c r="H229" s="107">
        <v>1</v>
      </c>
      <c r="I229" s="76"/>
      <c r="J229" s="76"/>
      <c r="K229" s="76"/>
      <c r="L229" s="86"/>
      <c r="M229" s="76"/>
    </row>
    <row r="230" spans="1:13" ht="15">
      <c r="A230" s="83"/>
      <c r="B230" s="104" t="s">
        <v>721</v>
      </c>
      <c r="C230" s="81" t="s">
        <v>725</v>
      </c>
      <c r="D230" s="81" t="s">
        <v>727</v>
      </c>
      <c r="E230" s="81" t="s">
        <v>184</v>
      </c>
      <c r="F230" s="93" t="s">
        <v>685</v>
      </c>
      <c r="G230" s="86"/>
      <c r="H230" s="107">
        <v>1</v>
      </c>
      <c r="I230" s="76"/>
      <c r="J230" s="76"/>
      <c r="K230" s="76"/>
      <c r="L230" s="86"/>
      <c r="M230" s="76"/>
    </row>
    <row r="231" spans="1:13" ht="15">
      <c r="A231" s="83"/>
      <c r="B231" s="104" t="s">
        <v>722</v>
      </c>
      <c r="C231" s="81" t="s">
        <v>726</v>
      </c>
      <c r="D231" s="81" t="s">
        <v>727</v>
      </c>
      <c r="E231" s="81" t="s">
        <v>184</v>
      </c>
      <c r="F231" s="93" t="s">
        <v>685</v>
      </c>
      <c r="G231" s="86"/>
      <c r="H231" s="107">
        <v>1</v>
      </c>
      <c r="I231" s="76"/>
      <c r="J231" s="76"/>
      <c r="K231" s="76"/>
      <c r="L231" s="86"/>
      <c r="M231" s="76"/>
    </row>
    <row r="232" spans="1:13" ht="15">
      <c r="A232" s="83">
        <v>185</v>
      </c>
      <c r="B232" s="104"/>
      <c r="C232" s="81" t="s">
        <v>248</v>
      </c>
      <c r="D232" s="81"/>
      <c r="E232" s="81" t="s">
        <v>185</v>
      </c>
      <c r="F232" s="93"/>
      <c r="G232" s="86">
        <v>1</v>
      </c>
      <c r="H232" s="107">
        <v>1</v>
      </c>
      <c r="I232" s="76"/>
      <c r="J232" s="76"/>
      <c r="K232" s="76"/>
      <c r="L232" s="86"/>
      <c r="M232" s="76"/>
    </row>
    <row r="233" spans="1:13" ht="15">
      <c r="A233" s="83">
        <v>186</v>
      </c>
      <c r="B233" s="104"/>
      <c r="C233" s="81" t="s">
        <v>356</v>
      </c>
      <c r="D233" s="81"/>
      <c r="E233" s="81" t="s">
        <v>186</v>
      </c>
      <c r="F233" s="93"/>
      <c r="G233" s="86">
        <v>1</v>
      </c>
      <c r="H233" s="100">
        <v>1</v>
      </c>
      <c r="I233" s="76"/>
      <c r="J233" s="76"/>
      <c r="K233" s="76"/>
      <c r="L233" s="86"/>
      <c r="M233" s="76"/>
    </row>
    <row r="234" spans="1:13" ht="15">
      <c r="A234" s="83">
        <v>187</v>
      </c>
      <c r="B234" s="104"/>
      <c r="C234" s="81" t="s">
        <v>387</v>
      </c>
      <c r="D234" s="81"/>
      <c r="E234" s="81" t="s">
        <v>187</v>
      </c>
      <c r="F234" s="93"/>
      <c r="G234" s="86">
        <v>1</v>
      </c>
      <c r="H234" s="107">
        <v>1</v>
      </c>
      <c r="I234" s="76"/>
      <c r="J234" s="76"/>
      <c r="K234" s="76"/>
      <c r="L234" s="86"/>
      <c r="M234" s="76"/>
    </row>
    <row r="235" spans="1:13" ht="15">
      <c r="A235" s="83">
        <v>188</v>
      </c>
      <c r="B235" s="104"/>
      <c r="C235" s="81" t="s">
        <v>385</v>
      </c>
      <c r="D235" s="81"/>
      <c r="E235" s="81" t="s">
        <v>188</v>
      </c>
      <c r="F235" s="93"/>
      <c r="G235" s="86">
        <v>1</v>
      </c>
      <c r="H235" s="107">
        <v>1</v>
      </c>
      <c r="I235" s="76"/>
      <c r="J235" s="76"/>
      <c r="K235" s="76"/>
      <c r="L235" s="86"/>
      <c r="M235" s="76"/>
    </row>
    <row r="236" spans="1:13" ht="15">
      <c r="A236" s="83">
        <v>189</v>
      </c>
      <c r="B236" s="104"/>
      <c r="C236" s="81" t="s">
        <v>386</v>
      </c>
      <c r="D236" s="81"/>
      <c r="E236" s="81" t="s">
        <v>189</v>
      </c>
      <c r="F236" s="93"/>
      <c r="G236" s="86">
        <v>1</v>
      </c>
      <c r="H236" s="107">
        <v>1</v>
      </c>
      <c r="I236" s="76"/>
      <c r="J236" s="76"/>
      <c r="K236" s="76"/>
      <c r="L236" s="86"/>
      <c r="M236" s="76"/>
    </row>
    <row r="237" spans="1:13" ht="15">
      <c r="A237" s="83">
        <v>190</v>
      </c>
      <c r="B237" s="104"/>
      <c r="C237" s="81" t="s">
        <v>388</v>
      </c>
      <c r="D237" s="81"/>
      <c r="E237" s="81" t="s">
        <v>190</v>
      </c>
      <c r="F237" s="93"/>
      <c r="G237" s="86">
        <v>1</v>
      </c>
      <c r="H237" s="107">
        <v>1</v>
      </c>
      <c r="I237" s="76"/>
      <c r="J237" s="76"/>
      <c r="K237" s="76"/>
      <c r="L237" s="86"/>
      <c r="M237" s="76"/>
    </row>
    <row r="238" spans="1:13" ht="15">
      <c r="A238" s="83">
        <v>191</v>
      </c>
      <c r="B238" s="104" t="s">
        <v>756</v>
      </c>
      <c r="C238" s="81" t="s">
        <v>753</v>
      </c>
      <c r="D238" s="81" t="s">
        <v>759</v>
      </c>
      <c r="E238" s="81" t="s">
        <v>191</v>
      </c>
      <c r="F238" s="93" t="s">
        <v>685</v>
      </c>
      <c r="G238" s="86">
        <v>1</v>
      </c>
      <c r="H238" s="107">
        <v>1</v>
      </c>
      <c r="I238" s="76"/>
      <c r="J238" s="76"/>
      <c r="K238" s="76"/>
      <c r="L238" s="86"/>
      <c r="M238" s="76"/>
    </row>
    <row r="239" spans="1:13" ht="15">
      <c r="A239" s="83"/>
      <c r="B239" s="104" t="s">
        <v>757</v>
      </c>
      <c r="C239" s="81" t="s">
        <v>754</v>
      </c>
      <c r="D239" s="81" t="s">
        <v>759</v>
      </c>
      <c r="E239" s="81" t="s">
        <v>191</v>
      </c>
      <c r="F239" s="93" t="s">
        <v>685</v>
      </c>
      <c r="G239" s="86"/>
      <c r="H239" s="107">
        <v>1</v>
      </c>
      <c r="I239" s="76"/>
      <c r="J239" s="76"/>
      <c r="K239" s="76"/>
      <c r="L239" s="86"/>
      <c r="M239" s="76"/>
    </row>
    <row r="240" spans="1:13" ht="15">
      <c r="A240" s="83"/>
      <c r="B240" s="104" t="s">
        <v>758</v>
      </c>
      <c r="C240" s="81" t="s">
        <v>755</v>
      </c>
      <c r="D240" s="81" t="s">
        <v>759</v>
      </c>
      <c r="E240" s="81" t="s">
        <v>191</v>
      </c>
      <c r="F240" s="93" t="s">
        <v>685</v>
      </c>
      <c r="G240" s="86"/>
      <c r="H240" s="107">
        <v>1</v>
      </c>
      <c r="I240" s="76"/>
      <c r="J240" s="76"/>
      <c r="K240" s="76"/>
      <c r="L240" s="86"/>
      <c r="M240" s="76"/>
    </row>
    <row r="241" spans="1:13" ht="15">
      <c r="A241" s="83">
        <v>192</v>
      </c>
      <c r="B241" s="104"/>
      <c r="C241" s="81" t="s">
        <v>240</v>
      </c>
      <c r="D241" s="81"/>
      <c r="E241" s="81" t="s">
        <v>192</v>
      </c>
      <c r="F241" s="93"/>
      <c r="G241" s="86">
        <v>1</v>
      </c>
      <c r="H241" s="107">
        <v>1</v>
      </c>
      <c r="I241" s="76"/>
      <c r="J241" s="76"/>
      <c r="K241" s="76"/>
      <c r="L241" s="86"/>
      <c r="M241" s="76"/>
    </row>
    <row r="242" spans="1:13" ht="15">
      <c r="A242" s="83">
        <v>193</v>
      </c>
      <c r="B242" s="104"/>
      <c r="C242" s="81" t="s">
        <v>288</v>
      </c>
      <c r="D242" s="81"/>
      <c r="E242" s="81" t="s">
        <v>193</v>
      </c>
      <c r="F242" s="93"/>
      <c r="G242" s="86">
        <v>1</v>
      </c>
      <c r="H242" s="107">
        <v>1</v>
      </c>
      <c r="I242" s="76"/>
      <c r="J242" s="76"/>
      <c r="K242" s="76"/>
      <c r="L242" s="86"/>
      <c r="M242" s="76"/>
    </row>
    <row r="243" spans="1:13" ht="15">
      <c r="A243" s="83">
        <v>194</v>
      </c>
      <c r="B243" s="104"/>
      <c r="C243" s="81" t="s">
        <v>244</v>
      </c>
      <c r="D243" s="81"/>
      <c r="E243" s="81" t="s">
        <v>194</v>
      </c>
      <c r="F243" s="93"/>
      <c r="G243" s="86">
        <v>1</v>
      </c>
      <c r="H243" s="107">
        <v>1</v>
      </c>
      <c r="I243" s="76"/>
      <c r="J243" s="76"/>
      <c r="K243" s="76"/>
      <c r="L243" s="86"/>
      <c r="M243" s="76"/>
    </row>
    <row r="244" spans="1:13" ht="15">
      <c r="A244" s="83">
        <v>195</v>
      </c>
      <c r="B244" s="104"/>
      <c r="C244" s="81"/>
      <c r="D244" s="81"/>
      <c r="E244" s="81" t="s">
        <v>195</v>
      </c>
      <c r="F244" s="93"/>
      <c r="G244" s="86">
        <v>0</v>
      </c>
      <c r="H244" s="107"/>
      <c r="I244" s="76"/>
      <c r="J244" s="76"/>
      <c r="K244" s="76"/>
      <c r="L244" s="86"/>
      <c r="M244" s="76"/>
    </row>
    <row r="245" spans="1:13" ht="15">
      <c r="A245" s="83">
        <v>196</v>
      </c>
      <c r="B245" s="104"/>
      <c r="C245" s="81" t="s">
        <v>892</v>
      </c>
      <c r="D245" s="81" t="s">
        <v>896</v>
      </c>
      <c r="E245" s="81" t="s">
        <v>196</v>
      </c>
      <c r="F245" s="93"/>
      <c r="G245" s="86">
        <v>1</v>
      </c>
      <c r="H245" s="107">
        <v>1</v>
      </c>
      <c r="I245" s="76"/>
      <c r="J245" s="76"/>
      <c r="K245" s="76"/>
      <c r="L245" s="86"/>
      <c r="M245" s="76"/>
    </row>
    <row r="246" spans="1:13" ht="15">
      <c r="A246" s="83"/>
      <c r="B246" s="104"/>
      <c r="C246" s="81" t="s">
        <v>893</v>
      </c>
      <c r="D246" s="81" t="s">
        <v>896</v>
      </c>
      <c r="E246" s="81" t="s">
        <v>196</v>
      </c>
      <c r="F246" s="93"/>
      <c r="G246" s="86"/>
      <c r="H246" s="107">
        <v>1</v>
      </c>
      <c r="I246" s="76"/>
      <c r="J246" s="76"/>
      <c r="K246" s="76"/>
      <c r="L246" s="86"/>
      <c r="M246" s="76"/>
    </row>
    <row r="247" spans="1:13" ht="15">
      <c r="A247" s="83"/>
      <c r="B247" s="104"/>
      <c r="C247" s="81" t="s">
        <v>894</v>
      </c>
      <c r="D247" s="81" t="s">
        <v>896</v>
      </c>
      <c r="E247" s="81" t="s">
        <v>196</v>
      </c>
      <c r="F247" s="93"/>
      <c r="G247" s="86"/>
      <c r="H247" s="107">
        <v>1</v>
      </c>
      <c r="I247" s="76"/>
      <c r="J247" s="76"/>
      <c r="K247" s="76"/>
      <c r="L247" s="86"/>
      <c r="M247" s="76"/>
    </row>
    <row r="248" spans="1:13" ht="15">
      <c r="A248" s="83"/>
      <c r="B248" s="104"/>
      <c r="C248" s="81" t="s">
        <v>895</v>
      </c>
      <c r="D248" s="81" t="s">
        <v>896</v>
      </c>
      <c r="E248" s="81" t="s">
        <v>196</v>
      </c>
      <c r="F248" s="93"/>
      <c r="G248" s="86"/>
      <c r="H248" s="107">
        <v>1</v>
      </c>
      <c r="I248" s="76"/>
      <c r="J248" s="76"/>
      <c r="K248" s="76"/>
      <c r="L248" s="86"/>
      <c r="M248" s="76"/>
    </row>
    <row r="249" spans="1:13" ht="15">
      <c r="A249" s="83">
        <v>197</v>
      </c>
      <c r="B249" s="104"/>
      <c r="C249" s="81" t="s">
        <v>296</v>
      </c>
      <c r="D249" s="81"/>
      <c r="E249" s="81" t="s">
        <v>197</v>
      </c>
      <c r="F249" s="93"/>
      <c r="G249" s="86">
        <v>1</v>
      </c>
      <c r="H249" s="107">
        <v>1</v>
      </c>
      <c r="I249" s="76"/>
      <c r="J249" s="76"/>
      <c r="K249" s="76"/>
      <c r="L249" s="86"/>
      <c r="M249" s="76"/>
    </row>
    <row r="250" spans="1:13" ht="15">
      <c r="A250" s="83">
        <v>198</v>
      </c>
      <c r="B250" s="104"/>
      <c r="C250" s="81" t="s">
        <v>280</v>
      </c>
      <c r="D250" s="81"/>
      <c r="E250" s="81" t="s">
        <v>198</v>
      </c>
      <c r="F250" s="93"/>
      <c r="G250" s="86">
        <v>1</v>
      </c>
      <c r="H250" s="107">
        <v>1</v>
      </c>
      <c r="I250" s="76"/>
      <c r="J250" s="76"/>
      <c r="K250" s="76"/>
      <c r="L250" s="86"/>
      <c r="M250" s="76"/>
    </row>
    <row r="251" spans="1:13" ht="15">
      <c r="A251" s="83">
        <v>199</v>
      </c>
      <c r="B251" s="104"/>
      <c r="C251" s="81" t="s">
        <v>395</v>
      </c>
      <c r="D251" s="81"/>
      <c r="E251" s="81" t="s">
        <v>199</v>
      </c>
      <c r="F251" s="93"/>
      <c r="G251" s="86">
        <v>1</v>
      </c>
      <c r="H251" s="107">
        <v>1</v>
      </c>
      <c r="I251" s="76"/>
      <c r="J251" s="76"/>
      <c r="K251" s="76"/>
      <c r="L251" s="86"/>
      <c r="M251" s="76"/>
    </row>
    <row r="252" spans="1:13" ht="15">
      <c r="A252" s="83">
        <v>200</v>
      </c>
      <c r="B252" s="104"/>
      <c r="C252" s="81" t="s">
        <v>384</v>
      </c>
      <c r="D252" s="81"/>
      <c r="E252" s="81" t="s">
        <v>200</v>
      </c>
      <c r="F252" s="93"/>
      <c r="G252" s="86">
        <v>1</v>
      </c>
      <c r="H252" s="107">
        <v>1</v>
      </c>
      <c r="I252" s="76"/>
      <c r="J252" s="76"/>
      <c r="K252" s="76"/>
      <c r="L252" s="86"/>
      <c r="M252" s="76"/>
    </row>
    <row r="253" spans="1:13" ht="15">
      <c r="A253" s="83">
        <v>201</v>
      </c>
      <c r="B253" s="110"/>
      <c r="C253" s="81" t="s">
        <v>277</v>
      </c>
      <c r="D253" s="93"/>
      <c r="E253" s="81" t="s">
        <v>201</v>
      </c>
      <c r="F253" s="93"/>
      <c r="G253" s="86">
        <v>1</v>
      </c>
      <c r="H253" s="107">
        <v>1</v>
      </c>
      <c r="I253" s="76"/>
      <c r="J253" s="76"/>
      <c r="K253" s="76"/>
      <c r="L253" s="86"/>
      <c r="M253" s="76"/>
    </row>
    <row r="254" spans="1:13" ht="15">
      <c r="A254" s="83">
        <v>202</v>
      </c>
      <c r="B254" s="110"/>
      <c r="C254" s="81" t="s">
        <v>313</v>
      </c>
      <c r="D254" s="93"/>
      <c r="E254" s="81" t="s">
        <v>312</v>
      </c>
      <c r="F254" s="93"/>
      <c r="G254" s="86">
        <v>1</v>
      </c>
      <c r="H254" s="107">
        <v>1</v>
      </c>
      <c r="I254" s="76"/>
      <c r="J254" s="76"/>
      <c r="K254" s="76"/>
      <c r="L254" s="86"/>
      <c r="M254" s="76"/>
    </row>
    <row r="255" spans="1:13" ht="15">
      <c r="A255" s="83">
        <v>203</v>
      </c>
      <c r="B255" s="110"/>
      <c r="C255" s="81"/>
      <c r="D255" s="93"/>
      <c r="E255" s="81" t="s">
        <v>202</v>
      </c>
      <c r="F255" s="93"/>
      <c r="G255" s="86">
        <v>0</v>
      </c>
      <c r="H255" s="107"/>
      <c r="I255" s="76"/>
      <c r="J255" s="76"/>
      <c r="K255" s="76"/>
      <c r="L255" s="86"/>
      <c r="M255" s="76"/>
    </row>
    <row r="256" spans="1:13" ht="15">
      <c r="A256" s="83">
        <v>204</v>
      </c>
      <c r="B256" s="110"/>
      <c r="C256" s="81" t="s">
        <v>232</v>
      </c>
      <c r="D256" s="93"/>
      <c r="E256" s="81" t="s">
        <v>203</v>
      </c>
      <c r="F256" s="93"/>
      <c r="G256" s="86">
        <v>1</v>
      </c>
      <c r="H256" s="100">
        <v>1</v>
      </c>
      <c r="I256" s="76"/>
      <c r="J256" s="76"/>
      <c r="K256" s="76"/>
      <c r="L256" s="86"/>
      <c r="M256" s="76"/>
    </row>
    <row r="257" spans="1:13" ht="15">
      <c r="A257" s="83">
        <v>205</v>
      </c>
      <c r="B257" s="110"/>
      <c r="C257" s="81" t="s">
        <v>295</v>
      </c>
      <c r="D257" s="93"/>
      <c r="E257" s="81" t="s">
        <v>204</v>
      </c>
      <c r="F257" s="93"/>
      <c r="G257" s="86">
        <v>1</v>
      </c>
      <c r="H257" s="101">
        <v>1</v>
      </c>
      <c r="I257" s="76"/>
      <c r="J257" s="76"/>
      <c r="K257" s="76"/>
      <c r="L257" s="76"/>
      <c r="M257" s="76"/>
    </row>
    <row r="258" spans="1:13" ht="15">
      <c r="A258" s="83">
        <v>206</v>
      </c>
      <c r="B258" s="110"/>
      <c r="C258" s="81" t="s">
        <v>267</v>
      </c>
      <c r="D258" s="93"/>
      <c r="E258" s="81" t="s">
        <v>205</v>
      </c>
      <c r="F258" s="93"/>
      <c r="G258" s="86">
        <v>1</v>
      </c>
      <c r="H258" s="101">
        <v>1</v>
      </c>
      <c r="I258" s="76"/>
      <c r="J258" s="76"/>
      <c r="K258" s="76"/>
      <c r="L258" s="76"/>
      <c r="M258" s="76"/>
    </row>
    <row r="259" spans="1:13" ht="15">
      <c r="A259" s="83">
        <v>207</v>
      </c>
      <c r="B259" s="110"/>
      <c r="C259" s="81" t="s">
        <v>471</v>
      </c>
      <c r="D259" s="93"/>
      <c r="E259" s="81" t="s">
        <v>206</v>
      </c>
      <c r="F259" s="93"/>
      <c r="G259" s="86">
        <v>1</v>
      </c>
      <c r="H259" s="101">
        <v>1</v>
      </c>
      <c r="I259" s="76"/>
      <c r="J259" s="76"/>
      <c r="K259" s="76"/>
      <c r="L259" s="76"/>
      <c r="M259" s="76"/>
    </row>
    <row r="260" spans="1:13" ht="15">
      <c r="A260" s="83">
        <v>208</v>
      </c>
      <c r="B260" s="110"/>
      <c r="C260" s="81" t="s">
        <v>362</v>
      </c>
      <c r="D260" s="93"/>
      <c r="E260" s="81" t="s">
        <v>207</v>
      </c>
      <c r="F260" s="93"/>
      <c r="G260" s="86">
        <v>1</v>
      </c>
      <c r="H260" s="101">
        <v>1</v>
      </c>
      <c r="I260" s="76"/>
      <c r="J260" s="76"/>
      <c r="K260" s="76"/>
      <c r="L260" s="76"/>
      <c r="M260" s="76"/>
    </row>
    <row r="261" spans="1:13" ht="15">
      <c r="A261" s="83">
        <v>209</v>
      </c>
      <c r="B261" s="110"/>
      <c r="C261" s="81" t="s">
        <v>351</v>
      </c>
      <c r="D261" s="93"/>
      <c r="E261" s="81" t="s">
        <v>208</v>
      </c>
      <c r="F261" s="93"/>
      <c r="G261" s="86">
        <v>1</v>
      </c>
      <c r="H261" s="101">
        <v>1</v>
      </c>
      <c r="I261" s="76"/>
      <c r="J261" s="76"/>
      <c r="K261" s="76"/>
      <c r="L261" s="76"/>
      <c r="M261" s="76"/>
    </row>
    <row r="262" spans="1:13" ht="15">
      <c r="A262" s="83">
        <v>210</v>
      </c>
      <c r="B262" s="110"/>
      <c r="C262" s="81" t="s">
        <v>493</v>
      </c>
      <c r="D262" s="93"/>
      <c r="E262" s="81" t="s">
        <v>209</v>
      </c>
      <c r="F262" s="93"/>
      <c r="G262" s="86">
        <v>1</v>
      </c>
      <c r="H262" s="101">
        <v>1</v>
      </c>
      <c r="I262" s="76"/>
      <c r="J262" s="76"/>
      <c r="K262" s="76"/>
      <c r="L262" s="76"/>
      <c r="M262" s="76"/>
    </row>
    <row r="263" spans="1:13" ht="15">
      <c r="A263" s="83">
        <v>211</v>
      </c>
      <c r="B263" s="110"/>
      <c r="C263" s="81" t="s">
        <v>273</v>
      </c>
      <c r="D263" s="93"/>
      <c r="E263" s="81" t="s">
        <v>272</v>
      </c>
      <c r="F263" s="93"/>
      <c r="G263" s="86">
        <v>1</v>
      </c>
      <c r="H263" s="101">
        <v>1</v>
      </c>
      <c r="I263" s="76"/>
      <c r="J263" s="76"/>
      <c r="K263" s="76"/>
      <c r="L263" s="76"/>
      <c r="M263" s="76"/>
    </row>
    <row r="264" spans="1:13" ht="15">
      <c r="A264" s="83">
        <v>212</v>
      </c>
      <c r="B264" s="110"/>
      <c r="C264" s="81" t="s">
        <v>247</v>
      </c>
      <c r="D264" s="93"/>
      <c r="E264" s="81" t="s">
        <v>210</v>
      </c>
      <c r="F264" s="93"/>
      <c r="G264" s="86">
        <v>1</v>
      </c>
      <c r="H264" s="101">
        <v>1</v>
      </c>
      <c r="I264" s="76"/>
      <c r="J264" s="76"/>
      <c r="K264" s="76"/>
      <c r="L264" s="76"/>
      <c r="M264" s="76"/>
    </row>
    <row r="265" spans="1:13" ht="15">
      <c r="A265" s="83">
        <v>213</v>
      </c>
      <c r="B265" s="110"/>
      <c r="C265" s="81" t="s">
        <v>357</v>
      </c>
      <c r="D265" s="93"/>
      <c r="E265" s="81" t="s">
        <v>211</v>
      </c>
      <c r="F265" s="93"/>
      <c r="G265" s="86">
        <v>1</v>
      </c>
      <c r="H265" s="101">
        <v>1</v>
      </c>
      <c r="I265" s="76"/>
      <c r="J265" s="76"/>
      <c r="K265" s="76"/>
      <c r="L265" s="76"/>
      <c r="M265" s="76"/>
    </row>
    <row r="266" spans="1:13" ht="15">
      <c r="A266" s="83">
        <v>214</v>
      </c>
      <c r="B266" s="110"/>
      <c r="C266" s="81"/>
      <c r="D266" s="93"/>
      <c r="E266" s="81" t="s">
        <v>212</v>
      </c>
      <c r="F266" s="93"/>
      <c r="G266" s="86">
        <v>0</v>
      </c>
      <c r="I266" s="76"/>
      <c r="J266" s="76"/>
      <c r="K266" s="76"/>
      <c r="L266" s="76"/>
      <c r="M266" s="76"/>
    </row>
    <row r="267" spans="1:13" ht="15">
      <c r="A267" s="83">
        <v>215</v>
      </c>
      <c r="B267" s="110"/>
      <c r="C267" s="81" t="s">
        <v>588</v>
      </c>
      <c r="D267" s="93"/>
      <c r="E267" s="81" t="s">
        <v>213</v>
      </c>
      <c r="F267" s="93"/>
      <c r="G267" s="86">
        <v>1</v>
      </c>
      <c r="H267" s="101">
        <v>1</v>
      </c>
      <c r="I267" s="76"/>
      <c r="J267" s="76"/>
      <c r="K267" s="76"/>
      <c r="L267" s="76"/>
      <c r="M267" s="76"/>
    </row>
    <row r="268" spans="1:13" ht="15">
      <c r="A268" s="83">
        <v>216</v>
      </c>
      <c r="B268" s="110"/>
      <c r="C268" s="81" t="s">
        <v>256</v>
      </c>
      <c r="D268" s="93"/>
      <c r="E268" s="81" t="s">
        <v>214</v>
      </c>
      <c r="F268" s="93"/>
      <c r="G268" s="86">
        <v>1</v>
      </c>
      <c r="H268" s="101">
        <v>1</v>
      </c>
      <c r="I268" s="76"/>
      <c r="J268" s="76"/>
      <c r="K268" s="76"/>
      <c r="L268" s="76"/>
      <c r="M268" s="76"/>
    </row>
    <row r="269" spans="1:13" ht="15">
      <c r="A269" s="83">
        <v>217</v>
      </c>
      <c r="B269" s="110"/>
      <c r="C269" s="81" t="s">
        <v>326</v>
      </c>
      <c r="D269" s="93"/>
      <c r="E269" s="81" t="s">
        <v>215</v>
      </c>
      <c r="F269" s="93"/>
      <c r="G269" s="86">
        <v>1</v>
      </c>
      <c r="H269" s="101">
        <v>1</v>
      </c>
      <c r="I269" s="76"/>
      <c r="J269" s="76"/>
      <c r="K269" s="76"/>
      <c r="L269" s="76"/>
      <c r="M269" s="76"/>
    </row>
    <row r="270" spans="1:13" ht="15">
      <c r="A270" s="83">
        <v>218</v>
      </c>
      <c r="B270" s="110"/>
      <c r="C270" s="81" t="s">
        <v>289</v>
      </c>
      <c r="D270" s="93"/>
      <c r="E270" s="81" t="s">
        <v>216</v>
      </c>
      <c r="F270" s="93"/>
      <c r="G270" s="86">
        <v>1</v>
      </c>
      <c r="H270" s="101">
        <v>1</v>
      </c>
      <c r="I270" s="76"/>
      <c r="J270" s="76"/>
      <c r="K270" s="76"/>
      <c r="L270" s="76"/>
      <c r="M270" s="76"/>
    </row>
    <row r="271" spans="1:13" ht="15">
      <c r="A271" s="83">
        <v>219</v>
      </c>
      <c r="B271" s="110"/>
      <c r="C271" s="81" t="s">
        <v>315</v>
      </c>
      <c r="D271" s="93"/>
      <c r="E271" s="81" t="s">
        <v>217</v>
      </c>
      <c r="F271" s="93"/>
      <c r="G271" s="86">
        <v>1</v>
      </c>
      <c r="H271" s="101">
        <v>1</v>
      </c>
      <c r="I271" s="76"/>
      <c r="J271" s="76"/>
      <c r="K271" s="76"/>
      <c r="L271" s="76"/>
      <c r="M271" s="76"/>
    </row>
    <row r="272" spans="1:13" ht="15">
      <c r="A272" s="83">
        <v>220</v>
      </c>
      <c r="B272" s="110"/>
      <c r="C272" s="81"/>
      <c r="D272" s="93"/>
      <c r="E272" s="81" t="s">
        <v>218</v>
      </c>
      <c r="F272" s="93"/>
      <c r="G272" s="86">
        <v>0</v>
      </c>
      <c r="I272" s="76"/>
      <c r="J272" s="76"/>
      <c r="K272" s="76"/>
      <c r="L272" s="76"/>
      <c r="M272" s="76"/>
    </row>
    <row r="273" spans="1:13" ht="15">
      <c r="A273" s="83">
        <v>221</v>
      </c>
      <c r="B273" s="110"/>
      <c r="C273" s="81" t="s">
        <v>472</v>
      </c>
      <c r="D273" s="93" t="s">
        <v>712</v>
      </c>
      <c r="E273" s="81" t="s">
        <v>798</v>
      </c>
      <c r="F273" s="93" t="s">
        <v>685</v>
      </c>
      <c r="G273" s="86">
        <v>1</v>
      </c>
      <c r="H273" s="101">
        <v>1</v>
      </c>
      <c r="I273" s="76"/>
      <c r="J273" s="76"/>
      <c r="K273" s="76"/>
      <c r="L273" s="76"/>
      <c r="M273" s="76"/>
    </row>
    <row r="274" spans="1:13" ht="15">
      <c r="A274" s="83"/>
      <c r="B274" s="110"/>
      <c r="C274" s="81" t="s">
        <v>795</v>
      </c>
      <c r="D274" s="93" t="s">
        <v>712</v>
      </c>
      <c r="E274" s="81" t="s">
        <v>799</v>
      </c>
      <c r="F274" s="93" t="s">
        <v>685</v>
      </c>
      <c r="G274" s="86"/>
      <c r="H274" s="101">
        <v>1</v>
      </c>
      <c r="I274" s="76"/>
      <c r="J274" s="76"/>
      <c r="K274" s="76"/>
      <c r="L274" s="76"/>
      <c r="M274" s="76"/>
    </row>
    <row r="275" spans="1:13" ht="15">
      <c r="A275" s="83"/>
      <c r="B275" s="110"/>
      <c r="C275" s="81" t="s">
        <v>796</v>
      </c>
      <c r="D275" s="93" t="s">
        <v>712</v>
      </c>
      <c r="E275" s="81" t="s">
        <v>800</v>
      </c>
      <c r="F275" s="93" t="s">
        <v>685</v>
      </c>
      <c r="G275" s="86"/>
      <c r="H275" s="101">
        <v>1</v>
      </c>
      <c r="I275" s="76"/>
      <c r="J275" s="76"/>
      <c r="K275" s="76"/>
      <c r="L275" s="76"/>
      <c r="M275" s="76"/>
    </row>
    <row r="276" spans="1:13" ht="15">
      <c r="A276" s="83"/>
      <c r="B276" s="110"/>
      <c r="C276" s="81" t="s">
        <v>797</v>
      </c>
      <c r="D276" s="93" t="s">
        <v>712</v>
      </c>
      <c r="E276" s="81" t="s">
        <v>801</v>
      </c>
      <c r="F276" s="93" t="s">
        <v>685</v>
      </c>
      <c r="G276" s="86"/>
      <c r="H276" s="101">
        <v>1</v>
      </c>
      <c r="I276" s="76"/>
      <c r="J276" s="76"/>
      <c r="K276" s="76"/>
      <c r="L276" s="76"/>
      <c r="M276" s="76"/>
    </row>
    <row r="277" spans="1:13" ht="15">
      <c r="A277" s="83">
        <v>222</v>
      </c>
      <c r="B277" s="110"/>
      <c r="C277" s="81" t="s">
        <v>245</v>
      </c>
      <c r="D277" s="93"/>
      <c r="E277" s="81" t="s">
        <v>220</v>
      </c>
      <c r="F277" s="93"/>
      <c r="G277" s="86">
        <v>1</v>
      </c>
      <c r="H277" s="101">
        <v>1</v>
      </c>
      <c r="I277" s="76"/>
      <c r="J277" s="76"/>
      <c r="K277" s="76"/>
      <c r="L277" s="76"/>
      <c r="M277" s="76"/>
    </row>
    <row r="278" spans="1:13" ht="15">
      <c r="A278" s="83">
        <v>223</v>
      </c>
      <c r="B278" s="110"/>
      <c r="C278" s="81" t="s">
        <v>236</v>
      </c>
      <c r="D278" s="93"/>
      <c r="E278" s="81" t="s">
        <v>221</v>
      </c>
      <c r="F278" s="93"/>
      <c r="G278" s="86">
        <v>1</v>
      </c>
      <c r="H278" s="101">
        <v>1</v>
      </c>
      <c r="I278" s="76"/>
      <c r="J278" s="76"/>
      <c r="K278" s="76"/>
      <c r="L278" s="76"/>
      <c r="M278" s="76"/>
    </row>
    <row r="279" spans="1:13" ht="15">
      <c r="A279" s="83">
        <v>224</v>
      </c>
      <c r="B279" s="110"/>
      <c r="C279" s="81" t="s">
        <v>297</v>
      </c>
      <c r="D279" s="93"/>
      <c r="E279" s="81" t="s">
        <v>222</v>
      </c>
      <c r="F279" s="93"/>
      <c r="G279" s="86">
        <v>1</v>
      </c>
      <c r="H279" s="101">
        <v>1</v>
      </c>
      <c r="I279" s="76"/>
      <c r="J279" s="76"/>
      <c r="K279" s="76"/>
      <c r="L279" s="76"/>
      <c r="M279" s="76"/>
    </row>
    <row r="280" spans="1:13" ht="15">
      <c r="A280" s="83">
        <v>225</v>
      </c>
      <c r="B280" s="110" t="s">
        <v>822</v>
      </c>
      <c r="C280" s="81" t="s">
        <v>556</v>
      </c>
      <c r="D280" s="93" t="s">
        <v>824</v>
      </c>
      <c r="E280" s="81" t="s">
        <v>819</v>
      </c>
      <c r="F280" s="93" t="s">
        <v>690</v>
      </c>
      <c r="G280" s="86">
        <v>1</v>
      </c>
      <c r="H280" s="101">
        <v>1</v>
      </c>
      <c r="I280" s="76"/>
      <c r="J280" s="76"/>
      <c r="K280" s="76"/>
      <c r="L280" s="76"/>
      <c r="M280" s="76"/>
    </row>
    <row r="281" spans="1:13" ht="15">
      <c r="A281" s="83"/>
      <c r="B281" s="110" t="s">
        <v>823</v>
      </c>
      <c r="C281" s="81" t="s">
        <v>821</v>
      </c>
      <c r="D281" s="93" t="s">
        <v>825</v>
      </c>
      <c r="E281" s="81" t="s">
        <v>820</v>
      </c>
      <c r="F281" s="93" t="s">
        <v>690</v>
      </c>
      <c r="G281" s="86"/>
      <c r="H281" s="101">
        <v>1</v>
      </c>
      <c r="I281" s="76"/>
      <c r="J281" s="76"/>
      <c r="K281" s="76"/>
      <c r="L281" s="76"/>
      <c r="M281" s="76"/>
    </row>
    <row r="282" spans="1:13" ht="15">
      <c r="A282" s="83">
        <v>226</v>
      </c>
      <c r="B282" s="110"/>
      <c r="C282" s="81"/>
      <c r="D282" s="93"/>
      <c r="E282" s="81" t="s">
        <v>224</v>
      </c>
      <c r="F282" s="93"/>
      <c r="G282" s="86">
        <v>0</v>
      </c>
      <c r="I282" s="76"/>
      <c r="J282" s="76"/>
      <c r="K282" s="76"/>
      <c r="L282" s="76"/>
      <c r="M282" s="76"/>
    </row>
    <row r="283" spans="1:13" ht="15">
      <c r="A283" s="83">
        <v>227</v>
      </c>
      <c r="B283" s="110"/>
      <c r="C283" s="81" t="s">
        <v>242</v>
      </c>
      <c r="D283" s="93"/>
      <c r="E283" s="81" t="s">
        <v>225</v>
      </c>
      <c r="F283" s="93"/>
      <c r="G283" s="86">
        <v>1</v>
      </c>
      <c r="H283" s="101">
        <v>1</v>
      </c>
      <c r="I283" s="76"/>
      <c r="J283" s="76"/>
      <c r="K283" s="76"/>
      <c r="L283" s="76"/>
      <c r="M283" s="76"/>
    </row>
    <row r="284" spans="1:13" ht="15">
      <c r="A284" s="83">
        <v>228</v>
      </c>
      <c r="B284" s="110"/>
      <c r="C284" s="81" t="s">
        <v>311</v>
      </c>
      <c r="D284" s="93"/>
      <c r="E284" s="81" t="s">
        <v>226</v>
      </c>
      <c r="F284" s="93"/>
      <c r="G284" s="86">
        <v>1</v>
      </c>
      <c r="H284" s="101">
        <v>1</v>
      </c>
      <c r="I284" s="76"/>
      <c r="J284" s="76"/>
      <c r="K284" s="76"/>
      <c r="L284" s="76"/>
      <c r="M284" s="76"/>
    </row>
    <row r="285" spans="1:13" ht="15">
      <c r="A285" s="83">
        <v>229</v>
      </c>
      <c r="B285" s="110" t="s">
        <v>691</v>
      </c>
      <c r="C285" s="81" t="s">
        <v>598</v>
      </c>
      <c r="D285" s="93" t="s">
        <v>701</v>
      </c>
      <c r="E285" s="81" t="s">
        <v>227</v>
      </c>
      <c r="F285" s="93" t="s">
        <v>690</v>
      </c>
      <c r="G285" s="86">
        <v>1</v>
      </c>
      <c r="H285" s="101">
        <v>1</v>
      </c>
      <c r="I285" s="76"/>
      <c r="J285" s="76"/>
      <c r="K285" s="76"/>
      <c r="L285" s="76"/>
      <c r="M285" s="76"/>
    </row>
    <row r="286" spans="1:13" ht="15">
      <c r="A286" s="83"/>
      <c r="B286" s="110" t="s">
        <v>693</v>
      </c>
      <c r="C286" s="81" t="s">
        <v>692</v>
      </c>
      <c r="D286" s="93" t="s">
        <v>699</v>
      </c>
      <c r="E286" s="81" t="s">
        <v>694</v>
      </c>
      <c r="F286" s="93" t="s">
        <v>690</v>
      </c>
      <c r="G286" s="86"/>
      <c r="H286" s="101">
        <v>1</v>
      </c>
      <c r="I286" s="76"/>
      <c r="J286" s="76"/>
      <c r="K286" s="76"/>
      <c r="L286" s="76"/>
      <c r="M286" s="76"/>
    </row>
    <row r="287" spans="1:13" ht="15">
      <c r="A287" s="83"/>
      <c r="B287" s="110" t="s">
        <v>697</v>
      </c>
      <c r="C287" s="81" t="s">
        <v>698</v>
      </c>
      <c r="D287" t="s">
        <v>700</v>
      </c>
      <c r="E287" s="81" t="s">
        <v>228</v>
      </c>
      <c r="F287" s="93" t="s">
        <v>690</v>
      </c>
      <c r="G287" s="86"/>
      <c r="H287" s="101">
        <v>1</v>
      </c>
      <c r="I287" s="76"/>
      <c r="J287" s="76"/>
      <c r="K287" s="76"/>
      <c r="L287" s="76"/>
      <c r="M287" s="76"/>
    </row>
    <row r="288" spans="1:13" ht="15">
      <c r="A288" s="83"/>
      <c r="B288" s="110" t="s">
        <v>704</v>
      </c>
      <c r="C288" s="81" t="s">
        <v>702</v>
      </c>
      <c r="D288" s="93" t="s">
        <v>703</v>
      </c>
      <c r="E288" s="81" t="s">
        <v>695</v>
      </c>
      <c r="F288" s="93" t="s">
        <v>690</v>
      </c>
      <c r="G288" s="86"/>
      <c r="H288" s="101">
        <v>1</v>
      </c>
      <c r="I288" s="76"/>
      <c r="J288" s="76"/>
      <c r="K288" s="76"/>
      <c r="L288" s="76"/>
      <c r="M288" s="76"/>
    </row>
    <row r="289" spans="1:13" ht="15">
      <c r="A289" s="83"/>
      <c r="B289" s="110" t="s">
        <v>706</v>
      </c>
      <c r="C289" s="81" t="s">
        <v>705</v>
      </c>
      <c r="D289" s="93" t="s">
        <v>703</v>
      </c>
      <c r="E289" s="81" t="s">
        <v>696</v>
      </c>
      <c r="F289" s="93" t="s">
        <v>690</v>
      </c>
      <c r="G289" s="86"/>
      <c r="H289" s="101">
        <v>1</v>
      </c>
      <c r="I289" s="76"/>
      <c r="J289" s="76"/>
      <c r="K289" s="76"/>
      <c r="L289" s="76"/>
      <c r="M289" s="76"/>
    </row>
    <row r="290" spans="1:13" ht="15">
      <c r="A290" s="83">
        <v>230</v>
      </c>
      <c r="B290" s="110"/>
      <c r="C290" s="81" t="s">
        <v>282</v>
      </c>
      <c r="D290" s="93"/>
      <c r="E290" s="81" t="s">
        <v>228</v>
      </c>
      <c r="F290" s="93"/>
      <c r="G290" s="86">
        <v>1</v>
      </c>
      <c r="H290" s="101">
        <v>1</v>
      </c>
      <c r="I290" s="76"/>
      <c r="J290" s="76"/>
      <c r="K290" s="76"/>
      <c r="L290" s="76"/>
      <c r="M290" s="76"/>
    </row>
  </sheetData>
  <sheetProtection/>
  <mergeCells count="1">
    <mergeCell ref="A1:F1"/>
  </mergeCells>
  <printOptions/>
  <pageMargins left="0.7" right="0.7" top="0.75" bottom="0.75" header="0.3" footer="0.3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80"/>
  <sheetViews>
    <sheetView zoomScalePageLayoutView="0" workbookViewId="0" topLeftCell="A357">
      <selection activeCell="D384" sqref="D384"/>
    </sheetView>
  </sheetViews>
  <sheetFormatPr defaultColWidth="9.140625" defaultRowHeight="15"/>
  <cols>
    <col min="1" max="1" width="5.8515625" style="3" customWidth="1"/>
    <col min="2" max="2" width="14.421875" style="3" customWidth="1"/>
    <col min="3" max="3" width="13.57421875" style="16" customWidth="1"/>
    <col min="4" max="5" width="10.421875" style="16" customWidth="1"/>
    <col min="6" max="6" width="10.140625" style="16" customWidth="1"/>
    <col min="7" max="7" width="11.421875" style="16" customWidth="1"/>
    <col min="8" max="8" width="7.421875" style="161" customWidth="1"/>
    <col min="9" max="9" width="6.7109375" style="161" customWidth="1"/>
    <col min="10" max="10" width="11.28125" style="3" customWidth="1"/>
    <col min="11" max="16384" width="9.140625" style="3" customWidth="1"/>
  </cols>
  <sheetData>
    <row r="1" spans="1:10" ht="11.25">
      <c r="A1" s="244" t="s">
        <v>1024</v>
      </c>
      <c r="B1" s="244"/>
      <c r="C1" s="244"/>
      <c r="D1" s="244"/>
      <c r="E1" s="244"/>
      <c r="F1" s="244"/>
      <c r="G1" s="244"/>
      <c r="H1" s="244"/>
      <c r="I1" s="244"/>
      <c r="J1" s="29"/>
    </row>
    <row r="2" ht="11.25">
      <c r="B2" s="160" t="s">
        <v>1025</v>
      </c>
    </row>
    <row r="3" ht="11.25">
      <c r="B3" s="160"/>
    </row>
    <row r="4" ht="11.25">
      <c r="B4" s="160"/>
    </row>
    <row r="5" spans="1:10" ht="11.25">
      <c r="A5" s="6" t="s">
        <v>1</v>
      </c>
      <c r="B5" s="6" t="s">
        <v>14</v>
      </c>
      <c r="C5" s="162" t="s">
        <v>1026</v>
      </c>
      <c r="D5" s="162" t="s">
        <v>1027</v>
      </c>
      <c r="E5" s="162" t="s">
        <v>1028</v>
      </c>
      <c r="F5" s="162" t="s">
        <v>1029</v>
      </c>
      <c r="G5" s="162" t="s">
        <v>455</v>
      </c>
      <c r="H5" s="163" t="s">
        <v>1030</v>
      </c>
      <c r="I5" s="163" t="s">
        <v>1031</v>
      </c>
      <c r="J5" s="164" t="s">
        <v>1032</v>
      </c>
    </row>
    <row r="6" spans="1:10" ht="11.25">
      <c r="A6" s="164" t="s">
        <v>15</v>
      </c>
      <c r="B6" s="164" t="s">
        <v>389</v>
      </c>
      <c r="C6" s="9">
        <v>50000</v>
      </c>
      <c r="D6" s="9"/>
      <c r="E6" s="9"/>
      <c r="F6" s="9"/>
      <c r="G6" s="9"/>
      <c r="H6" s="163">
        <v>1</v>
      </c>
      <c r="I6" s="163">
        <v>1</v>
      </c>
      <c r="J6" s="164">
        <v>200</v>
      </c>
    </row>
    <row r="7" spans="1:10" ht="11.25">
      <c r="A7" s="165" t="s">
        <v>16</v>
      </c>
      <c r="B7" s="165" t="s">
        <v>1033</v>
      </c>
      <c r="C7" s="166">
        <v>50000</v>
      </c>
      <c r="D7" s="166">
        <v>50000</v>
      </c>
      <c r="E7" s="166">
        <v>150000</v>
      </c>
      <c r="F7" s="166">
        <v>0</v>
      </c>
      <c r="G7" s="166">
        <v>0</v>
      </c>
      <c r="H7" s="163">
        <v>1</v>
      </c>
      <c r="I7" s="163">
        <v>1</v>
      </c>
      <c r="J7" s="164"/>
    </row>
    <row r="8" spans="1:10" ht="11.25">
      <c r="A8" s="164" t="s">
        <v>17</v>
      </c>
      <c r="B8" s="164" t="s">
        <v>335</v>
      </c>
      <c r="C8" s="9">
        <v>50000</v>
      </c>
      <c r="D8" s="9"/>
      <c r="E8" s="9"/>
      <c r="F8" s="9"/>
      <c r="G8" s="9"/>
      <c r="H8" s="163">
        <v>1</v>
      </c>
      <c r="I8" s="163">
        <v>1</v>
      </c>
      <c r="J8" s="164">
        <v>200</v>
      </c>
    </row>
    <row r="9" spans="1:10" ht="11.25">
      <c r="A9" s="165" t="s">
        <v>18</v>
      </c>
      <c r="B9" s="165" t="s">
        <v>390</v>
      </c>
      <c r="C9" s="166">
        <v>100000</v>
      </c>
      <c r="D9" s="166">
        <v>250000</v>
      </c>
      <c r="E9" s="166">
        <v>0</v>
      </c>
      <c r="F9" s="166">
        <v>0</v>
      </c>
      <c r="G9" s="166">
        <v>0</v>
      </c>
      <c r="H9" s="163">
        <v>1</v>
      </c>
      <c r="I9" s="163">
        <v>1</v>
      </c>
      <c r="J9" s="164"/>
    </row>
    <row r="10" spans="1:10" ht="11.25">
      <c r="A10" s="165" t="s">
        <v>19</v>
      </c>
      <c r="B10" s="165" t="s">
        <v>391</v>
      </c>
      <c r="C10" s="166">
        <v>50000</v>
      </c>
      <c r="D10" s="166">
        <v>50000</v>
      </c>
      <c r="E10" s="166">
        <v>100000</v>
      </c>
      <c r="F10" s="166">
        <v>0</v>
      </c>
      <c r="G10" s="166">
        <v>50000</v>
      </c>
      <c r="H10" s="163">
        <v>1</v>
      </c>
      <c r="I10" s="163">
        <v>1</v>
      </c>
      <c r="J10" s="164"/>
    </row>
    <row r="11" spans="1:10" ht="11.25">
      <c r="A11" s="164" t="s">
        <v>20</v>
      </c>
      <c r="B11" s="164"/>
      <c r="C11" s="9"/>
      <c r="D11" s="9"/>
      <c r="E11" s="9"/>
      <c r="F11" s="9"/>
      <c r="G11" s="9"/>
      <c r="H11" s="163"/>
      <c r="I11" s="163"/>
      <c r="J11" s="164"/>
    </row>
    <row r="12" spans="1:10" ht="11.25">
      <c r="A12" s="164" t="s">
        <v>21</v>
      </c>
      <c r="B12" s="164" t="s">
        <v>911</v>
      </c>
      <c r="C12" s="9"/>
      <c r="D12" s="9"/>
      <c r="E12" s="9"/>
      <c r="F12" s="9"/>
      <c r="G12" s="9"/>
      <c r="H12" s="163"/>
      <c r="I12" s="163">
        <v>1</v>
      </c>
      <c r="J12" s="164">
        <v>250</v>
      </c>
    </row>
    <row r="13" spans="1:10" ht="11.25">
      <c r="A13" s="164" t="s">
        <v>22</v>
      </c>
      <c r="B13" s="164"/>
      <c r="C13" s="9"/>
      <c r="D13" s="9"/>
      <c r="E13" s="9"/>
      <c r="F13" s="9"/>
      <c r="G13" s="9"/>
      <c r="H13" s="163"/>
      <c r="I13" s="163"/>
      <c r="J13" s="164"/>
    </row>
    <row r="14" spans="1:10" ht="11.25">
      <c r="A14" s="165" t="s">
        <v>23</v>
      </c>
      <c r="B14" s="165" t="s">
        <v>393</v>
      </c>
      <c r="C14" s="166">
        <v>100000</v>
      </c>
      <c r="D14" s="166">
        <v>150000</v>
      </c>
      <c r="E14" s="166">
        <v>0</v>
      </c>
      <c r="F14" s="166">
        <v>0</v>
      </c>
      <c r="G14" s="166">
        <v>0</v>
      </c>
      <c r="H14" s="163">
        <v>1</v>
      </c>
      <c r="I14" s="163">
        <v>1</v>
      </c>
      <c r="J14" s="164"/>
    </row>
    <row r="15" spans="1:10" ht="11.25">
      <c r="A15" s="165" t="s">
        <v>24</v>
      </c>
      <c r="B15" s="165" t="s">
        <v>599</v>
      </c>
      <c r="C15" s="166">
        <v>100000</v>
      </c>
      <c r="D15" s="166">
        <v>0</v>
      </c>
      <c r="E15" s="166">
        <v>150000</v>
      </c>
      <c r="F15" s="166">
        <v>0</v>
      </c>
      <c r="G15" s="166">
        <v>0</v>
      </c>
      <c r="H15" s="163">
        <v>1</v>
      </c>
      <c r="I15" s="163">
        <v>1</v>
      </c>
      <c r="J15" s="164"/>
    </row>
    <row r="16" spans="1:10" ht="11.25">
      <c r="A16" s="165" t="s">
        <v>333</v>
      </c>
      <c r="B16" s="165" t="s">
        <v>392</v>
      </c>
      <c r="C16" s="166">
        <v>50000</v>
      </c>
      <c r="D16" s="166">
        <v>100000</v>
      </c>
      <c r="E16" s="166">
        <v>0</v>
      </c>
      <c r="F16" s="166">
        <v>100000</v>
      </c>
      <c r="G16" s="166">
        <v>0</v>
      </c>
      <c r="H16" s="163">
        <v>1</v>
      </c>
      <c r="I16" s="163">
        <v>1</v>
      </c>
      <c r="J16" s="164"/>
    </row>
    <row r="17" spans="1:10" ht="11.25">
      <c r="A17" s="164" t="s">
        <v>25</v>
      </c>
      <c r="B17" s="164"/>
      <c r="C17" s="9"/>
      <c r="D17" s="9"/>
      <c r="E17" s="9"/>
      <c r="F17" s="9"/>
      <c r="G17" s="9"/>
      <c r="H17" s="163"/>
      <c r="I17" s="163"/>
      <c r="J17" s="164"/>
    </row>
    <row r="18" spans="1:10" ht="11.25">
      <c r="A18" s="165" t="s">
        <v>26</v>
      </c>
      <c r="B18" s="165" t="s">
        <v>332</v>
      </c>
      <c r="C18" s="166">
        <v>50000</v>
      </c>
      <c r="D18" s="166">
        <v>50000</v>
      </c>
      <c r="E18" s="166">
        <v>150000</v>
      </c>
      <c r="F18" s="166">
        <v>0</v>
      </c>
      <c r="G18" s="166">
        <v>0</v>
      </c>
      <c r="H18" s="163">
        <v>1</v>
      </c>
      <c r="I18" s="163">
        <v>1</v>
      </c>
      <c r="J18" s="164"/>
    </row>
    <row r="19" spans="1:10" ht="11.25">
      <c r="A19" s="165" t="s">
        <v>27</v>
      </c>
      <c r="B19" s="165" t="s">
        <v>569</v>
      </c>
      <c r="C19" s="166">
        <v>0</v>
      </c>
      <c r="D19" s="166">
        <v>0</v>
      </c>
      <c r="E19" s="166">
        <v>0</v>
      </c>
      <c r="F19" s="166">
        <v>250000</v>
      </c>
      <c r="G19" s="166">
        <v>0</v>
      </c>
      <c r="H19" s="163">
        <v>1</v>
      </c>
      <c r="I19" s="163">
        <v>1</v>
      </c>
      <c r="J19" s="164"/>
    </row>
    <row r="20" spans="1:10" ht="11.25">
      <c r="A20" s="165" t="s">
        <v>28</v>
      </c>
      <c r="B20" s="165" t="s">
        <v>334</v>
      </c>
      <c r="C20" s="166">
        <v>55000</v>
      </c>
      <c r="D20" s="166">
        <v>50000</v>
      </c>
      <c r="E20" s="166">
        <v>50000</v>
      </c>
      <c r="F20" s="166">
        <v>100000</v>
      </c>
      <c r="G20" s="166">
        <v>0</v>
      </c>
      <c r="H20" s="163">
        <v>1</v>
      </c>
      <c r="I20" s="163">
        <v>1</v>
      </c>
      <c r="J20" s="164"/>
    </row>
    <row r="21" spans="1:10" ht="11.25">
      <c r="A21" s="165" t="s">
        <v>254</v>
      </c>
      <c r="B21" s="165" t="s">
        <v>255</v>
      </c>
      <c r="C21" s="166">
        <v>50000</v>
      </c>
      <c r="D21" s="166">
        <v>50000</v>
      </c>
      <c r="E21" s="166">
        <v>0</v>
      </c>
      <c r="F21" s="166">
        <v>0</v>
      </c>
      <c r="G21" s="166">
        <v>150000</v>
      </c>
      <c r="H21" s="163">
        <v>1</v>
      </c>
      <c r="I21" s="163">
        <v>1</v>
      </c>
      <c r="J21" s="164"/>
    </row>
    <row r="22" spans="2:10" ht="11.25">
      <c r="B22" s="16" t="s">
        <v>1034</v>
      </c>
      <c r="C22" s="16">
        <f aca="true" t="shared" si="0" ref="C22:J22">SUM(C6:C21)</f>
        <v>705000</v>
      </c>
      <c r="D22" s="16">
        <f t="shared" si="0"/>
        <v>750000</v>
      </c>
      <c r="E22" s="16">
        <f t="shared" si="0"/>
        <v>600000</v>
      </c>
      <c r="F22" s="16">
        <f t="shared" si="0"/>
        <v>450000</v>
      </c>
      <c r="G22" s="16">
        <f t="shared" si="0"/>
        <v>200000</v>
      </c>
      <c r="H22" s="163">
        <f t="shared" si="0"/>
        <v>12</v>
      </c>
      <c r="I22" s="163">
        <f t="shared" si="0"/>
        <v>13</v>
      </c>
      <c r="J22" s="3">
        <f t="shared" si="0"/>
        <v>650</v>
      </c>
    </row>
    <row r="23" spans="2:9" ht="11.25">
      <c r="B23" s="16">
        <f>C22+D22+E22+F22+G22</f>
        <v>2705000</v>
      </c>
      <c r="H23" s="167"/>
      <c r="I23" s="167"/>
    </row>
    <row r="24" spans="2:9" ht="11.25">
      <c r="B24" s="16"/>
      <c r="H24" s="167"/>
      <c r="I24" s="167"/>
    </row>
    <row r="25" ht="11.25"/>
    <row r="26" spans="1:10" ht="11.25">
      <c r="A26" s="6" t="s">
        <v>1</v>
      </c>
      <c r="B26" s="6" t="s">
        <v>14</v>
      </c>
      <c r="C26" s="162" t="s">
        <v>1026</v>
      </c>
      <c r="D26" s="162" t="s">
        <v>1027</v>
      </c>
      <c r="E26" s="162" t="s">
        <v>1028</v>
      </c>
      <c r="F26" s="162" t="s">
        <v>1029</v>
      </c>
      <c r="G26" s="162" t="s">
        <v>455</v>
      </c>
      <c r="H26" s="163" t="s">
        <v>1030</v>
      </c>
      <c r="I26" s="163" t="s">
        <v>1031</v>
      </c>
      <c r="J26" s="164" t="s">
        <v>1032</v>
      </c>
    </row>
    <row r="27" spans="1:10" ht="11.25">
      <c r="A27" s="164" t="s">
        <v>29</v>
      </c>
      <c r="B27" s="164" t="s">
        <v>463</v>
      </c>
      <c r="C27" s="9">
        <v>100000</v>
      </c>
      <c r="D27" s="9">
        <v>0</v>
      </c>
      <c r="E27" s="9"/>
      <c r="F27" s="9"/>
      <c r="G27" s="9"/>
      <c r="H27" s="163">
        <v>1</v>
      </c>
      <c r="I27" s="163">
        <v>1</v>
      </c>
      <c r="J27" s="164">
        <v>150</v>
      </c>
    </row>
    <row r="28" spans="1:10" ht="11.25">
      <c r="A28" s="164" t="s">
        <v>30</v>
      </c>
      <c r="B28" s="164"/>
      <c r="C28" s="9"/>
      <c r="D28" s="9"/>
      <c r="E28" s="9"/>
      <c r="F28" s="9"/>
      <c r="G28" s="9"/>
      <c r="H28" s="163"/>
      <c r="I28" s="163"/>
      <c r="J28" s="164"/>
    </row>
    <row r="29" spans="1:10" ht="11.25">
      <c r="A29" s="164" t="s">
        <v>31</v>
      </c>
      <c r="B29" s="164" t="s">
        <v>353</v>
      </c>
      <c r="C29" s="9"/>
      <c r="D29" s="9"/>
      <c r="E29" s="9"/>
      <c r="F29" s="9"/>
      <c r="G29" s="9"/>
      <c r="H29" s="163"/>
      <c r="I29" s="163">
        <v>1</v>
      </c>
      <c r="J29" s="164">
        <v>250</v>
      </c>
    </row>
    <row r="30" spans="1:10" ht="11.25">
      <c r="A30" s="165" t="s">
        <v>32</v>
      </c>
      <c r="B30" s="165" t="s">
        <v>372</v>
      </c>
      <c r="C30" s="166">
        <v>50000</v>
      </c>
      <c r="D30" s="166">
        <v>50000</v>
      </c>
      <c r="E30" s="166">
        <v>0</v>
      </c>
      <c r="F30" s="166">
        <v>150000</v>
      </c>
      <c r="G30" s="166">
        <v>0</v>
      </c>
      <c r="H30" s="163">
        <v>1</v>
      </c>
      <c r="I30" s="163">
        <v>1</v>
      </c>
      <c r="J30" s="164"/>
    </row>
    <row r="31" spans="1:10" ht="11.25">
      <c r="A31" s="164" t="s">
        <v>33</v>
      </c>
      <c r="B31" s="164" t="s">
        <v>650</v>
      </c>
      <c r="C31" s="9"/>
      <c r="D31" s="9"/>
      <c r="E31" s="9"/>
      <c r="F31" s="9"/>
      <c r="G31" s="9"/>
      <c r="H31" s="163"/>
      <c r="I31" s="163">
        <v>1</v>
      </c>
      <c r="J31" s="164">
        <v>250</v>
      </c>
    </row>
    <row r="32" spans="1:10" ht="11.25">
      <c r="A32" s="165" t="s">
        <v>34</v>
      </c>
      <c r="B32" s="165" t="s">
        <v>462</v>
      </c>
      <c r="C32" s="166">
        <v>250000</v>
      </c>
      <c r="D32" s="166">
        <v>0</v>
      </c>
      <c r="E32" s="166">
        <v>0</v>
      </c>
      <c r="F32" s="166">
        <v>0</v>
      </c>
      <c r="G32" s="166">
        <v>0</v>
      </c>
      <c r="H32" s="163">
        <v>1</v>
      </c>
      <c r="I32" s="163">
        <v>1</v>
      </c>
      <c r="J32" s="164"/>
    </row>
    <row r="33" spans="1:10" ht="11.25">
      <c r="A33" s="164" t="s">
        <v>35</v>
      </c>
      <c r="B33" s="164"/>
      <c r="C33" s="9"/>
      <c r="D33" s="9"/>
      <c r="E33" s="9"/>
      <c r="F33" s="9"/>
      <c r="G33" s="9"/>
      <c r="H33" s="163"/>
      <c r="I33" s="163"/>
      <c r="J33" s="164"/>
    </row>
    <row r="34" spans="1:10" ht="11.25">
      <c r="A34" s="164" t="s">
        <v>36</v>
      </c>
      <c r="B34" s="164" t="s">
        <v>452</v>
      </c>
      <c r="C34" s="9"/>
      <c r="D34" s="9"/>
      <c r="E34" s="9"/>
      <c r="F34" s="9"/>
      <c r="G34" s="9"/>
      <c r="H34" s="163"/>
      <c r="I34" s="163"/>
      <c r="J34" s="164"/>
    </row>
    <row r="35" spans="1:10" ht="11.25">
      <c r="A35" s="165" t="s">
        <v>37</v>
      </c>
      <c r="B35" s="165" t="s">
        <v>328</v>
      </c>
      <c r="C35" s="166">
        <v>0</v>
      </c>
      <c r="D35" s="166">
        <v>0</v>
      </c>
      <c r="E35" s="166">
        <v>0</v>
      </c>
      <c r="F35" s="166">
        <v>0</v>
      </c>
      <c r="G35" s="166">
        <v>250000</v>
      </c>
      <c r="H35" s="163">
        <v>1</v>
      </c>
      <c r="I35" s="163">
        <v>1</v>
      </c>
      <c r="J35" s="164"/>
    </row>
    <row r="36" spans="1:10" ht="11.25">
      <c r="A36" s="165" t="s">
        <v>38</v>
      </c>
      <c r="B36" s="165" t="s">
        <v>324</v>
      </c>
      <c r="C36" s="166">
        <v>50000</v>
      </c>
      <c r="D36" s="166">
        <v>50000</v>
      </c>
      <c r="E36" s="166">
        <v>50000</v>
      </c>
      <c r="F36" s="166">
        <v>50000</v>
      </c>
      <c r="G36" s="166">
        <v>50000</v>
      </c>
      <c r="H36" s="163">
        <v>1</v>
      </c>
      <c r="I36" s="163">
        <v>1</v>
      </c>
      <c r="J36" s="164"/>
    </row>
    <row r="37" spans="1:10" ht="11.25">
      <c r="A37" s="164" t="s">
        <v>39</v>
      </c>
      <c r="B37" s="164" t="s">
        <v>235</v>
      </c>
      <c r="C37" s="9">
        <v>200000</v>
      </c>
      <c r="D37" s="9">
        <v>0</v>
      </c>
      <c r="E37" s="9">
        <v>0</v>
      </c>
      <c r="F37" s="9">
        <v>0</v>
      </c>
      <c r="G37" s="9"/>
      <c r="H37" s="163">
        <v>1</v>
      </c>
      <c r="I37" s="163">
        <v>1</v>
      </c>
      <c r="J37" s="164">
        <v>50</v>
      </c>
    </row>
    <row r="38" spans="1:10" ht="11.25">
      <c r="A38" s="164" t="s">
        <v>265</v>
      </c>
      <c r="B38" s="164" t="s">
        <v>365</v>
      </c>
      <c r="C38" s="9">
        <v>50000</v>
      </c>
      <c r="D38" s="9"/>
      <c r="E38" s="9"/>
      <c r="F38" s="9"/>
      <c r="G38" s="9"/>
      <c r="H38" s="163"/>
      <c r="I38" s="163">
        <v>1</v>
      </c>
      <c r="J38" s="164">
        <v>200</v>
      </c>
    </row>
    <row r="39" spans="2:10" ht="11.25">
      <c r="B39" s="16" t="s">
        <v>1035</v>
      </c>
      <c r="C39" s="16">
        <f>SUM(C27:C38)</f>
        <v>700000</v>
      </c>
      <c r="D39" s="16">
        <f>SUM(D27:D38)</f>
        <v>100000</v>
      </c>
      <c r="E39" s="16">
        <f>SUM(E27:E38)</f>
        <v>50000</v>
      </c>
      <c r="F39" s="16">
        <f>SUM(F27:F38)</f>
        <v>200000</v>
      </c>
      <c r="G39" s="16">
        <f>SUM(G27:G38)</f>
        <v>300000</v>
      </c>
      <c r="H39" s="163">
        <f>SUM(H26:H38)</f>
        <v>6</v>
      </c>
      <c r="I39" s="163">
        <f>SUM(I26:I38)</f>
        <v>9</v>
      </c>
      <c r="J39" s="3">
        <f>SUM(J27:J38)</f>
        <v>900</v>
      </c>
    </row>
    <row r="40" ht="11.25">
      <c r="B40" s="16">
        <f>C39+D39+E39+F39+G39</f>
        <v>1350000</v>
      </c>
    </row>
    <row r="41" ht="11.25">
      <c r="B41" s="16"/>
    </row>
    <row r="42" spans="1:10" ht="11.25">
      <c r="A42" s="6" t="s">
        <v>1</v>
      </c>
      <c r="B42" s="6" t="s">
        <v>14</v>
      </c>
      <c r="C42" s="162" t="s">
        <v>1026</v>
      </c>
      <c r="D42" s="162" t="s">
        <v>1027</v>
      </c>
      <c r="E42" s="162" t="s">
        <v>1028</v>
      </c>
      <c r="F42" s="162" t="s">
        <v>1029</v>
      </c>
      <c r="G42" s="162" t="s">
        <v>455</v>
      </c>
      <c r="H42" s="163" t="s">
        <v>1030</v>
      </c>
      <c r="I42" s="163" t="s">
        <v>1031</v>
      </c>
      <c r="J42" s="164" t="s">
        <v>1032</v>
      </c>
    </row>
    <row r="43" spans="1:10" ht="11.25">
      <c r="A43" s="165" t="s">
        <v>40</v>
      </c>
      <c r="B43" s="165" t="s">
        <v>400</v>
      </c>
      <c r="C43" s="166">
        <v>50000</v>
      </c>
      <c r="D43" s="166">
        <v>100000</v>
      </c>
      <c r="E43" s="166">
        <v>0</v>
      </c>
      <c r="F43" s="166">
        <v>100000</v>
      </c>
      <c r="G43" s="166">
        <v>0</v>
      </c>
      <c r="H43" s="163">
        <v>1</v>
      </c>
      <c r="I43" s="163">
        <v>1</v>
      </c>
      <c r="J43" s="164"/>
    </row>
    <row r="44" spans="1:10" ht="11.25">
      <c r="A44" s="164" t="s">
        <v>41</v>
      </c>
      <c r="B44" s="164" t="s">
        <v>1036</v>
      </c>
      <c r="C44" s="9">
        <v>50000</v>
      </c>
      <c r="D44" s="9">
        <v>50000</v>
      </c>
      <c r="E44" s="9"/>
      <c r="F44" s="9"/>
      <c r="G44" s="9"/>
      <c r="H44" s="163">
        <v>1</v>
      </c>
      <c r="I44" s="163">
        <v>1</v>
      </c>
      <c r="J44" s="164">
        <v>150</v>
      </c>
    </row>
    <row r="45" spans="1:10" ht="11.25">
      <c r="A45" s="164" t="s">
        <v>42</v>
      </c>
      <c r="B45" s="164" t="s">
        <v>648</v>
      </c>
      <c r="C45" s="9"/>
      <c r="D45" s="9"/>
      <c r="E45" s="9"/>
      <c r="F45" s="9"/>
      <c r="G45" s="9"/>
      <c r="H45" s="163"/>
      <c r="I45" s="163">
        <v>1</v>
      </c>
      <c r="J45" s="164">
        <v>250</v>
      </c>
    </row>
    <row r="46" spans="1:10" ht="11.25">
      <c r="A46" s="165" t="s">
        <v>43</v>
      </c>
      <c r="B46" s="165" t="s">
        <v>602</v>
      </c>
      <c r="C46" s="166">
        <v>250000</v>
      </c>
      <c r="D46" s="166">
        <v>0</v>
      </c>
      <c r="E46" s="166">
        <v>0</v>
      </c>
      <c r="F46" s="166">
        <v>0</v>
      </c>
      <c r="G46" s="166">
        <v>0</v>
      </c>
      <c r="H46" s="163">
        <v>1</v>
      </c>
      <c r="I46" s="163">
        <v>1</v>
      </c>
      <c r="J46" s="164"/>
    </row>
    <row r="47" spans="1:10" ht="11.25">
      <c r="A47" s="168" t="s">
        <v>44</v>
      </c>
      <c r="B47" s="168" t="s">
        <v>405</v>
      </c>
      <c r="C47" s="169">
        <v>50000</v>
      </c>
      <c r="D47" s="169">
        <v>200000</v>
      </c>
      <c r="E47" s="169">
        <v>0</v>
      </c>
      <c r="F47" s="169">
        <v>0</v>
      </c>
      <c r="G47" s="169">
        <v>0</v>
      </c>
      <c r="H47" s="163">
        <v>1</v>
      </c>
      <c r="I47" s="163">
        <v>1</v>
      </c>
      <c r="J47" s="164"/>
    </row>
    <row r="48" spans="1:10" ht="11.25">
      <c r="A48" s="165" t="s">
        <v>45</v>
      </c>
      <c r="B48" s="165" t="s">
        <v>401</v>
      </c>
      <c r="C48" s="166">
        <v>50000</v>
      </c>
      <c r="D48" s="166">
        <v>100000</v>
      </c>
      <c r="E48" s="166">
        <v>0</v>
      </c>
      <c r="F48" s="166">
        <v>100000</v>
      </c>
      <c r="G48" s="166">
        <v>0</v>
      </c>
      <c r="H48" s="163">
        <v>1</v>
      </c>
      <c r="I48" s="163">
        <v>1</v>
      </c>
      <c r="J48" s="164"/>
    </row>
    <row r="49" spans="1:10" ht="11.25">
      <c r="A49" s="164" t="s">
        <v>46</v>
      </c>
      <c r="B49" s="164" t="s">
        <v>366</v>
      </c>
      <c r="C49" s="9">
        <v>100000</v>
      </c>
      <c r="D49" s="9">
        <v>0</v>
      </c>
      <c r="E49" s="9"/>
      <c r="F49" s="9"/>
      <c r="G49" s="9"/>
      <c r="H49" s="163">
        <v>1</v>
      </c>
      <c r="I49" s="163">
        <v>1</v>
      </c>
      <c r="J49" s="164">
        <v>150</v>
      </c>
    </row>
    <row r="50" spans="1:10" ht="11.25">
      <c r="A50" s="165" t="s">
        <v>47</v>
      </c>
      <c r="B50" s="165" t="s">
        <v>367</v>
      </c>
      <c r="C50" s="166">
        <v>50000</v>
      </c>
      <c r="D50" s="166">
        <v>100000</v>
      </c>
      <c r="E50" s="166">
        <v>0</v>
      </c>
      <c r="F50" s="166">
        <v>50000</v>
      </c>
      <c r="G50" s="166">
        <v>50000</v>
      </c>
      <c r="H50" s="163">
        <v>1</v>
      </c>
      <c r="I50" s="163">
        <v>1</v>
      </c>
      <c r="J50" s="164"/>
    </row>
    <row r="51" spans="1:10" ht="11.25">
      <c r="A51" s="165" t="s">
        <v>48</v>
      </c>
      <c r="B51" s="165" t="s">
        <v>402</v>
      </c>
      <c r="C51" s="166">
        <v>50000</v>
      </c>
      <c r="D51" s="166">
        <v>50000</v>
      </c>
      <c r="E51" s="166">
        <v>50000</v>
      </c>
      <c r="F51" s="166">
        <v>50000</v>
      </c>
      <c r="G51" s="166">
        <v>50000</v>
      </c>
      <c r="H51" s="163">
        <v>1</v>
      </c>
      <c r="I51" s="163">
        <v>1</v>
      </c>
      <c r="J51" s="164"/>
    </row>
    <row r="52" spans="1:10" ht="11.25">
      <c r="A52" s="164" t="s">
        <v>49</v>
      </c>
      <c r="B52" s="164" t="s">
        <v>396</v>
      </c>
      <c r="C52" s="9">
        <v>50000</v>
      </c>
      <c r="D52" s="9"/>
      <c r="E52" s="9"/>
      <c r="F52" s="9"/>
      <c r="G52" s="9"/>
      <c r="H52" s="163"/>
      <c r="I52" s="163">
        <v>1</v>
      </c>
      <c r="J52" s="164">
        <v>200</v>
      </c>
    </row>
    <row r="53" spans="1:10" ht="11.25">
      <c r="A53" s="164" t="s">
        <v>50</v>
      </c>
      <c r="B53" s="164" t="s">
        <v>965</v>
      </c>
      <c r="C53" s="9"/>
      <c r="D53" s="9"/>
      <c r="E53" s="9"/>
      <c r="F53" s="9"/>
      <c r="G53" s="9"/>
      <c r="H53" s="163"/>
      <c r="I53" s="163">
        <v>1</v>
      </c>
      <c r="J53" s="164">
        <v>250</v>
      </c>
    </row>
    <row r="54" spans="1:10" ht="11.25">
      <c r="A54" s="165" t="s">
        <v>51</v>
      </c>
      <c r="B54" s="165" t="s">
        <v>397</v>
      </c>
      <c r="C54" s="166">
        <v>100000</v>
      </c>
      <c r="D54" s="166">
        <v>150000</v>
      </c>
      <c r="E54" s="166">
        <v>0</v>
      </c>
      <c r="F54" s="166">
        <v>0</v>
      </c>
      <c r="G54" s="166">
        <v>0</v>
      </c>
      <c r="H54" s="163">
        <v>1</v>
      </c>
      <c r="I54" s="163">
        <v>1</v>
      </c>
      <c r="J54" s="164"/>
    </row>
    <row r="55" spans="1:10" ht="11.25">
      <c r="A55" s="165" t="s">
        <v>52</v>
      </c>
      <c r="B55" s="165" t="s">
        <v>234</v>
      </c>
      <c r="C55" s="166">
        <v>0</v>
      </c>
      <c r="D55" s="166">
        <v>100000</v>
      </c>
      <c r="E55" s="166">
        <v>100000</v>
      </c>
      <c r="F55" s="166">
        <v>0</v>
      </c>
      <c r="G55" s="166">
        <v>50000</v>
      </c>
      <c r="H55" s="163">
        <v>1</v>
      </c>
      <c r="I55" s="163">
        <v>1</v>
      </c>
      <c r="J55" s="164"/>
    </row>
    <row r="56" spans="1:10" ht="11.25">
      <c r="A56" s="164" t="s">
        <v>53</v>
      </c>
      <c r="B56" s="164" t="s">
        <v>403</v>
      </c>
      <c r="C56" s="9">
        <v>50000</v>
      </c>
      <c r="D56" s="9">
        <v>50000</v>
      </c>
      <c r="E56" s="9">
        <v>50000</v>
      </c>
      <c r="F56" s="9"/>
      <c r="G56" s="9"/>
      <c r="H56" s="163">
        <v>1</v>
      </c>
      <c r="I56" s="163">
        <v>1</v>
      </c>
      <c r="J56" s="164">
        <v>100</v>
      </c>
    </row>
    <row r="57" spans="1:10" ht="11.25">
      <c r="A57" s="164" t="s">
        <v>54</v>
      </c>
      <c r="B57" s="164" t="s">
        <v>325</v>
      </c>
      <c r="C57" s="9">
        <v>50000</v>
      </c>
      <c r="D57" s="9">
        <v>100000</v>
      </c>
      <c r="E57" s="9">
        <v>0</v>
      </c>
      <c r="F57" s="9"/>
      <c r="G57" s="9"/>
      <c r="H57" s="163">
        <v>1</v>
      </c>
      <c r="I57" s="163">
        <v>1</v>
      </c>
      <c r="J57" s="164">
        <v>100</v>
      </c>
    </row>
    <row r="58" spans="1:10" ht="11.25">
      <c r="A58" s="165" t="s">
        <v>55</v>
      </c>
      <c r="B58" s="165" t="s">
        <v>342</v>
      </c>
      <c r="C58" s="166">
        <v>50000</v>
      </c>
      <c r="D58" s="166">
        <v>50000</v>
      </c>
      <c r="E58" s="166">
        <v>50000</v>
      </c>
      <c r="F58" s="166">
        <v>50000</v>
      </c>
      <c r="G58" s="166">
        <v>50000</v>
      </c>
      <c r="H58" s="163">
        <v>1</v>
      </c>
      <c r="I58" s="163">
        <v>1</v>
      </c>
      <c r="J58" s="164"/>
    </row>
    <row r="59" spans="1:10" ht="11.25">
      <c r="A59" s="168" t="s">
        <v>56</v>
      </c>
      <c r="B59" s="168" t="s">
        <v>360</v>
      </c>
      <c r="C59" s="169">
        <v>50000</v>
      </c>
      <c r="D59" s="169">
        <v>50000</v>
      </c>
      <c r="E59" s="169">
        <v>50000</v>
      </c>
      <c r="F59" s="169">
        <v>100000</v>
      </c>
      <c r="G59" s="169">
        <v>0</v>
      </c>
      <c r="H59" s="163">
        <v>1</v>
      </c>
      <c r="I59" s="163">
        <v>1</v>
      </c>
      <c r="J59" s="164"/>
    </row>
    <row r="60" spans="1:10" ht="11.25">
      <c r="A60" s="164" t="s">
        <v>57</v>
      </c>
      <c r="B60" s="164" t="s">
        <v>238</v>
      </c>
      <c r="C60" s="9"/>
      <c r="D60" s="9">
        <v>50000</v>
      </c>
      <c r="E60" s="9">
        <v>50000</v>
      </c>
      <c r="F60" s="9"/>
      <c r="G60" s="9"/>
      <c r="H60" s="163">
        <v>1</v>
      </c>
      <c r="I60" s="163">
        <v>1</v>
      </c>
      <c r="J60" s="164">
        <v>150</v>
      </c>
    </row>
    <row r="61" spans="2:10" ht="11.25">
      <c r="B61" s="16" t="s">
        <v>1035</v>
      </c>
      <c r="C61" s="16">
        <f aca="true" t="shared" si="1" ref="C61:J61">SUM(C43:C60)</f>
        <v>1000000</v>
      </c>
      <c r="D61" s="16">
        <f t="shared" si="1"/>
        <v>1150000</v>
      </c>
      <c r="E61" s="16">
        <f t="shared" si="1"/>
        <v>350000</v>
      </c>
      <c r="F61" s="16">
        <f t="shared" si="1"/>
        <v>450000</v>
      </c>
      <c r="G61" s="16">
        <f t="shared" si="1"/>
        <v>200000</v>
      </c>
      <c r="H61" s="170">
        <f t="shared" si="1"/>
        <v>15</v>
      </c>
      <c r="I61" s="170">
        <f t="shared" si="1"/>
        <v>18</v>
      </c>
      <c r="J61" s="3">
        <f t="shared" si="1"/>
        <v>1350</v>
      </c>
    </row>
    <row r="62" ht="11.25">
      <c r="B62" s="16">
        <f>C61+D61+E61+F61+G61</f>
        <v>3150000</v>
      </c>
    </row>
    <row r="63" ht="11.25">
      <c r="B63" s="16"/>
    </row>
    <row r="64" ht="11.25">
      <c r="B64" s="16"/>
    </row>
    <row r="65" ht="11.25">
      <c r="B65" s="16"/>
    </row>
    <row r="66" ht="11.25">
      <c r="B66" s="16"/>
    </row>
    <row r="67" ht="11.25">
      <c r="B67" s="16"/>
    </row>
    <row r="68" spans="1:10" ht="11.25">
      <c r="A68" s="6" t="s">
        <v>1</v>
      </c>
      <c r="B68" s="6" t="s">
        <v>14</v>
      </c>
      <c r="C68" s="162" t="s">
        <v>1026</v>
      </c>
      <c r="D68" s="162" t="s">
        <v>1027</v>
      </c>
      <c r="E68" s="162" t="s">
        <v>1028</v>
      </c>
      <c r="F68" s="162" t="s">
        <v>1029</v>
      </c>
      <c r="G68" s="162" t="s">
        <v>455</v>
      </c>
      <c r="H68" s="163" t="s">
        <v>1030</v>
      </c>
      <c r="I68" s="163" t="s">
        <v>1031</v>
      </c>
      <c r="J68" s="164" t="s">
        <v>1032</v>
      </c>
    </row>
    <row r="69" spans="1:10" ht="11.25">
      <c r="A69" s="164" t="s">
        <v>58</v>
      </c>
      <c r="B69" s="164" t="s">
        <v>284</v>
      </c>
      <c r="C69" s="9">
        <v>100000</v>
      </c>
      <c r="D69" s="9">
        <v>0</v>
      </c>
      <c r="E69" s="9"/>
      <c r="F69" s="9"/>
      <c r="G69" s="9"/>
      <c r="H69" s="163">
        <v>1</v>
      </c>
      <c r="I69" s="163">
        <v>1</v>
      </c>
      <c r="J69" s="164">
        <v>150</v>
      </c>
    </row>
    <row r="70" spans="1:10" ht="11.25">
      <c r="A70" s="164" t="s">
        <v>59</v>
      </c>
      <c r="B70" s="164" t="s">
        <v>341</v>
      </c>
      <c r="C70" s="9">
        <v>50000</v>
      </c>
      <c r="D70" s="9">
        <v>50000</v>
      </c>
      <c r="E70" s="9">
        <v>50000</v>
      </c>
      <c r="F70" s="9"/>
      <c r="G70" s="9"/>
      <c r="H70" s="163">
        <v>1</v>
      </c>
      <c r="I70" s="163">
        <v>1</v>
      </c>
      <c r="J70" s="164">
        <v>100</v>
      </c>
    </row>
    <row r="71" spans="1:10" ht="11.25">
      <c r="A71" s="165" t="s">
        <v>60</v>
      </c>
      <c r="B71" s="165" t="s">
        <v>339</v>
      </c>
      <c r="C71" s="166">
        <v>50000</v>
      </c>
      <c r="D71" s="166">
        <v>50000</v>
      </c>
      <c r="E71" s="166">
        <v>100000</v>
      </c>
      <c r="F71" s="166">
        <v>0</v>
      </c>
      <c r="G71" s="166">
        <v>50000</v>
      </c>
      <c r="H71" s="163">
        <v>1</v>
      </c>
      <c r="I71" s="163">
        <v>1</v>
      </c>
      <c r="J71" s="164"/>
    </row>
    <row r="72" spans="1:10" ht="11.25">
      <c r="A72" s="164" t="s">
        <v>61</v>
      </c>
      <c r="B72" s="164" t="s">
        <v>318</v>
      </c>
      <c r="C72" s="9"/>
      <c r="D72" s="9"/>
      <c r="E72" s="9"/>
      <c r="F72" s="9"/>
      <c r="G72" s="9"/>
      <c r="H72" s="163"/>
      <c r="I72" s="163">
        <v>1</v>
      </c>
      <c r="J72" s="164">
        <v>250</v>
      </c>
    </row>
    <row r="73" spans="1:10" ht="11.25">
      <c r="A73" s="165" t="s">
        <v>62</v>
      </c>
      <c r="B73" s="165" t="s">
        <v>340</v>
      </c>
      <c r="C73" s="166">
        <v>50000</v>
      </c>
      <c r="D73" s="166">
        <v>100000</v>
      </c>
      <c r="E73" s="166">
        <v>0</v>
      </c>
      <c r="F73" s="166">
        <v>100000</v>
      </c>
      <c r="G73" s="166">
        <v>0</v>
      </c>
      <c r="H73" s="163">
        <v>1</v>
      </c>
      <c r="I73" s="163">
        <v>1</v>
      </c>
      <c r="J73" s="164"/>
    </row>
    <row r="74" spans="1:10" ht="11.25">
      <c r="A74" s="164" t="s">
        <v>63</v>
      </c>
      <c r="B74" s="164" t="s">
        <v>585</v>
      </c>
      <c r="C74" s="9">
        <v>50000</v>
      </c>
      <c r="D74" s="9">
        <v>50000</v>
      </c>
      <c r="E74" s="9"/>
      <c r="F74" s="9"/>
      <c r="G74" s="9"/>
      <c r="H74" s="163">
        <v>1</v>
      </c>
      <c r="I74" s="163">
        <v>1</v>
      </c>
      <c r="J74" s="164">
        <v>150</v>
      </c>
    </row>
    <row r="75" spans="1:10" ht="11.25">
      <c r="A75" s="164" t="s">
        <v>64</v>
      </c>
      <c r="B75" s="164" t="s">
        <v>327</v>
      </c>
      <c r="C75" s="9">
        <v>50000</v>
      </c>
      <c r="D75" s="9">
        <v>50000</v>
      </c>
      <c r="E75" s="9"/>
      <c r="F75" s="9"/>
      <c r="G75" s="9"/>
      <c r="H75" s="163">
        <v>1</v>
      </c>
      <c r="I75" s="163">
        <v>1</v>
      </c>
      <c r="J75" s="164">
        <v>150</v>
      </c>
    </row>
    <row r="76" spans="1:10" ht="11.25">
      <c r="A76" s="164" t="s">
        <v>65</v>
      </c>
      <c r="B76" s="164" t="s">
        <v>444</v>
      </c>
      <c r="C76" s="9"/>
      <c r="D76" s="9"/>
      <c r="E76" s="9"/>
      <c r="F76" s="9"/>
      <c r="G76" s="9"/>
      <c r="H76" s="163"/>
      <c r="I76" s="163"/>
      <c r="J76" s="164"/>
    </row>
    <row r="77" spans="1:10" ht="11.25">
      <c r="A77" s="164" t="s">
        <v>66</v>
      </c>
      <c r="B77" s="164" t="s">
        <v>322</v>
      </c>
      <c r="C77" s="9">
        <v>50000</v>
      </c>
      <c r="D77" s="9">
        <v>100000</v>
      </c>
      <c r="E77" s="9">
        <v>0</v>
      </c>
      <c r="F77" s="9">
        <v>50000</v>
      </c>
      <c r="G77" s="9"/>
      <c r="H77" s="163">
        <v>1</v>
      </c>
      <c r="I77" s="163">
        <v>1</v>
      </c>
      <c r="J77" s="164">
        <v>50</v>
      </c>
    </row>
    <row r="78" spans="1:10" ht="11.25">
      <c r="A78" s="165" t="s">
        <v>67</v>
      </c>
      <c r="B78" s="165" t="s">
        <v>283</v>
      </c>
      <c r="C78" s="166">
        <v>55000</v>
      </c>
      <c r="D78" s="166">
        <v>0</v>
      </c>
      <c r="E78" s="166">
        <v>250000</v>
      </c>
      <c r="F78" s="166">
        <v>0</v>
      </c>
      <c r="G78" s="166">
        <v>0</v>
      </c>
      <c r="H78" s="163">
        <v>1</v>
      </c>
      <c r="I78" s="163">
        <v>1</v>
      </c>
      <c r="J78" s="164"/>
    </row>
    <row r="79" spans="1:10" ht="11.25">
      <c r="A79" s="165" t="s">
        <v>68</v>
      </c>
      <c r="B79" s="165" t="s">
        <v>266</v>
      </c>
      <c r="C79" s="166">
        <v>50000</v>
      </c>
      <c r="D79" s="166">
        <v>50000</v>
      </c>
      <c r="E79" s="166">
        <v>100000</v>
      </c>
      <c r="F79" s="166">
        <v>0</v>
      </c>
      <c r="G79" s="166">
        <v>50000</v>
      </c>
      <c r="H79" s="163">
        <v>1</v>
      </c>
      <c r="I79" s="163">
        <v>1</v>
      </c>
      <c r="J79" s="164"/>
    </row>
    <row r="80" spans="1:10" ht="11.25">
      <c r="A80" s="164" t="s">
        <v>69</v>
      </c>
      <c r="B80" s="164" t="s">
        <v>302</v>
      </c>
      <c r="C80" s="9">
        <v>50000</v>
      </c>
      <c r="D80" s="9"/>
      <c r="E80" s="9"/>
      <c r="F80" s="9"/>
      <c r="G80" s="9"/>
      <c r="H80" s="163">
        <v>1</v>
      </c>
      <c r="I80" s="163">
        <v>1</v>
      </c>
      <c r="J80" s="164">
        <v>200</v>
      </c>
    </row>
    <row r="81" spans="1:10" ht="11.25">
      <c r="A81" s="164" t="s">
        <v>70</v>
      </c>
      <c r="B81" s="164" t="s">
        <v>445</v>
      </c>
      <c r="C81" s="9"/>
      <c r="D81" s="9"/>
      <c r="E81" s="9"/>
      <c r="F81" s="9"/>
      <c r="G81" s="9"/>
      <c r="H81" s="163"/>
      <c r="I81" s="163"/>
      <c r="J81" s="164"/>
    </row>
    <row r="82" spans="1:10" ht="11.25">
      <c r="A82" s="165" t="s">
        <v>71</v>
      </c>
      <c r="B82" s="165" t="s">
        <v>338</v>
      </c>
      <c r="C82" s="166">
        <v>50000</v>
      </c>
      <c r="D82" s="166">
        <v>50000</v>
      </c>
      <c r="E82" s="166">
        <v>100000</v>
      </c>
      <c r="F82" s="166">
        <v>0</v>
      </c>
      <c r="G82" s="166">
        <v>50000</v>
      </c>
      <c r="H82" s="163">
        <v>1</v>
      </c>
      <c r="I82" s="163">
        <v>1</v>
      </c>
      <c r="J82" s="164"/>
    </row>
    <row r="83" spans="1:10" ht="11.25">
      <c r="A83" s="165" t="s">
        <v>370</v>
      </c>
      <c r="B83" s="165" t="s">
        <v>371</v>
      </c>
      <c r="C83" s="166">
        <v>0</v>
      </c>
      <c r="D83" s="166">
        <v>250000</v>
      </c>
      <c r="E83" s="166">
        <v>0</v>
      </c>
      <c r="F83" s="166">
        <v>0</v>
      </c>
      <c r="G83" s="166">
        <v>300000</v>
      </c>
      <c r="H83" s="163">
        <v>1</v>
      </c>
      <c r="I83" s="163">
        <v>1</v>
      </c>
      <c r="J83" s="164"/>
    </row>
    <row r="84" spans="2:10" ht="11.25">
      <c r="B84" s="171" t="s">
        <v>1035</v>
      </c>
      <c r="C84" s="16">
        <f aca="true" t="shared" si="2" ref="C84:J84">SUM(C69:C83)</f>
        <v>605000</v>
      </c>
      <c r="D84" s="16">
        <f t="shared" si="2"/>
        <v>750000</v>
      </c>
      <c r="E84" s="16">
        <f t="shared" si="2"/>
        <v>600000</v>
      </c>
      <c r="F84" s="16">
        <f t="shared" si="2"/>
        <v>150000</v>
      </c>
      <c r="G84" s="16">
        <f t="shared" si="2"/>
        <v>450000</v>
      </c>
      <c r="H84" s="172">
        <f t="shared" si="2"/>
        <v>12</v>
      </c>
      <c r="I84" s="172">
        <f t="shared" si="2"/>
        <v>13</v>
      </c>
      <c r="J84" s="3">
        <f t="shared" si="2"/>
        <v>1050</v>
      </c>
    </row>
    <row r="85" ht="11.25">
      <c r="B85" s="16">
        <f>C84+D84+E84+F84+G84</f>
        <v>2555000</v>
      </c>
    </row>
    <row r="86" ht="11.25">
      <c r="B86" s="16"/>
    </row>
    <row r="87" ht="11.25">
      <c r="B87" s="16"/>
    </row>
    <row r="88" ht="11.25">
      <c r="B88" s="16"/>
    </row>
    <row r="89" ht="11.25">
      <c r="B89" s="16"/>
    </row>
    <row r="90" spans="1:10" ht="11.25">
      <c r="A90" s="6" t="s">
        <v>1</v>
      </c>
      <c r="B90" s="6" t="s">
        <v>14</v>
      </c>
      <c r="C90" s="162" t="s">
        <v>1026</v>
      </c>
      <c r="D90" s="162" t="s">
        <v>1027</v>
      </c>
      <c r="E90" s="162" t="s">
        <v>1028</v>
      </c>
      <c r="F90" s="162" t="s">
        <v>1029</v>
      </c>
      <c r="G90" s="162" t="s">
        <v>455</v>
      </c>
      <c r="H90" s="163" t="s">
        <v>1030</v>
      </c>
      <c r="I90" s="163" t="s">
        <v>1031</v>
      </c>
      <c r="J90" s="164" t="s">
        <v>1032</v>
      </c>
    </row>
    <row r="91" spans="1:10" ht="11.25">
      <c r="A91" s="164" t="s">
        <v>72</v>
      </c>
      <c r="B91" s="164" t="s">
        <v>394</v>
      </c>
      <c r="C91" s="9"/>
      <c r="D91" s="9">
        <v>50000</v>
      </c>
      <c r="E91" s="9">
        <v>50000</v>
      </c>
      <c r="F91" s="9"/>
      <c r="G91" s="9"/>
      <c r="H91" s="163">
        <v>1</v>
      </c>
      <c r="I91" s="163">
        <v>1</v>
      </c>
      <c r="J91" s="164">
        <v>150</v>
      </c>
    </row>
    <row r="92" spans="1:10" ht="11.25">
      <c r="A92" s="165" t="s">
        <v>73</v>
      </c>
      <c r="B92" s="165" t="s">
        <v>331</v>
      </c>
      <c r="C92" s="166">
        <v>50000</v>
      </c>
      <c r="D92" s="166">
        <v>200000</v>
      </c>
      <c r="E92" s="166">
        <v>0</v>
      </c>
      <c r="F92" s="166">
        <v>0</v>
      </c>
      <c r="G92" s="166">
        <v>0</v>
      </c>
      <c r="H92" s="163">
        <v>1</v>
      </c>
      <c r="I92" s="163">
        <v>1</v>
      </c>
      <c r="J92" s="164"/>
    </row>
    <row r="93" spans="1:10" ht="11.25">
      <c r="A93" s="168" t="s">
        <v>74</v>
      </c>
      <c r="B93" s="168" t="s">
        <v>358</v>
      </c>
      <c r="C93" s="169">
        <v>50000</v>
      </c>
      <c r="D93" s="169">
        <v>50000</v>
      </c>
      <c r="E93" s="173">
        <v>150000</v>
      </c>
      <c r="F93" s="169">
        <v>0</v>
      </c>
      <c r="G93" s="169">
        <v>0</v>
      </c>
      <c r="H93" s="163">
        <v>1</v>
      </c>
      <c r="I93" s="163">
        <v>1</v>
      </c>
      <c r="J93" s="164"/>
    </row>
    <row r="94" spans="1:10" ht="11.25">
      <c r="A94" s="164" t="s">
        <v>75</v>
      </c>
      <c r="B94" s="164"/>
      <c r="C94" s="9"/>
      <c r="D94" s="9"/>
      <c r="E94" s="9"/>
      <c r="F94" s="9"/>
      <c r="G94" s="9"/>
      <c r="H94" s="163"/>
      <c r="I94" s="163"/>
      <c r="J94" s="164"/>
    </row>
    <row r="95" spans="1:10" ht="11.25">
      <c r="A95" s="164" t="s">
        <v>76</v>
      </c>
      <c r="B95" s="164"/>
      <c r="C95" s="9"/>
      <c r="D95" s="9"/>
      <c r="E95" s="9"/>
      <c r="F95" s="9"/>
      <c r="G95" s="9"/>
      <c r="H95" s="163"/>
      <c r="I95" s="163"/>
      <c r="J95" s="164"/>
    </row>
    <row r="96" spans="1:10" ht="11.25">
      <c r="A96" s="165" t="s">
        <v>78</v>
      </c>
      <c r="B96" s="165" t="s">
        <v>623</v>
      </c>
      <c r="C96" s="166">
        <v>250000</v>
      </c>
      <c r="D96" s="166">
        <v>0</v>
      </c>
      <c r="E96" s="166">
        <v>0</v>
      </c>
      <c r="F96" s="166">
        <v>0</v>
      </c>
      <c r="G96" s="166">
        <v>0</v>
      </c>
      <c r="H96" s="163">
        <v>1</v>
      </c>
      <c r="I96" s="163">
        <v>1</v>
      </c>
      <c r="J96" s="164"/>
    </row>
    <row r="97" spans="1:10" ht="11.25">
      <c r="A97" s="7" t="s">
        <v>671</v>
      </c>
      <c r="B97" s="7" t="s">
        <v>887</v>
      </c>
      <c r="C97" s="9"/>
      <c r="D97" s="9"/>
      <c r="E97" s="9"/>
      <c r="F97" s="9"/>
      <c r="G97" s="9"/>
      <c r="H97" s="163"/>
      <c r="I97" s="163">
        <v>1</v>
      </c>
      <c r="J97" s="164">
        <v>250</v>
      </c>
    </row>
    <row r="98" spans="1:10" ht="11.25">
      <c r="A98" s="164" t="s">
        <v>579</v>
      </c>
      <c r="B98" s="164" t="s">
        <v>580</v>
      </c>
      <c r="C98" s="9">
        <v>50000</v>
      </c>
      <c r="D98" s="9"/>
      <c r="E98" s="9"/>
      <c r="F98" s="9"/>
      <c r="G98" s="9"/>
      <c r="H98" s="163">
        <v>1</v>
      </c>
      <c r="I98" s="163">
        <v>1</v>
      </c>
      <c r="J98" s="164">
        <v>200</v>
      </c>
    </row>
    <row r="99" spans="1:10" ht="11.25">
      <c r="A99" s="165" t="s">
        <v>574</v>
      </c>
      <c r="B99" s="165" t="s">
        <v>363</v>
      </c>
      <c r="C99" s="166">
        <v>100000</v>
      </c>
      <c r="D99" s="166">
        <v>0</v>
      </c>
      <c r="E99" s="166">
        <v>150000</v>
      </c>
      <c r="F99" s="166">
        <v>0</v>
      </c>
      <c r="G99" s="166">
        <v>0</v>
      </c>
      <c r="H99" s="163">
        <v>1</v>
      </c>
      <c r="I99" s="163">
        <v>1</v>
      </c>
      <c r="J99" s="164"/>
    </row>
    <row r="100" spans="1:10" ht="11.25">
      <c r="A100" s="7" t="s">
        <v>647</v>
      </c>
      <c r="B100" s="7" t="s">
        <v>646</v>
      </c>
      <c r="C100" s="9">
        <v>50000</v>
      </c>
      <c r="D100" s="9">
        <v>50000</v>
      </c>
      <c r="E100" s="9">
        <v>50000</v>
      </c>
      <c r="F100" s="9"/>
      <c r="G100" s="9"/>
      <c r="H100" s="163"/>
      <c r="I100" s="163">
        <v>1</v>
      </c>
      <c r="J100" s="164">
        <v>250</v>
      </c>
    </row>
    <row r="101" spans="1:10" ht="11.25">
      <c r="A101" s="164" t="s">
        <v>511</v>
      </c>
      <c r="B101" s="164" t="s">
        <v>512</v>
      </c>
      <c r="C101" s="9"/>
      <c r="D101" s="9"/>
      <c r="E101" s="9"/>
      <c r="F101" s="9"/>
      <c r="G101" s="9"/>
      <c r="H101" s="163"/>
      <c r="I101" s="163">
        <v>1</v>
      </c>
      <c r="J101" s="164">
        <v>250</v>
      </c>
    </row>
    <row r="102" spans="1:10" ht="11.25">
      <c r="A102" s="165" t="s">
        <v>79</v>
      </c>
      <c r="B102" s="165" t="s">
        <v>329</v>
      </c>
      <c r="C102" s="166">
        <v>100000</v>
      </c>
      <c r="D102" s="166">
        <v>0</v>
      </c>
      <c r="E102" s="166">
        <v>150000</v>
      </c>
      <c r="F102" s="166">
        <v>0</v>
      </c>
      <c r="G102" s="166">
        <v>0</v>
      </c>
      <c r="H102" s="163">
        <v>1</v>
      </c>
      <c r="I102" s="163">
        <v>1</v>
      </c>
      <c r="J102" s="164"/>
    </row>
    <row r="103" spans="1:10" ht="11.25">
      <c r="A103" s="164" t="s">
        <v>80</v>
      </c>
      <c r="B103" s="164"/>
      <c r="C103" s="9"/>
      <c r="D103" s="9"/>
      <c r="E103" s="9"/>
      <c r="F103" s="9"/>
      <c r="G103" s="9"/>
      <c r="H103" s="163"/>
      <c r="I103" s="163"/>
      <c r="J103" s="164"/>
    </row>
    <row r="104" spans="1:10" ht="11.25">
      <c r="A104" s="165" t="s">
        <v>81</v>
      </c>
      <c r="B104" s="165" t="s">
        <v>359</v>
      </c>
      <c r="C104" s="166">
        <v>50000</v>
      </c>
      <c r="D104" s="166">
        <v>50000</v>
      </c>
      <c r="E104" s="166">
        <v>50000</v>
      </c>
      <c r="F104" s="166">
        <v>50000</v>
      </c>
      <c r="G104" s="166">
        <v>50000</v>
      </c>
      <c r="H104" s="163">
        <v>1</v>
      </c>
      <c r="I104" s="163">
        <v>1</v>
      </c>
      <c r="J104" s="164"/>
    </row>
    <row r="105" spans="1:10" ht="11.25">
      <c r="A105" s="164" t="s">
        <v>82</v>
      </c>
      <c r="B105" s="164" t="s">
        <v>336</v>
      </c>
      <c r="C105" s="9">
        <v>50000</v>
      </c>
      <c r="D105" s="9">
        <v>50000</v>
      </c>
      <c r="E105" s="9">
        <v>50000</v>
      </c>
      <c r="F105" s="9">
        <v>50000</v>
      </c>
      <c r="G105" s="9"/>
      <c r="H105" s="163">
        <v>1</v>
      </c>
      <c r="I105" s="163">
        <v>1</v>
      </c>
      <c r="J105" s="164">
        <v>50</v>
      </c>
    </row>
    <row r="106" spans="1:10" ht="11.25">
      <c r="A106" s="164" t="s">
        <v>83</v>
      </c>
      <c r="B106" s="164" t="s">
        <v>617</v>
      </c>
      <c r="C106" s="9"/>
      <c r="D106" s="9"/>
      <c r="E106" s="9"/>
      <c r="F106" s="9"/>
      <c r="G106" s="9"/>
      <c r="H106" s="163"/>
      <c r="I106" s="163">
        <v>1</v>
      </c>
      <c r="J106" s="164">
        <v>250</v>
      </c>
    </row>
    <row r="107" spans="1:10" ht="11.25">
      <c r="A107" s="164" t="s">
        <v>84</v>
      </c>
      <c r="B107" s="164"/>
      <c r="C107" s="9"/>
      <c r="D107" s="9"/>
      <c r="E107" s="9"/>
      <c r="F107" s="9"/>
      <c r="G107" s="9"/>
      <c r="H107" s="163"/>
      <c r="I107" s="163"/>
      <c r="J107" s="164"/>
    </row>
    <row r="108" spans="1:10" ht="11.25">
      <c r="A108" s="164" t="s">
        <v>85</v>
      </c>
      <c r="B108" s="164" t="s">
        <v>459</v>
      </c>
      <c r="C108" s="9">
        <v>50000</v>
      </c>
      <c r="D108" s="9">
        <v>100000</v>
      </c>
      <c r="E108" s="9">
        <v>0</v>
      </c>
      <c r="F108" s="9"/>
      <c r="G108" s="9"/>
      <c r="H108" s="163">
        <v>1</v>
      </c>
      <c r="I108" s="163">
        <v>1</v>
      </c>
      <c r="J108" s="164"/>
    </row>
    <row r="109" spans="1:10" ht="11.25">
      <c r="A109" s="164" t="s">
        <v>86</v>
      </c>
      <c r="B109" s="164" t="s">
        <v>464</v>
      </c>
      <c r="C109" s="9"/>
      <c r="D109" s="9"/>
      <c r="E109" s="9"/>
      <c r="F109" s="9"/>
      <c r="G109" s="9"/>
      <c r="H109" s="163"/>
      <c r="I109" s="163">
        <v>0</v>
      </c>
      <c r="J109" s="164"/>
    </row>
    <row r="110" spans="1:10" ht="11.25">
      <c r="A110" s="165" t="s">
        <v>87</v>
      </c>
      <c r="B110" s="165" t="s">
        <v>354</v>
      </c>
      <c r="C110" s="166">
        <v>50000</v>
      </c>
      <c r="D110" s="166">
        <v>100000</v>
      </c>
      <c r="E110" s="166">
        <v>0</v>
      </c>
      <c r="F110" s="166">
        <v>100000</v>
      </c>
      <c r="G110" s="166">
        <v>0</v>
      </c>
      <c r="H110" s="163">
        <v>1</v>
      </c>
      <c r="I110" s="163">
        <v>1</v>
      </c>
      <c r="J110" s="164"/>
    </row>
    <row r="111" spans="1:10" ht="11.25">
      <c r="A111" s="164" t="s">
        <v>88</v>
      </c>
      <c r="B111" s="164" t="s">
        <v>343</v>
      </c>
      <c r="C111" s="9">
        <v>50000</v>
      </c>
      <c r="D111" s="9"/>
      <c r="E111" s="9"/>
      <c r="F111" s="9"/>
      <c r="G111" s="9"/>
      <c r="H111" s="163">
        <v>1</v>
      </c>
      <c r="I111" s="163">
        <v>1</v>
      </c>
      <c r="J111" s="164">
        <v>200</v>
      </c>
    </row>
    <row r="112" spans="1:10" ht="11.25">
      <c r="A112" s="164" t="s">
        <v>89</v>
      </c>
      <c r="B112" s="164" t="s">
        <v>910</v>
      </c>
      <c r="C112" s="9"/>
      <c r="D112" s="9"/>
      <c r="E112" s="9"/>
      <c r="F112" s="9"/>
      <c r="G112" s="9"/>
      <c r="H112" s="163"/>
      <c r="I112" s="163">
        <v>1</v>
      </c>
      <c r="J112" s="164">
        <v>250</v>
      </c>
    </row>
    <row r="113" spans="2:10" ht="11.25">
      <c r="B113" s="16" t="s">
        <v>1035</v>
      </c>
      <c r="C113" s="174">
        <f aca="true" t="shared" si="3" ref="C113:J113">SUM(C91:C112)</f>
        <v>900000</v>
      </c>
      <c r="D113" s="174">
        <f t="shared" si="3"/>
        <v>650000</v>
      </c>
      <c r="E113" s="174">
        <f t="shared" si="3"/>
        <v>650000</v>
      </c>
      <c r="F113" s="174">
        <f t="shared" si="3"/>
        <v>200000</v>
      </c>
      <c r="G113" s="174">
        <f t="shared" si="3"/>
        <v>50000</v>
      </c>
      <c r="H113" s="170">
        <f t="shared" si="3"/>
        <v>12</v>
      </c>
      <c r="I113" s="170">
        <f t="shared" si="3"/>
        <v>17</v>
      </c>
      <c r="J113" s="3">
        <f t="shared" si="3"/>
        <v>1850</v>
      </c>
    </row>
    <row r="114" spans="2:9" ht="11.25">
      <c r="B114" s="16">
        <f>C113+D113+E113+F113+G113</f>
        <v>2450000</v>
      </c>
      <c r="C114" s="161"/>
      <c r="D114" s="161"/>
      <c r="E114" s="161"/>
      <c r="F114" s="161"/>
      <c r="G114" s="161"/>
      <c r="H114" s="167"/>
      <c r="I114" s="167"/>
    </row>
    <row r="115" spans="2:9" ht="11.25">
      <c r="B115" s="16"/>
      <c r="C115" s="161"/>
      <c r="D115" s="161"/>
      <c r="E115" s="161"/>
      <c r="F115" s="161"/>
      <c r="G115" s="161"/>
      <c r="H115" s="167"/>
      <c r="I115" s="167"/>
    </row>
    <row r="116" spans="2:9" ht="11.25">
      <c r="B116" s="16"/>
      <c r="C116" s="161"/>
      <c r="D116" s="161"/>
      <c r="E116" s="161"/>
      <c r="F116" s="161"/>
      <c r="G116" s="161"/>
      <c r="H116" s="167"/>
      <c r="I116" s="167"/>
    </row>
    <row r="117" spans="2:9" ht="11.25">
      <c r="B117" s="16"/>
      <c r="C117" s="161"/>
      <c r="D117" s="161"/>
      <c r="E117" s="161"/>
      <c r="F117" s="161"/>
      <c r="G117" s="161"/>
      <c r="H117" s="167"/>
      <c r="I117" s="167"/>
    </row>
    <row r="118" spans="2:9" ht="11.25">
      <c r="B118" s="16"/>
      <c r="C118" s="161"/>
      <c r="D118" s="161"/>
      <c r="E118" s="161"/>
      <c r="F118" s="161"/>
      <c r="G118" s="161"/>
      <c r="H118" s="167"/>
      <c r="I118" s="167"/>
    </row>
    <row r="119" spans="2:9" ht="11.25">
      <c r="B119" s="16"/>
      <c r="C119" s="161"/>
      <c r="D119" s="161"/>
      <c r="E119" s="161"/>
      <c r="F119" s="161"/>
      <c r="G119" s="161"/>
      <c r="H119" s="167"/>
      <c r="I119" s="167"/>
    </row>
    <row r="120" spans="2:9" ht="11.25">
      <c r="B120" s="16"/>
      <c r="C120" s="161"/>
      <c r="D120" s="161"/>
      <c r="E120" s="161"/>
      <c r="F120" s="161"/>
      <c r="G120" s="161"/>
      <c r="H120" s="167"/>
      <c r="I120" s="167"/>
    </row>
    <row r="121" spans="2:9" ht="11.25">
      <c r="B121" s="16"/>
      <c r="C121" s="161"/>
      <c r="D121" s="161"/>
      <c r="E121" s="161"/>
      <c r="F121" s="161"/>
      <c r="G121" s="161"/>
      <c r="H121" s="167"/>
      <c r="I121" s="167"/>
    </row>
    <row r="122" spans="2:9" ht="11.25">
      <c r="B122" s="16"/>
      <c r="C122" s="161"/>
      <c r="D122" s="161"/>
      <c r="E122" s="161"/>
      <c r="F122" s="161"/>
      <c r="G122" s="161"/>
      <c r="H122" s="167"/>
      <c r="I122" s="167"/>
    </row>
    <row r="123" spans="2:9" ht="11.25">
      <c r="B123" s="16"/>
      <c r="C123" s="161"/>
      <c r="D123" s="161"/>
      <c r="E123" s="161"/>
      <c r="F123" s="161"/>
      <c r="G123" s="161"/>
      <c r="H123" s="167"/>
      <c r="I123" s="167"/>
    </row>
    <row r="124" spans="2:9" ht="11.25">
      <c r="B124" s="16"/>
      <c r="C124" s="161"/>
      <c r="D124" s="161"/>
      <c r="E124" s="161"/>
      <c r="F124" s="161"/>
      <c r="G124" s="161"/>
      <c r="H124" s="167"/>
      <c r="I124" s="167"/>
    </row>
    <row r="125" spans="2:9" ht="11.25">
      <c r="B125" s="16"/>
      <c r="C125" s="161"/>
      <c r="D125" s="161"/>
      <c r="E125" s="161"/>
      <c r="F125" s="161"/>
      <c r="G125" s="161"/>
      <c r="H125" s="167"/>
      <c r="I125" s="167"/>
    </row>
    <row r="126" spans="2:9" ht="11.25">
      <c r="B126" s="16"/>
      <c r="C126" s="161"/>
      <c r="D126" s="161"/>
      <c r="E126" s="161"/>
      <c r="F126" s="161"/>
      <c r="G126" s="161"/>
      <c r="H126" s="167"/>
      <c r="I126" s="167"/>
    </row>
    <row r="127" spans="2:9" ht="11.25">
      <c r="B127" s="16"/>
      <c r="C127" s="161"/>
      <c r="D127" s="161"/>
      <c r="E127" s="161"/>
      <c r="F127" s="161"/>
      <c r="G127" s="161"/>
      <c r="H127" s="167"/>
      <c r="I127" s="167"/>
    </row>
    <row r="128" spans="1:10" ht="11.25">
      <c r="A128" s="6" t="s">
        <v>1</v>
      </c>
      <c r="B128" s="6" t="s">
        <v>14</v>
      </c>
      <c r="C128" s="162" t="s">
        <v>1026</v>
      </c>
      <c r="D128" s="162" t="s">
        <v>1027</v>
      </c>
      <c r="E128" s="162" t="s">
        <v>1028</v>
      </c>
      <c r="F128" s="162" t="s">
        <v>1029</v>
      </c>
      <c r="G128" s="162" t="s">
        <v>455</v>
      </c>
      <c r="H128" s="163" t="s">
        <v>1030</v>
      </c>
      <c r="I128" s="163" t="s">
        <v>1031</v>
      </c>
      <c r="J128" s="164" t="s">
        <v>1032</v>
      </c>
    </row>
    <row r="129" spans="1:10" ht="11.25">
      <c r="A129" s="164" t="s">
        <v>90</v>
      </c>
      <c r="B129" s="164" t="s">
        <v>971</v>
      </c>
      <c r="C129" s="9"/>
      <c r="D129" s="9"/>
      <c r="E129" s="9"/>
      <c r="F129" s="9"/>
      <c r="G129" s="9"/>
      <c r="H129" s="163"/>
      <c r="I129" s="163">
        <v>1</v>
      </c>
      <c r="J129" s="164">
        <v>250</v>
      </c>
    </row>
    <row r="130" spans="1:10" ht="11.25">
      <c r="A130" s="165" t="s">
        <v>91</v>
      </c>
      <c r="B130" s="165" t="s">
        <v>404</v>
      </c>
      <c r="C130" s="166">
        <v>50000</v>
      </c>
      <c r="D130" s="166">
        <v>50000</v>
      </c>
      <c r="E130" s="166">
        <v>50000</v>
      </c>
      <c r="F130" s="166">
        <v>50000</v>
      </c>
      <c r="G130" s="166">
        <v>50000</v>
      </c>
      <c r="H130" s="163">
        <v>1</v>
      </c>
      <c r="I130" s="163">
        <v>1</v>
      </c>
      <c r="J130" s="164"/>
    </row>
    <row r="131" spans="1:10" ht="11.25">
      <c r="A131" s="164" t="s">
        <v>92</v>
      </c>
      <c r="B131" s="164" t="s">
        <v>468</v>
      </c>
      <c r="C131" s="9"/>
      <c r="D131" s="9"/>
      <c r="E131" s="9"/>
      <c r="F131" s="9"/>
      <c r="G131" s="9"/>
      <c r="H131" s="163"/>
      <c r="I131" s="163">
        <v>1</v>
      </c>
      <c r="J131" s="164">
        <v>250</v>
      </c>
    </row>
    <row r="132" spans="1:10" ht="11.25">
      <c r="A132" s="164" t="s">
        <v>93</v>
      </c>
      <c r="B132" s="164" t="s">
        <v>345</v>
      </c>
      <c r="C132" s="9">
        <v>50000</v>
      </c>
      <c r="D132" s="9"/>
      <c r="E132" s="9"/>
      <c r="F132" s="9"/>
      <c r="G132" s="9"/>
      <c r="H132" s="163">
        <v>1</v>
      </c>
      <c r="I132" s="163">
        <v>1</v>
      </c>
      <c r="J132" s="164">
        <v>200</v>
      </c>
    </row>
    <row r="133" spans="1:10" ht="11.25">
      <c r="A133" s="164" t="s">
        <v>94</v>
      </c>
      <c r="B133" s="164" t="s">
        <v>337</v>
      </c>
      <c r="C133" s="9">
        <v>100000</v>
      </c>
      <c r="D133" s="9">
        <v>0</v>
      </c>
      <c r="E133" s="9"/>
      <c r="F133" s="9"/>
      <c r="G133" s="9"/>
      <c r="H133" s="163">
        <v>1</v>
      </c>
      <c r="I133" s="163">
        <v>1</v>
      </c>
      <c r="J133" s="164">
        <v>150</v>
      </c>
    </row>
    <row r="134" spans="1:10" ht="11.25">
      <c r="A134" s="164" t="s">
        <v>95</v>
      </c>
      <c r="B134" s="164" t="s">
        <v>1037</v>
      </c>
      <c r="C134" s="9">
        <v>50000</v>
      </c>
      <c r="D134" s="9"/>
      <c r="E134" s="9"/>
      <c r="F134" s="9"/>
      <c r="G134" s="9"/>
      <c r="H134" s="163"/>
      <c r="I134" s="163">
        <v>1</v>
      </c>
      <c r="J134" s="164">
        <v>200</v>
      </c>
    </row>
    <row r="135" spans="1:10" ht="11.25">
      <c r="A135" s="165" t="s">
        <v>96</v>
      </c>
      <c r="B135" s="165" t="s">
        <v>237</v>
      </c>
      <c r="C135" s="166">
        <v>50000</v>
      </c>
      <c r="D135" s="166">
        <v>50000</v>
      </c>
      <c r="E135" s="166">
        <v>50000</v>
      </c>
      <c r="F135" s="166">
        <v>50000</v>
      </c>
      <c r="G135" s="166">
        <v>50000</v>
      </c>
      <c r="H135" s="163">
        <v>1</v>
      </c>
      <c r="I135" s="163">
        <v>1</v>
      </c>
      <c r="J135" s="164"/>
    </row>
    <row r="136" spans="1:10" ht="11.25">
      <c r="A136" s="164" t="s">
        <v>97</v>
      </c>
      <c r="B136" s="164" t="s">
        <v>285</v>
      </c>
      <c r="C136" s="9">
        <v>50000</v>
      </c>
      <c r="D136" s="9">
        <v>50000</v>
      </c>
      <c r="E136" s="9">
        <v>0</v>
      </c>
      <c r="F136" s="9">
        <v>100000</v>
      </c>
      <c r="G136" s="9"/>
      <c r="H136" s="163">
        <v>1</v>
      </c>
      <c r="I136" s="163">
        <v>1</v>
      </c>
      <c r="J136" s="164">
        <v>50</v>
      </c>
    </row>
    <row r="137" spans="1:10" ht="11.25">
      <c r="A137" s="165" t="s">
        <v>98</v>
      </c>
      <c r="B137" s="165" t="s">
        <v>465</v>
      </c>
      <c r="C137" s="166">
        <v>250000</v>
      </c>
      <c r="D137" s="166">
        <v>0</v>
      </c>
      <c r="E137" s="166">
        <v>0</v>
      </c>
      <c r="F137" s="166">
        <v>0</v>
      </c>
      <c r="G137" s="166">
        <v>0</v>
      </c>
      <c r="H137" s="163">
        <v>1</v>
      </c>
      <c r="I137" s="163">
        <v>1</v>
      </c>
      <c r="J137" s="164"/>
    </row>
    <row r="138" spans="1:10" ht="11.25">
      <c r="A138" s="165" t="s">
        <v>99</v>
      </c>
      <c r="B138" s="165" t="s">
        <v>319</v>
      </c>
      <c r="C138" s="166">
        <v>50000</v>
      </c>
      <c r="D138" s="166">
        <v>50000</v>
      </c>
      <c r="E138" s="166">
        <v>150000</v>
      </c>
      <c r="F138" s="166">
        <v>0</v>
      </c>
      <c r="G138" s="166">
        <v>0</v>
      </c>
      <c r="H138" s="163">
        <v>1</v>
      </c>
      <c r="I138" s="163">
        <v>1</v>
      </c>
      <c r="J138" s="164"/>
    </row>
    <row r="139" spans="1:10" ht="11.25">
      <c r="A139" s="164" t="s">
        <v>100</v>
      </c>
      <c r="B139" s="164" t="s">
        <v>274</v>
      </c>
      <c r="C139" s="9">
        <v>50000</v>
      </c>
      <c r="D139" s="9">
        <v>50000</v>
      </c>
      <c r="F139" s="9"/>
      <c r="G139" s="9"/>
      <c r="H139" s="163">
        <v>1</v>
      </c>
      <c r="I139" s="163">
        <v>1</v>
      </c>
      <c r="J139" s="164">
        <v>150</v>
      </c>
    </row>
    <row r="140" spans="1:10" ht="11.25">
      <c r="A140" s="164" t="s">
        <v>101</v>
      </c>
      <c r="B140" s="164" t="s">
        <v>256</v>
      </c>
      <c r="C140" s="9">
        <v>50000</v>
      </c>
      <c r="D140" s="9"/>
      <c r="E140" s="9"/>
      <c r="F140" s="9"/>
      <c r="G140" s="9"/>
      <c r="H140" s="163">
        <v>1</v>
      </c>
      <c r="I140" s="163">
        <v>1</v>
      </c>
      <c r="J140" s="164">
        <v>200</v>
      </c>
    </row>
    <row r="141" spans="1:10" ht="11.25">
      <c r="A141" s="165" t="s">
        <v>102</v>
      </c>
      <c r="B141" s="165" t="s">
        <v>287</v>
      </c>
      <c r="C141" s="166">
        <v>100000</v>
      </c>
      <c r="D141" s="166">
        <v>0</v>
      </c>
      <c r="E141" s="166">
        <v>100000</v>
      </c>
      <c r="F141" s="166">
        <v>0</v>
      </c>
      <c r="G141" s="166">
        <v>50000</v>
      </c>
      <c r="H141" s="163"/>
      <c r="I141" s="163">
        <v>1</v>
      </c>
      <c r="J141" s="164"/>
    </row>
    <row r="142" spans="1:10" ht="11.25">
      <c r="A142" s="164" t="s">
        <v>103</v>
      </c>
      <c r="B142" s="164" t="s">
        <v>281</v>
      </c>
      <c r="C142" s="9">
        <v>50000</v>
      </c>
      <c r="D142" s="9">
        <v>50000</v>
      </c>
      <c r="E142" s="9"/>
      <c r="F142" s="9"/>
      <c r="G142" s="9"/>
      <c r="H142" s="163">
        <v>1</v>
      </c>
      <c r="I142" s="163">
        <v>1</v>
      </c>
      <c r="J142" s="164">
        <v>150</v>
      </c>
    </row>
    <row r="143" spans="1:10" ht="11.25">
      <c r="A143" s="164" t="s">
        <v>104</v>
      </c>
      <c r="B143" s="164" t="s">
        <v>238</v>
      </c>
      <c r="C143" s="9">
        <v>50000</v>
      </c>
      <c r="D143" s="9">
        <v>50000</v>
      </c>
      <c r="E143" s="9"/>
      <c r="F143" s="9"/>
      <c r="G143" s="9"/>
      <c r="H143" s="163">
        <v>1</v>
      </c>
      <c r="I143" s="163">
        <v>1</v>
      </c>
      <c r="J143" s="164">
        <v>150</v>
      </c>
    </row>
    <row r="144" spans="1:10" ht="11.25">
      <c r="A144" s="164" t="s">
        <v>105</v>
      </c>
      <c r="B144" s="164" t="s">
        <v>619</v>
      </c>
      <c r="C144" s="63"/>
      <c r="D144" s="63"/>
      <c r="E144" s="63"/>
      <c r="F144" s="63"/>
      <c r="G144" s="63"/>
      <c r="H144" s="163"/>
      <c r="I144" s="163">
        <v>1</v>
      </c>
      <c r="J144" s="164"/>
    </row>
    <row r="145" spans="1:10" ht="11.25">
      <c r="A145" s="164" t="s">
        <v>106</v>
      </c>
      <c r="B145" s="164"/>
      <c r="C145" s="9"/>
      <c r="D145" s="9"/>
      <c r="E145" s="9"/>
      <c r="F145" s="9"/>
      <c r="G145" s="9"/>
      <c r="H145" s="163"/>
      <c r="I145" s="163"/>
      <c r="J145" s="164"/>
    </row>
    <row r="146" spans="1:10" ht="11.25">
      <c r="A146" s="165" t="s">
        <v>107</v>
      </c>
      <c r="B146" s="165" t="s">
        <v>231</v>
      </c>
      <c r="C146" s="166">
        <v>50000</v>
      </c>
      <c r="D146" s="166">
        <v>200000</v>
      </c>
      <c r="E146" s="166">
        <v>0</v>
      </c>
      <c r="F146" s="166">
        <v>0</v>
      </c>
      <c r="G146" s="166">
        <v>0</v>
      </c>
      <c r="H146" s="163">
        <v>1</v>
      </c>
      <c r="I146" s="163">
        <v>1</v>
      </c>
      <c r="J146" s="164"/>
    </row>
    <row r="147" spans="1:10" ht="11.25">
      <c r="A147" s="164" t="s">
        <v>108</v>
      </c>
      <c r="B147" s="66" t="s">
        <v>966</v>
      </c>
      <c r="C147" s="9"/>
      <c r="D147" s="9"/>
      <c r="E147" s="9"/>
      <c r="F147" s="9"/>
      <c r="G147" s="9"/>
      <c r="H147" s="163"/>
      <c r="I147" s="163">
        <v>1</v>
      </c>
      <c r="J147" s="164"/>
    </row>
    <row r="148" spans="1:10" ht="11.25">
      <c r="A148" s="165" t="s">
        <v>109</v>
      </c>
      <c r="B148" s="165" t="s">
        <v>303</v>
      </c>
      <c r="C148" s="166">
        <v>50000</v>
      </c>
      <c r="D148" s="166">
        <v>50000</v>
      </c>
      <c r="E148" s="166">
        <v>100000</v>
      </c>
      <c r="F148" s="166">
        <v>0</v>
      </c>
      <c r="G148" s="166">
        <v>50000</v>
      </c>
      <c r="H148" s="163">
        <v>1</v>
      </c>
      <c r="I148" s="163">
        <v>1</v>
      </c>
      <c r="J148" s="164"/>
    </row>
    <row r="149" spans="1:10" ht="11.25">
      <c r="A149" s="164" t="s">
        <v>110</v>
      </c>
      <c r="B149" s="66" t="s">
        <v>967</v>
      </c>
      <c r="C149" s="9"/>
      <c r="D149" s="9"/>
      <c r="E149" s="9"/>
      <c r="F149" s="9"/>
      <c r="G149" s="9"/>
      <c r="H149" s="163"/>
      <c r="I149" s="163">
        <v>1</v>
      </c>
      <c r="J149" s="164"/>
    </row>
    <row r="150" spans="1:10" ht="11.25">
      <c r="A150" s="164" t="s">
        <v>290</v>
      </c>
      <c r="B150" s="164" t="s">
        <v>291</v>
      </c>
      <c r="C150" s="9">
        <v>50000</v>
      </c>
      <c r="D150" s="9">
        <v>50000</v>
      </c>
      <c r="E150" s="9">
        <v>50000</v>
      </c>
      <c r="F150" s="9"/>
      <c r="G150" s="9"/>
      <c r="H150" s="163">
        <v>1</v>
      </c>
      <c r="I150" s="163">
        <v>1</v>
      </c>
      <c r="J150" s="164">
        <v>100</v>
      </c>
    </row>
    <row r="151" spans="1:10" ht="11.25">
      <c r="A151" s="165" t="s">
        <v>111</v>
      </c>
      <c r="B151" s="165" t="s">
        <v>229</v>
      </c>
      <c r="C151" s="166">
        <v>50000</v>
      </c>
      <c r="D151" s="166">
        <v>0</v>
      </c>
      <c r="E151" s="166">
        <v>150000</v>
      </c>
      <c r="F151" s="166">
        <v>0</v>
      </c>
      <c r="G151" s="166">
        <v>50000</v>
      </c>
      <c r="H151" s="163">
        <v>1</v>
      </c>
      <c r="I151" s="163">
        <v>1</v>
      </c>
      <c r="J151" s="164"/>
    </row>
    <row r="152" spans="1:10" ht="11.25">
      <c r="A152" s="164" t="s">
        <v>112</v>
      </c>
      <c r="B152" s="164" t="s">
        <v>456</v>
      </c>
      <c r="C152" s="9">
        <v>50000</v>
      </c>
      <c r="D152" s="9">
        <v>50000</v>
      </c>
      <c r="E152" s="9"/>
      <c r="F152" s="9"/>
      <c r="G152" s="9"/>
      <c r="H152" s="163">
        <v>1</v>
      </c>
      <c r="I152" s="163">
        <v>1</v>
      </c>
      <c r="J152" s="164"/>
    </row>
    <row r="153" spans="1:10" ht="11.25">
      <c r="A153" s="164" t="s">
        <v>113</v>
      </c>
      <c r="B153" s="164" t="s">
        <v>346</v>
      </c>
      <c r="C153" s="9"/>
      <c r="D153" s="9">
        <v>50000</v>
      </c>
      <c r="E153" s="9">
        <v>50000</v>
      </c>
      <c r="F153" s="9"/>
      <c r="G153" s="9"/>
      <c r="H153" s="163">
        <v>1</v>
      </c>
      <c r="I153" s="163">
        <v>1</v>
      </c>
      <c r="J153" s="164">
        <v>150</v>
      </c>
    </row>
    <row r="154" spans="1:10" ht="11.25">
      <c r="A154" s="164" t="s">
        <v>114</v>
      </c>
      <c r="B154" s="164" t="s">
        <v>344</v>
      </c>
      <c r="C154" s="9">
        <v>50000</v>
      </c>
      <c r="D154" s="9">
        <v>50000</v>
      </c>
      <c r="E154" s="9">
        <v>50000</v>
      </c>
      <c r="F154" s="9"/>
      <c r="G154" s="9"/>
      <c r="H154" s="163">
        <v>1</v>
      </c>
      <c r="I154" s="163">
        <v>1</v>
      </c>
      <c r="J154" s="164">
        <v>100</v>
      </c>
    </row>
    <row r="155" spans="1:10" ht="11.25">
      <c r="A155" s="164" t="s">
        <v>115</v>
      </c>
      <c r="B155" s="164" t="s">
        <v>361</v>
      </c>
      <c r="C155" s="9"/>
      <c r="D155" s="9"/>
      <c r="E155" s="9"/>
      <c r="F155" s="9"/>
      <c r="G155" s="9"/>
      <c r="H155" s="163"/>
      <c r="I155" s="163">
        <v>1</v>
      </c>
      <c r="J155" s="164">
        <v>250</v>
      </c>
    </row>
    <row r="156" spans="2:10" ht="11.25">
      <c r="B156" s="171" t="s">
        <v>1035</v>
      </c>
      <c r="C156" s="16">
        <f aca="true" t="shared" si="4" ref="C156:J156">SUM(C129:C155)</f>
        <v>1250000</v>
      </c>
      <c r="D156" s="16">
        <f t="shared" si="4"/>
        <v>800000</v>
      </c>
      <c r="E156" s="16">
        <f t="shared" si="4"/>
        <v>750000</v>
      </c>
      <c r="F156" s="16">
        <f t="shared" si="4"/>
        <v>200000</v>
      </c>
      <c r="G156" s="16">
        <f t="shared" si="4"/>
        <v>250000</v>
      </c>
      <c r="H156" s="172">
        <f t="shared" si="4"/>
        <v>18</v>
      </c>
      <c r="I156" s="172">
        <f t="shared" si="4"/>
        <v>26</v>
      </c>
      <c r="J156" s="3">
        <f t="shared" si="4"/>
        <v>2350</v>
      </c>
    </row>
    <row r="157" spans="2:9" ht="11.25">
      <c r="B157" s="16">
        <f>C156+D156+E156+F156+G156</f>
        <v>3250000</v>
      </c>
      <c r="C157" s="3"/>
      <c r="D157" s="3"/>
      <c r="E157" s="3"/>
      <c r="F157" s="3"/>
      <c r="G157" s="3"/>
      <c r="H157" s="30"/>
      <c r="I157" s="30"/>
    </row>
    <row r="158" spans="2:9" ht="11.25">
      <c r="B158" s="16"/>
      <c r="C158" s="3"/>
      <c r="D158" s="3"/>
      <c r="E158" s="3"/>
      <c r="F158" s="3"/>
      <c r="G158" s="3"/>
      <c r="H158" s="30"/>
      <c r="I158" s="30"/>
    </row>
    <row r="159" spans="1:10" ht="11.25">
      <c r="A159" s="6" t="s">
        <v>1</v>
      </c>
      <c r="B159" s="6" t="s">
        <v>14</v>
      </c>
      <c r="C159" s="162" t="s">
        <v>1026</v>
      </c>
      <c r="D159" s="162" t="s">
        <v>1027</v>
      </c>
      <c r="E159" s="162" t="s">
        <v>1028</v>
      </c>
      <c r="F159" s="162" t="s">
        <v>1029</v>
      </c>
      <c r="G159" s="162" t="s">
        <v>455</v>
      </c>
      <c r="H159" s="163" t="s">
        <v>1030</v>
      </c>
      <c r="I159" s="163" t="s">
        <v>1031</v>
      </c>
      <c r="J159" s="164" t="s">
        <v>1032</v>
      </c>
    </row>
    <row r="160" spans="1:10" ht="11.25">
      <c r="A160" s="164" t="s">
        <v>116</v>
      </c>
      <c r="B160" s="164" t="s">
        <v>451</v>
      </c>
      <c r="C160" s="9">
        <v>50000</v>
      </c>
      <c r="D160" s="9">
        <v>50000</v>
      </c>
      <c r="E160" s="9">
        <v>100000</v>
      </c>
      <c r="F160" s="9">
        <v>0</v>
      </c>
      <c r="G160" s="9"/>
      <c r="H160" s="163">
        <v>1</v>
      </c>
      <c r="I160" s="163">
        <v>1</v>
      </c>
      <c r="J160" s="164">
        <v>50</v>
      </c>
    </row>
    <row r="161" spans="1:10" ht="11.25">
      <c r="A161" s="164" t="s">
        <v>117</v>
      </c>
      <c r="B161" s="164" t="s">
        <v>349</v>
      </c>
      <c r="C161" s="9">
        <v>50000</v>
      </c>
      <c r="D161" s="9">
        <v>0</v>
      </c>
      <c r="E161" s="9">
        <v>100000</v>
      </c>
      <c r="F161" s="9"/>
      <c r="G161" s="9"/>
      <c r="H161" s="163">
        <v>1</v>
      </c>
      <c r="I161" s="163">
        <v>1</v>
      </c>
      <c r="J161" s="164">
        <v>100</v>
      </c>
    </row>
    <row r="162" spans="1:10" ht="11.25">
      <c r="A162" s="164" t="s">
        <v>118</v>
      </c>
      <c r="B162" s="164" t="s">
        <v>279</v>
      </c>
      <c r="C162" s="9">
        <v>50000</v>
      </c>
      <c r="D162" s="9">
        <v>50000</v>
      </c>
      <c r="E162" s="9"/>
      <c r="F162" s="9"/>
      <c r="G162" s="9"/>
      <c r="H162" s="163">
        <v>1</v>
      </c>
      <c r="I162" s="163">
        <v>1</v>
      </c>
      <c r="J162" s="164">
        <v>150</v>
      </c>
    </row>
    <row r="163" spans="1:10" ht="11.25">
      <c r="A163" s="164" t="s">
        <v>119</v>
      </c>
      <c r="B163" s="164"/>
      <c r="C163" s="9"/>
      <c r="D163" s="9"/>
      <c r="E163" s="9"/>
      <c r="F163" s="9"/>
      <c r="G163" s="9"/>
      <c r="H163" s="163"/>
      <c r="I163" s="163"/>
      <c r="J163" s="164"/>
    </row>
    <row r="164" spans="1:10" ht="11.25">
      <c r="A164" s="164" t="s">
        <v>120</v>
      </c>
      <c r="B164" s="164"/>
      <c r="C164" s="9"/>
      <c r="D164" s="9"/>
      <c r="E164" s="9"/>
      <c r="F164" s="9"/>
      <c r="G164" s="9"/>
      <c r="H164" s="163"/>
      <c r="I164" s="163"/>
      <c r="J164" s="164"/>
    </row>
    <row r="165" spans="1:10" ht="11.25">
      <c r="A165" s="165" t="s">
        <v>121</v>
      </c>
      <c r="B165" s="165" t="s">
        <v>369</v>
      </c>
      <c r="C165" s="166">
        <v>50000</v>
      </c>
      <c r="D165" s="166">
        <v>100000</v>
      </c>
      <c r="E165" s="166">
        <v>0</v>
      </c>
      <c r="F165" s="166">
        <v>100000</v>
      </c>
      <c r="G165" s="166">
        <v>0</v>
      </c>
      <c r="H165" s="163">
        <v>1</v>
      </c>
      <c r="I165" s="163">
        <v>1</v>
      </c>
      <c r="J165" s="164"/>
    </row>
    <row r="166" spans="1:10" ht="11.25">
      <c r="A166" s="164" t="s">
        <v>122</v>
      </c>
      <c r="B166" s="164" t="s">
        <v>241</v>
      </c>
      <c r="C166" s="9">
        <v>0</v>
      </c>
      <c r="D166" s="9">
        <v>100000</v>
      </c>
      <c r="E166" s="9">
        <v>100000</v>
      </c>
      <c r="F166" s="9">
        <v>0</v>
      </c>
      <c r="G166" s="9"/>
      <c r="H166" s="163">
        <v>1</v>
      </c>
      <c r="I166" s="163">
        <v>1</v>
      </c>
      <c r="J166" s="164">
        <v>50</v>
      </c>
    </row>
    <row r="167" spans="1:10" ht="11.25">
      <c r="A167" s="164" t="s">
        <v>123</v>
      </c>
      <c r="B167" s="164"/>
      <c r="C167" s="9"/>
      <c r="D167" s="9"/>
      <c r="E167" s="9"/>
      <c r="F167" s="9"/>
      <c r="G167" s="9"/>
      <c r="H167" s="163"/>
      <c r="I167" s="163"/>
      <c r="J167" s="164"/>
    </row>
    <row r="168" spans="1:10" ht="11.25">
      <c r="A168" s="164" t="s">
        <v>124</v>
      </c>
      <c r="B168" s="164" t="s">
        <v>316</v>
      </c>
      <c r="C168" s="9"/>
      <c r="D168" s="9">
        <v>50000</v>
      </c>
      <c r="E168" s="9"/>
      <c r="F168" s="9"/>
      <c r="G168" s="9"/>
      <c r="H168" s="163">
        <v>1</v>
      </c>
      <c r="I168" s="163">
        <v>1</v>
      </c>
      <c r="J168" s="164">
        <v>200</v>
      </c>
    </row>
    <row r="169" spans="1:10" ht="11.25">
      <c r="A169" s="164" t="s">
        <v>125</v>
      </c>
      <c r="B169" s="164" t="s">
        <v>294</v>
      </c>
      <c r="C169" s="9"/>
      <c r="D169" s="9"/>
      <c r="E169" s="9"/>
      <c r="F169" s="9"/>
      <c r="G169" s="9"/>
      <c r="H169" s="163"/>
      <c r="I169" s="163">
        <v>1</v>
      </c>
      <c r="J169" s="164">
        <v>250</v>
      </c>
    </row>
    <row r="170" spans="1:10" ht="11.25">
      <c r="A170" s="168" t="s">
        <v>126</v>
      </c>
      <c r="B170" s="168" t="s">
        <v>250</v>
      </c>
      <c r="C170" s="169">
        <v>0</v>
      </c>
      <c r="D170" s="169">
        <v>100000</v>
      </c>
      <c r="E170" s="169">
        <v>50000</v>
      </c>
      <c r="F170" s="169">
        <v>50000</v>
      </c>
      <c r="G170" s="169">
        <v>50000</v>
      </c>
      <c r="H170" s="163">
        <v>1</v>
      </c>
      <c r="I170" s="163">
        <v>1</v>
      </c>
      <c r="J170" s="164"/>
    </row>
    <row r="171" spans="1:10" ht="11.25">
      <c r="A171" s="165" t="s">
        <v>127</v>
      </c>
      <c r="B171" s="165" t="s">
        <v>307</v>
      </c>
      <c r="C171" s="166">
        <v>50000</v>
      </c>
      <c r="D171" s="166">
        <v>50000</v>
      </c>
      <c r="E171" s="166">
        <v>50000</v>
      </c>
      <c r="F171" s="166">
        <v>100000</v>
      </c>
      <c r="G171" s="166">
        <v>0</v>
      </c>
      <c r="H171" s="163">
        <v>1</v>
      </c>
      <c r="I171" s="163">
        <v>1</v>
      </c>
      <c r="J171" s="164"/>
    </row>
    <row r="172" spans="1:10" ht="11.25">
      <c r="A172" s="164" t="s">
        <v>128</v>
      </c>
      <c r="B172" s="164" t="s">
        <v>292</v>
      </c>
      <c r="C172" s="9">
        <v>100000</v>
      </c>
      <c r="D172" s="9">
        <v>0</v>
      </c>
      <c r="E172" s="9">
        <v>50000</v>
      </c>
      <c r="F172" s="9"/>
      <c r="G172" s="9"/>
      <c r="H172" s="163">
        <v>1</v>
      </c>
      <c r="I172" s="163">
        <v>1</v>
      </c>
      <c r="J172" s="164">
        <v>100</v>
      </c>
    </row>
    <row r="173" spans="1:10" ht="11.25">
      <c r="A173" s="165" t="s">
        <v>129</v>
      </c>
      <c r="B173" s="165" t="s">
        <v>908</v>
      </c>
      <c r="C173" s="166">
        <v>250000</v>
      </c>
      <c r="D173" s="166">
        <v>0</v>
      </c>
      <c r="E173" s="166">
        <v>0</v>
      </c>
      <c r="F173" s="166">
        <v>0</v>
      </c>
      <c r="G173" s="166">
        <v>0</v>
      </c>
      <c r="H173" s="163"/>
      <c r="I173" s="163"/>
      <c r="J173" s="164"/>
    </row>
    <row r="174" spans="1:10" ht="11.25">
      <c r="A174" s="164" t="s">
        <v>130</v>
      </c>
      <c r="B174" s="164" t="s">
        <v>873</v>
      </c>
      <c r="C174" s="9">
        <v>50000</v>
      </c>
      <c r="D174" s="9">
        <v>200000</v>
      </c>
      <c r="E174" s="9">
        <v>0</v>
      </c>
      <c r="F174" s="9">
        <v>0</v>
      </c>
      <c r="G174" s="9">
        <v>0</v>
      </c>
      <c r="H174" s="163">
        <v>1</v>
      </c>
      <c r="I174" s="163">
        <v>1</v>
      </c>
      <c r="J174" s="164"/>
    </row>
    <row r="175" spans="1:10" ht="11.25">
      <c r="A175" s="164" t="s">
        <v>131</v>
      </c>
      <c r="B175" s="164" t="s">
        <v>276</v>
      </c>
      <c r="C175" s="9">
        <v>50000</v>
      </c>
      <c r="D175" s="9">
        <v>50000</v>
      </c>
      <c r="E175" s="9">
        <v>50000</v>
      </c>
      <c r="F175" s="9">
        <v>50000</v>
      </c>
      <c r="G175" s="9"/>
      <c r="H175" s="163">
        <v>1</v>
      </c>
      <c r="I175" s="163">
        <v>1</v>
      </c>
      <c r="J175" s="164">
        <v>50</v>
      </c>
    </row>
    <row r="176" spans="1:10" ht="11.25">
      <c r="A176" s="165" t="s">
        <v>132</v>
      </c>
      <c r="B176" s="165" t="s">
        <v>502</v>
      </c>
      <c r="C176" s="166">
        <v>60000</v>
      </c>
      <c r="D176" s="166">
        <v>50000</v>
      </c>
      <c r="E176" s="166">
        <v>100000</v>
      </c>
      <c r="F176" s="166">
        <v>0</v>
      </c>
      <c r="G176" s="166">
        <v>50000</v>
      </c>
      <c r="H176" s="163">
        <v>1</v>
      </c>
      <c r="I176" s="163">
        <v>1</v>
      </c>
      <c r="J176" s="164"/>
    </row>
    <row r="177" spans="1:10" ht="11.25">
      <c r="A177" s="165" t="s">
        <v>133</v>
      </c>
      <c r="B177" s="165" t="s">
        <v>510</v>
      </c>
      <c r="C177" s="166">
        <v>50000</v>
      </c>
      <c r="D177" s="166">
        <v>50000</v>
      </c>
      <c r="E177" s="166">
        <v>150000</v>
      </c>
      <c r="F177" s="166">
        <v>0</v>
      </c>
      <c r="G177" s="166">
        <v>0</v>
      </c>
      <c r="H177" s="163">
        <v>1</v>
      </c>
      <c r="I177" s="163">
        <v>1</v>
      </c>
      <c r="J177" s="164"/>
    </row>
    <row r="178" spans="1:10" ht="11.25">
      <c r="A178" s="164" t="s">
        <v>134</v>
      </c>
      <c r="B178" s="164"/>
      <c r="C178" s="9"/>
      <c r="D178" s="9"/>
      <c r="E178" s="9"/>
      <c r="F178" s="9"/>
      <c r="G178" s="9"/>
      <c r="H178" s="163"/>
      <c r="I178" s="163"/>
      <c r="J178" s="164"/>
    </row>
    <row r="179" spans="1:10" ht="11.25">
      <c r="A179" s="164" t="s">
        <v>135</v>
      </c>
      <c r="B179" s="164"/>
      <c r="C179" s="9"/>
      <c r="D179" s="9"/>
      <c r="E179" s="9"/>
      <c r="F179" s="9"/>
      <c r="G179" s="9"/>
      <c r="H179" s="163"/>
      <c r="I179" s="163"/>
      <c r="J179" s="164"/>
    </row>
    <row r="180" spans="1:10" ht="11.25">
      <c r="A180" s="164" t="s">
        <v>139</v>
      </c>
      <c r="B180" s="164" t="s">
        <v>323</v>
      </c>
      <c r="C180" s="9">
        <v>50000</v>
      </c>
      <c r="D180" s="9">
        <v>50000</v>
      </c>
      <c r="E180" s="9"/>
      <c r="F180" s="9"/>
      <c r="G180" s="9"/>
      <c r="H180" s="163">
        <v>1</v>
      </c>
      <c r="I180" s="163">
        <v>1</v>
      </c>
      <c r="J180" s="164">
        <v>150</v>
      </c>
    </row>
    <row r="181" spans="1:10" ht="11.25">
      <c r="A181" s="164" t="s">
        <v>136</v>
      </c>
      <c r="B181" s="164" t="s">
        <v>347</v>
      </c>
      <c r="C181" s="9">
        <v>50000</v>
      </c>
      <c r="D181" s="9">
        <v>50000</v>
      </c>
      <c r="E181" s="9">
        <v>50000</v>
      </c>
      <c r="F181" s="9"/>
      <c r="G181" s="9"/>
      <c r="H181" s="163">
        <v>1</v>
      </c>
      <c r="I181" s="163">
        <v>1</v>
      </c>
      <c r="J181" s="164">
        <v>100</v>
      </c>
    </row>
    <row r="182" spans="1:10" ht="11.25">
      <c r="A182" s="165" t="s">
        <v>251</v>
      </c>
      <c r="B182" s="165" t="s">
        <v>252</v>
      </c>
      <c r="C182" s="166">
        <v>50000</v>
      </c>
      <c r="D182" s="166">
        <v>100000</v>
      </c>
      <c r="E182" s="166">
        <v>0</v>
      </c>
      <c r="F182" s="166">
        <v>100000</v>
      </c>
      <c r="G182" s="166">
        <v>0</v>
      </c>
      <c r="H182" s="163">
        <v>1</v>
      </c>
      <c r="I182" s="163">
        <v>1</v>
      </c>
      <c r="J182" s="164"/>
    </row>
    <row r="183" spans="1:10" ht="11.25">
      <c r="A183" s="164" t="s">
        <v>137</v>
      </c>
      <c r="B183" s="164" t="s">
        <v>314</v>
      </c>
      <c r="C183" s="9">
        <v>50000</v>
      </c>
      <c r="D183" s="9">
        <v>50000</v>
      </c>
      <c r="E183" s="9">
        <v>50000</v>
      </c>
      <c r="F183" s="9"/>
      <c r="G183" s="9"/>
      <c r="H183" s="163">
        <v>1</v>
      </c>
      <c r="I183" s="163">
        <v>1</v>
      </c>
      <c r="J183" s="164">
        <v>100</v>
      </c>
    </row>
    <row r="184" spans="1:10" ht="11.25">
      <c r="A184" s="168" t="s">
        <v>138</v>
      </c>
      <c r="B184" s="168" t="s">
        <v>469</v>
      </c>
      <c r="C184" s="169">
        <v>100000</v>
      </c>
      <c r="D184" s="169">
        <v>0</v>
      </c>
      <c r="E184" s="169">
        <v>150000</v>
      </c>
      <c r="F184" s="169">
        <v>0</v>
      </c>
      <c r="G184" s="169">
        <v>0</v>
      </c>
      <c r="H184" s="163">
        <v>1</v>
      </c>
      <c r="I184" s="163">
        <v>1</v>
      </c>
      <c r="J184" s="164"/>
    </row>
    <row r="185" spans="1:10" ht="11.25">
      <c r="A185" s="165" t="s">
        <v>259</v>
      </c>
      <c r="B185" s="165" t="s">
        <v>399</v>
      </c>
      <c r="C185" s="166">
        <v>100000</v>
      </c>
      <c r="D185" s="166">
        <v>250000</v>
      </c>
      <c r="E185" s="166">
        <v>0</v>
      </c>
      <c r="F185" s="166">
        <v>200000</v>
      </c>
      <c r="G185" s="166">
        <v>200000</v>
      </c>
      <c r="H185" s="163">
        <v>1</v>
      </c>
      <c r="I185" s="163">
        <v>1</v>
      </c>
      <c r="J185" s="164"/>
    </row>
    <row r="186" spans="1:10" ht="11.25">
      <c r="A186" s="164" t="s">
        <v>260</v>
      </c>
      <c r="B186" s="164" t="s">
        <v>321</v>
      </c>
      <c r="C186" s="9">
        <v>50000</v>
      </c>
      <c r="D186" s="9">
        <v>50000</v>
      </c>
      <c r="E186" s="9">
        <v>50000</v>
      </c>
      <c r="F186" s="9"/>
      <c r="G186" s="9"/>
      <c r="H186" s="163">
        <v>1</v>
      </c>
      <c r="I186" s="163">
        <v>1</v>
      </c>
      <c r="J186" s="164">
        <v>100</v>
      </c>
    </row>
    <row r="187" spans="1:10" ht="11.25">
      <c r="A187" s="165" t="s">
        <v>261</v>
      </c>
      <c r="B187" s="165" t="s">
        <v>262</v>
      </c>
      <c r="C187" s="166">
        <v>50000</v>
      </c>
      <c r="D187" s="166">
        <v>50000</v>
      </c>
      <c r="E187" s="166">
        <v>100000</v>
      </c>
      <c r="F187" s="166">
        <v>0</v>
      </c>
      <c r="G187" s="166">
        <v>50000</v>
      </c>
      <c r="H187" s="163">
        <v>1</v>
      </c>
      <c r="I187" s="163">
        <v>1</v>
      </c>
      <c r="J187" s="164"/>
    </row>
    <row r="188" spans="2:10" ht="11.25">
      <c r="B188" s="16" t="s">
        <v>1035</v>
      </c>
      <c r="C188" s="16">
        <f aca="true" t="shared" si="5" ref="C188:J188">SUM(C160:C187)</f>
        <v>1310000</v>
      </c>
      <c r="D188" s="16">
        <f t="shared" si="5"/>
        <v>1450000</v>
      </c>
      <c r="E188" s="16">
        <f t="shared" si="5"/>
        <v>1150000</v>
      </c>
      <c r="F188" s="16">
        <f t="shared" si="5"/>
        <v>600000</v>
      </c>
      <c r="G188" s="16">
        <f t="shared" si="5"/>
        <v>350000</v>
      </c>
      <c r="H188" s="170">
        <f t="shared" si="5"/>
        <v>21</v>
      </c>
      <c r="I188" s="170">
        <f t="shared" si="5"/>
        <v>22</v>
      </c>
      <c r="J188" s="3">
        <f t="shared" si="5"/>
        <v>1400</v>
      </c>
    </row>
    <row r="189" ht="11.25">
      <c r="B189" s="16">
        <f>C188+D188+E188+F188+G188</f>
        <v>4860000</v>
      </c>
    </row>
    <row r="190" ht="11.25">
      <c r="B190" s="16"/>
    </row>
    <row r="191" ht="11.25">
      <c r="B191" s="16"/>
    </row>
    <row r="192" ht="11.25">
      <c r="B192" s="16"/>
    </row>
    <row r="193" ht="11.25">
      <c r="B193" s="16"/>
    </row>
    <row r="194" spans="1:10" ht="11.25">
      <c r="A194" s="6" t="s">
        <v>1</v>
      </c>
      <c r="B194" s="6" t="s">
        <v>14</v>
      </c>
      <c r="C194" s="162" t="s">
        <v>1026</v>
      </c>
      <c r="D194" s="162" t="s">
        <v>1027</v>
      </c>
      <c r="E194" s="162" t="s">
        <v>1028</v>
      </c>
      <c r="F194" s="162" t="s">
        <v>1029</v>
      </c>
      <c r="G194" s="162" t="s">
        <v>455</v>
      </c>
      <c r="H194" s="163" t="s">
        <v>1030</v>
      </c>
      <c r="I194" s="163" t="s">
        <v>1031</v>
      </c>
      <c r="J194" s="164" t="s">
        <v>1032</v>
      </c>
    </row>
    <row r="195" spans="1:10" ht="11.25">
      <c r="A195" s="164" t="s">
        <v>140</v>
      </c>
      <c r="B195" s="164" t="s">
        <v>355</v>
      </c>
      <c r="C195" s="9">
        <v>50000</v>
      </c>
      <c r="D195" s="9">
        <v>50000</v>
      </c>
      <c r="E195" s="9"/>
      <c r="F195" s="9"/>
      <c r="G195" s="9"/>
      <c r="H195" s="163">
        <v>1</v>
      </c>
      <c r="I195" s="163">
        <v>1</v>
      </c>
      <c r="J195" s="164">
        <v>150</v>
      </c>
    </row>
    <row r="196" spans="1:10" ht="11.25">
      <c r="A196" s="164" t="s">
        <v>141</v>
      </c>
      <c r="B196" s="164" t="s">
        <v>310</v>
      </c>
      <c r="C196" s="9">
        <v>50000</v>
      </c>
      <c r="D196" s="9"/>
      <c r="E196" s="9"/>
      <c r="F196" s="9"/>
      <c r="G196" s="9"/>
      <c r="H196" s="163">
        <v>1</v>
      </c>
      <c r="I196" s="163">
        <v>1</v>
      </c>
      <c r="J196" s="164">
        <v>200</v>
      </c>
    </row>
    <row r="197" spans="1:10" ht="11.25">
      <c r="A197" s="164" t="s">
        <v>142</v>
      </c>
      <c r="B197" s="164"/>
      <c r="C197" s="9"/>
      <c r="D197" s="9"/>
      <c r="E197" s="9"/>
      <c r="F197" s="9"/>
      <c r="G197" s="9"/>
      <c r="H197" s="163"/>
      <c r="I197" s="163"/>
      <c r="J197" s="164"/>
    </row>
    <row r="198" spans="1:10" ht="11.25">
      <c r="A198" s="164" t="s">
        <v>143</v>
      </c>
      <c r="B198" s="164" t="s">
        <v>581</v>
      </c>
      <c r="C198" s="9">
        <v>50000</v>
      </c>
      <c r="D198" s="9"/>
      <c r="E198" s="9"/>
      <c r="F198" s="9"/>
      <c r="G198" s="9"/>
      <c r="H198" s="163"/>
      <c r="I198" s="163"/>
      <c r="J198" s="164"/>
    </row>
    <row r="199" spans="1:10" ht="11.25">
      <c r="A199" s="164" t="s">
        <v>144</v>
      </c>
      <c r="B199" s="164" t="s">
        <v>299</v>
      </c>
      <c r="C199" s="9">
        <v>50000</v>
      </c>
      <c r="D199" s="9"/>
      <c r="E199" s="9"/>
      <c r="F199" s="9"/>
      <c r="G199" s="9"/>
      <c r="H199" s="163">
        <v>1</v>
      </c>
      <c r="I199" s="163">
        <v>1</v>
      </c>
      <c r="J199" s="164">
        <v>200</v>
      </c>
    </row>
    <row r="200" spans="1:10" ht="11.25">
      <c r="A200" s="165" t="s">
        <v>145</v>
      </c>
      <c r="B200" s="165" t="s">
        <v>263</v>
      </c>
      <c r="C200" s="166">
        <v>250000</v>
      </c>
      <c r="D200" s="166">
        <v>0</v>
      </c>
      <c r="E200" s="166">
        <v>0</v>
      </c>
      <c r="F200" s="166">
        <v>0</v>
      </c>
      <c r="G200" s="166">
        <v>0</v>
      </c>
      <c r="H200" s="163">
        <v>1</v>
      </c>
      <c r="I200" s="163">
        <v>1</v>
      </c>
      <c r="J200" s="164"/>
    </row>
    <row r="201" spans="1:10" ht="11.25">
      <c r="A201" s="165" t="s">
        <v>146</v>
      </c>
      <c r="B201" s="165" t="s">
        <v>286</v>
      </c>
      <c r="C201" s="166">
        <v>50000</v>
      </c>
      <c r="D201" s="166">
        <v>200000</v>
      </c>
      <c r="E201" s="166">
        <v>0</v>
      </c>
      <c r="F201" s="166">
        <v>0</v>
      </c>
      <c r="G201" s="166">
        <v>0</v>
      </c>
      <c r="H201" s="163">
        <v>1</v>
      </c>
      <c r="I201" s="163">
        <v>1</v>
      </c>
      <c r="J201" s="164"/>
    </row>
    <row r="202" spans="1:10" ht="11.25">
      <c r="A202" s="164" t="s">
        <v>147</v>
      </c>
      <c r="B202" s="164" t="s">
        <v>305</v>
      </c>
      <c r="C202" s="9">
        <v>50000</v>
      </c>
      <c r="D202" s="9"/>
      <c r="E202" s="9"/>
      <c r="F202" s="9"/>
      <c r="G202" s="9"/>
      <c r="H202" s="163"/>
      <c r="I202" s="163"/>
      <c r="J202" s="164"/>
    </row>
    <row r="203" spans="1:10" ht="11.25">
      <c r="A203" s="164" t="s">
        <v>148</v>
      </c>
      <c r="B203" s="164" t="s">
        <v>271</v>
      </c>
      <c r="C203" s="9">
        <v>50000</v>
      </c>
      <c r="D203" s="9">
        <v>50000</v>
      </c>
      <c r="E203" s="9">
        <v>50000</v>
      </c>
      <c r="F203" s="9"/>
      <c r="G203" s="9"/>
      <c r="H203" s="163">
        <v>1</v>
      </c>
      <c r="I203" s="163">
        <v>1</v>
      </c>
      <c r="J203" s="164">
        <v>100</v>
      </c>
    </row>
    <row r="204" spans="1:10" ht="11.25">
      <c r="A204" s="164" t="s">
        <v>149</v>
      </c>
      <c r="B204" s="164" t="s">
        <v>1038</v>
      </c>
      <c r="C204" s="9"/>
      <c r="D204" s="9"/>
      <c r="E204" s="9"/>
      <c r="F204" s="9"/>
      <c r="G204" s="9"/>
      <c r="H204" s="163"/>
      <c r="I204" s="163">
        <v>1</v>
      </c>
      <c r="J204" s="164">
        <v>250</v>
      </c>
    </row>
    <row r="205" spans="1:10" ht="11.25">
      <c r="A205" s="164" t="s">
        <v>150</v>
      </c>
      <c r="B205" s="164" t="s">
        <v>301</v>
      </c>
      <c r="C205" s="9">
        <v>50000</v>
      </c>
      <c r="D205" s="9"/>
      <c r="E205" s="9"/>
      <c r="F205" s="9"/>
      <c r="G205" s="9"/>
      <c r="H205" s="163">
        <v>1</v>
      </c>
      <c r="I205" s="163">
        <v>1</v>
      </c>
      <c r="J205" s="164">
        <v>200</v>
      </c>
    </row>
    <row r="206" spans="1:10" ht="11.25">
      <c r="A206" s="164" t="s">
        <v>151</v>
      </c>
      <c r="B206" s="164" t="s">
        <v>306</v>
      </c>
      <c r="C206" s="9">
        <v>150000</v>
      </c>
      <c r="D206" s="9">
        <v>0</v>
      </c>
      <c r="E206" s="9">
        <v>0</v>
      </c>
      <c r="F206" s="9"/>
      <c r="G206" s="9"/>
      <c r="H206" s="163">
        <v>1</v>
      </c>
      <c r="I206" s="163">
        <v>1</v>
      </c>
      <c r="J206" s="164">
        <v>100</v>
      </c>
    </row>
    <row r="207" spans="1:10" ht="11.25">
      <c r="A207" s="164" t="s">
        <v>152</v>
      </c>
      <c r="B207" s="164" t="s">
        <v>258</v>
      </c>
      <c r="C207" s="9">
        <v>50000</v>
      </c>
      <c r="D207" s="9">
        <v>50000</v>
      </c>
      <c r="E207" s="9">
        <v>100000</v>
      </c>
      <c r="F207" s="9">
        <v>0</v>
      </c>
      <c r="G207" s="9">
        <v>50000</v>
      </c>
      <c r="H207" s="163">
        <v>1</v>
      </c>
      <c r="I207" s="163">
        <v>1</v>
      </c>
      <c r="J207" s="164"/>
    </row>
    <row r="208" spans="1:10" ht="11.25">
      <c r="A208" s="3" t="s">
        <v>1039</v>
      </c>
      <c r="B208" s="16" t="s">
        <v>1035</v>
      </c>
      <c r="C208" s="16">
        <f aca="true" t="shared" si="6" ref="C208:J208">SUM(C195:C207)</f>
        <v>850000</v>
      </c>
      <c r="D208" s="16">
        <f t="shared" si="6"/>
        <v>350000</v>
      </c>
      <c r="E208" s="16">
        <f t="shared" si="6"/>
        <v>150000</v>
      </c>
      <c r="F208" s="16">
        <f t="shared" si="6"/>
        <v>0</v>
      </c>
      <c r="G208" s="16">
        <f t="shared" si="6"/>
        <v>50000</v>
      </c>
      <c r="H208" s="170">
        <f t="shared" si="6"/>
        <v>9</v>
      </c>
      <c r="I208" s="170">
        <f t="shared" si="6"/>
        <v>10</v>
      </c>
      <c r="J208" s="3">
        <f t="shared" si="6"/>
        <v>1200</v>
      </c>
    </row>
    <row r="209" spans="2:9" ht="11.25">
      <c r="B209" s="16">
        <f>C208+D208+E208+F208+G208</f>
        <v>1400000</v>
      </c>
      <c r="H209" s="167"/>
      <c r="I209" s="167"/>
    </row>
    <row r="210" ht="11.25">
      <c r="B210" s="16"/>
    </row>
    <row r="211" ht="11.25">
      <c r="B211" s="16"/>
    </row>
    <row r="212" spans="1:10" ht="11.25">
      <c r="A212" s="6" t="s">
        <v>1</v>
      </c>
      <c r="B212" s="6" t="s">
        <v>14</v>
      </c>
      <c r="C212" s="162" t="s">
        <v>1026</v>
      </c>
      <c r="D212" s="162" t="s">
        <v>1027</v>
      </c>
      <c r="E212" s="162" t="s">
        <v>1028</v>
      </c>
      <c r="F212" s="162" t="s">
        <v>1029</v>
      </c>
      <c r="G212" s="162" t="s">
        <v>455</v>
      </c>
      <c r="H212" s="163" t="s">
        <v>1030</v>
      </c>
      <c r="I212" s="163" t="s">
        <v>1031</v>
      </c>
      <c r="J212" s="164" t="s">
        <v>1032</v>
      </c>
    </row>
    <row r="213" spans="1:10" ht="11.25">
      <c r="A213" s="164" t="s">
        <v>153</v>
      </c>
      <c r="B213" s="164" t="s">
        <v>398</v>
      </c>
      <c r="C213" s="9">
        <v>50000</v>
      </c>
      <c r="D213" s="9"/>
      <c r="E213" s="9"/>
      <c r="F213" s="9"/>
      <c r="G213" s="9"/>
      <c r="H213" s="163"/>
      <c r="I213" s="163"/>
      <c r="J213" s="164"/>
    </row>
    <row r="214" spans="1:10" ht="11.25">
      <c r="A214" s="165" t="s">
        <v>154</v>
      </c>
      <c r="B214" s="165" t="s">
        <v>230</v>
      </c>
      <c r="C214" s="166">
        <v>50000</v>
      </c>
      <c r="D214" s="166">
        <v>50000</v>
      </c>
      <c r="E214" s="166">
        <v>50000</v>
      </c>
      <c r="F214" s="166">
        <v>50000</v>
      </c>
      <c r="G214" s="166">
        <v>50000</v>
      </c>
      <c r="H214" s="163">
        <v>1</v>
      </c>
      <c r="I214" s="163">
        <v>1</v>
      </c>
      <c r="J214" s="164"/>
    </row>
    <row r="215" spans="1:10" ht="11.25">
      <c r="A215" s="165" t="s">
        <v>155</v>
      </c>
      <c r="B215" s="165" t="s">
        <v>246</v>
      </c>
      <c r="C215" s="166">
        <v>250000</v>
      </c>
      <c r="D215" s="166">
        <v>0</v>
      </c>
      <c r="E215" s="166">
        <v>0</v>
      </c>
      <c r="F215" s="166">
        <v>0</v>
      </c>
      <c r="G215" s="166">
        <v>0</v>
      </c>
      <c r="H215" s="163">
        <v>1</v>
      </c>
      <c r="I215" s="163">
        <v>1</v>
      </c>
      <c r="J215" s="164"/>
    </row>
    <row r="216" spans="1:10" ht="11.25">
      <c r="A216" s="165" t="s">
        <v>156</v>
      </c>
      <c r="B216" s="165" t="s">
        <v>309</v>
      </c>
      <c r="C216" s="166">
        <v>50000</v>
      </c>
      <c r="D216" s="166">
        <v>50000</v>
      </c>
      <c r="E216" s="166">
        <v>50000</v>
      </c>
      <c r="F216" s="166">
        <v>50000</v>
      </c>
      <c r="G216" s="166">
        <v>50000</v>
      </c>
      <c r="H216" s="163">
        <v>1</v>
      </c>
      <c r="I216" s="163">
        <v>1</v>
      </c>
      <c r="J216" s="164"/>
    </row>
    <row r="217" spans="1:10" ht="11.25">
      <c r="A217" s="164" t="s">
        <v>157</v>
      </c>
      <c r="B217" s="164"/>
      <c r="C217" s="9"/>
      <c r="D217" s="9"/>
      <c r="E217" s="9"/>
      <c r="F217" s="9"/>
      <c r="G217" s="9"/>
      <c r="H217" s="163"/>
      <c r="I217" s="163"/>
      <c r="J217" s="164"/>
    </row>
    <row r="218" spans="1:10" ht="11.25">
      <c r="A218" s="165" t="s">
        <v>158</v>
      </c>
      <c r="B218" s="165" t="s">
        <v>270</v>
      </c>
      <c r="C218" s="166">
        <v>50000</v>
      </c>
      <c r="D218" s="166">
        <v>50000</v>
      </c>
      <c r="E218" s="166">
        <v>50000</v>
      </c>
      <c r="F218" s="166">
        <v>50000</v>
      </c>
      <c r="G218" s="166">
        <v>50000</v>
      </c>
      <c r="H218" s="163">
        <v>1</v>
      </c>
      <c r="I218" s="163">
        <v>1</v>
      </c>
      <c r="J218" s="164"/>
    </row>
    <row r="219" spans="1:10" ht="11.25">
      <c r="A219" s="164" t="s">
        <v>159</v>
      </c>
      <c r="B219" s="164" t="s">
        <v>317</v>
      </c>
      <c r="C219" s="9">
        <v>50000</v>
      </c>
      <c r="D219" s="9"/>
      <c r="E219" s="9"/>
      <c r="F219" s="9"/>
      <c r="G219" s="9"/>
      <c r="H219" s="163">
        <v>1</v>
      </c>
      <c r="I219" s="163">
        <v>1</v>
      </c>
      <c r="J219" s="164"/>
    </row>
    <row r="220" spans="1:10" ht="11.25">
      <c r="A220" s="165" t="s">
        <v>160</v>
      </c>
      <c r="B220" s="165" t="s">
        <v>350</v>
      </c>
      <c r="C220" s="166">
        <v>50000</v>
      </c>
      <c r="D220" s="166">
        <v>100000</v>
      </c>
      <c r="E220" s="166">
        <v>0</v>
      </c>
      <c r="F220" s="166">
        <v>100000</v>
      </c>
      <c r="G220" s="166">
        <v>0</v>
      </c>
      <c r="H220" s="163">
        <v>1</v>
      </c>
      <c r="I220" s="163">
        <v>1</v>
      </c>
      <c r="J220" s="164"/>
    </row>
    <row r="221" spans="1:10" ht="11.25">
      <c r="A221" s="164" t="s">
        <v>161</v>
      </c>
      <c r="B221" s="164" t="s">
        <v>275</v>
      </c>
      <c r="C221" s="9">
        <v>50000</v>
      </c>
      <c r="D221" s="9">
        <v>50000</v>
      </c>
      <c r="E221" s="9">
        <v>50000</v>
      </c>
      <c r="F221" s="9"/>
      <c r="G221" s="9"/>
      <c r="H221" s="163">
        <v>1</v>
      </c>
      <c r="I221" s="163">
        <v>1</v>
      </c>
      <c r="J221" s="164"/>
    </row>
    <row r="222" spans="1:10" ht="11.25">
      <c r="A222" s="165" t="s">
        <v>162</v>
      </c>
      <c r="B222" s="165" t="s">
        <v>243</v>
      </c>
      <c r="C222" s="166">
        <v>250000</v>
      </c>
      <c r="D222" s="166">
        <v>0</v>
      </c>
      <c r="E222" s="166">
        <v>0</v>
      </c>
      <c r="F222" s="166">
        <v>0</v>
      </c>
      <c r="G222" s="166">
        <v>0</v>
      </c>
      <c r="H222" s="163"/>
      <c r="I222" s="163">
        <v>1</v>
      </c>
      <c r="J222" s="164"/>
    </row>
    <row r="223" spans="1:10" ht="11.25">
      <c r="A223" s="164" t="s">
        <v>163</v>
      </c>
      <c r="B223" s="164" t="s">
        <v>332</v>
      </c>
      <c r="C223" s="9"/>
      <c r="D223" s="9"/>
      <c r="E223" s="9"/>
      <c r="F223" s="9"/>
      <c r="G223" s="9"/>
      <c r="H223" s="163"/>
      <c r="I223" s="163">
        <v>1</v>
      </c>
      <c r="J223" s="164">
        <v>250</v>
      </c>
    </row>
    <row r="224" spans="1:10" ht="11.25">
      <c r="A224" s="164" t="s">
        <v>164</v>
      </c>
      <c r="B224" s="164" t="s">
        <v>268</v>
      </c>
      <c r="C224" s="9">
        <v>250000</v>
      </c>
      <c r="D224" s="9">
        <v>0</v>
      </c>
      <c r="E224" s="9">
        <v>0</v>
      </c>
      <c r="F224" s="9">
        <v>0</v>
      </c>
      <c r="G224" s="9">
        <v>0</v>
      </c>
      <c r="H224" s="163">
        <v>1</v>
      </c>
      <c r="I224" s="163">
        <v>1</v>
      </c>
      <c r="J224" s="164"/>
    </row>
    <row r="225" spans="1:10" ht="11.25">
      <c r="A225" s="165" t="s">
        <v>165</v>
      </c>
      <c r="B225" s="165" t="s">
        <v>300</v>
      </c>
      <c r="C225" s="166">
        <v>50000</v>
      </c>
      <c r="D225" s="166">
        <v>50000</v>
      </c>
      <c r="E225" s="166">
        <v>50000</v>
      </c>
      <c r="F225" s="166">
        <v>50000</v>
      </c>
      <c r="G225" s="166">
        <v>50000</v>
      </c>
      <c r="H225" s="163">
        <v>1</v>
      </c>
      <c r="I225" s="163">
        <v>1</v>
      </c>
      <c r="J225" s="164"/>
    </row>
    <row r="226" spans="1:10" ht="11.25">
      <c r="A226" s="175" t="s">
        <v>166</v>
      </c>
      <c r="B226" s="164" t="s">
        <v>257</v>
      </c>
      <c r="C226" s="9">
        <v>50000</v>
      </c>
      <c r="D226" s="9"/>
      <c r="E226" s="9"/>
      <c r="F226" s="9"/>
      <c r="G226" s="9"/>
      <c r="H226" s="163">
        <v>1</v>
      </c>
      <c r="I226" s="163">
        <v>1</v>
      </c>
      <c r="J226" s="164">
        <v>200</v>
      </c>
    </row>
    <row r="227" spans="1:10" ht="11.25">
      <c r="A227" s="164" t="s">
        <v>167</v>
      </c>
      <c r="B227" s="164" t="s">
        <v>298</v>
      </c>
      <c r="C227" s="9">
        <v>50000</v>
      </c>
      <c r="D227" s="9">
        <v>50000</v>
      </c>
      <c r="E227" s="9"/>
      <c r="F227" s="9"/>
      <c r="G227" s="9"/>
      <c r="H227" s="163">
        <v>1</v>
      </c>
      <c r="I227" s="163">
        <v>1</v>
      </c>
      <c r="J227" s="164">
        <v>150</v>
      </c>
    </row>
    <row r="228" spans="1:10" ht="11.25">
      <c r="A228" s="164" t="s">
        <v>168</v>
      </c>
      <c r="B228" s="164" t="s">
        <v>239</v>
      </c>
      <c r="C228" s="9">
        <v>50000</v>
      </c>
      <c r="D228" s="9">
        <v>50000</v>
      </c>
      <c r="E228" s="9">
        <v>50000</v>
      </c>
      <c r="F228" s="9"/>
      <c r="G228" s="9"/>
      <c r="H228" s="163">
        <v>1</v>
      </c>
      <c r="I228" s="163">
        <v>1</v>
      </c>
      <c r="J228" s="164">
        <v>100</v>
      </c>
    </row>
    <row r="229" spans="1:10" ht="11.25">
      <c r="A229" s="164" t="s">
        <v>169</v>
      </c>
      <c r="B229" s="164"/>
      <c r="C229" s="9"/>
      <c r="D229" s="9"/>
      <c r="E229" s="9"/>
      <c r="F229" s="9"/>
      <c r="G229" s="9"/>
      <c r="H229" s="163"/>
      <c r="I229" s="163"/>
      <c r="J229" s="164"/>
    </row>
    <row r="230" spans="1:10" ht="11.25">
      <c r="A230" s="164" t="s">
        <v>170</v>
      </c>
      <c r="B230" s="164" t="s">
        <v>278</v>
      </c>
      <c r="C230" s="9">
        <v>50000</v>
      </c>
      <c r="D230" s="9">
        <v>200000</v>
      </c>
      <c r="E230" s="9">
        <v>0</v>
      </c>
      <c r="F230" s="9">
        <v>0</v>
      </c>
      <c r="G230" s="9">
        <v>0</v>
      </c>
      <c r="H230" s="163">
        <v>1</v>
      </c>
      <c r="I230" s="163">
        <v>1</v>
      </c>
      <c r="J230" s="164"/>
    </row>
    <row r="231" spans="1:10" ht="11.25">
      <c r="A231" s="164" t="s">
        <v>171</v>
      </c>
      <c r="B231" s="164" t="s">
        <v>264</v>
      </c>
      <c r="C231" s="9">
        <v>50000</v>
      </c>
      <c r="D231" s="9"/>
      <c r="E231" s="9"/>
      <c r="F231" s="9"/>
      <c r="G231" s="9"/>
      <c r="H231" s="163">
        <v>1</v>
      </c>
      <c r="I231" s="163">
        <v>1</v>
      </c>
      <c r="J231" s="164">
        <v>200</v>
      </c>
    </row>
    <row r="232" spans="2:10" ht="11.25">
      <c r="B232" s="16" t="s">
        <v>1035</v>
      </c>
      <c r="C232" s="16">
        <f aca="true" t="shared" si="7" ref="C232:J232">SUM(C213:C231)</f>
        <v>1400000</v>
      </c>
      <c r="D232" s="16">
        <f t="shared" si="7"/>
        <v>650000</v>
      </c>
      <c r="E232" s="16">
        <f t="shared" si="7"/>
        <v>300000</v>
      </c>
      <c r="F232" s="16">
        <f t="shared" si="7"/>
        <v>300000</v>
      </c>
      <c r="G232" s="16">
        <f t="shared" si="7"/>
        <v>200000</v>
      </c>
      <c r="H232" s="170">
        <f t="shared" si="7"/>
        <v>14</v>
      </c>
      <c r="I232" s="170">
        <f t="shared" si="7"/>
        <v>16</v>
      </c>
      <c r="J232" s="3">
        <f t="shared" si="7"/>
        <v>900</v>
      </c>
    </row>
    <row r="233" ht="11.25">
      <c r="B233" s="16">
        <f>C232+D232+E232+F232+G232</f>
        <v>2850000</v>
      </c>
    </row>
    <row r="234" ht="11.25">
      <c r="B234" s="16"/>
    </row>
    <row r="235" ht="11.25">
      <c r="B235" s="16"/>
    </row>
    <row r="236" spans="1:10" ht="11.25">
      <c r="A236" s="6" t="s">
        <v>1</v>
      </c>
      <c r="B236" s="6" t="s">
        <v>14</v>
      </c>
      <c r="C236" s="162" t="s">
        <v>1026</v>
      </c>
      <c r="D236" s="162" t="s">
        <v>1027</v>
      </c>
      <c r="E236" s="162" t="s">
        <v>1028</v>
      </c>
      <c r="F236" s="162" t="s">
        <v>1029</v>
      </c>
      <c r="G236" s="162" t="s">
        <v>455</v>
      </c>
      <c r="H236" s="163" t="s">
        <v>1030</v>
      </c>
      <c r="I236" s="163" t="s">
        <v>1031</v>
      </c>
      <c r="J236" s="164" t="s">
        <v>1032</v>
      </c>
    </row>
    <row r="237" spans="1:10" ht="11.25">
      <c r="A237" s="164" t="s">
        <v>172</v>
      </c>
      <c r="B237" s="164" t="s">
        <v>233</v>
      </c>
      <c r="C237" s="9">
        <v>50000</v>
      </c>
      <c r="D237" s="9"/>
      <c r="E237" s="9"/>
      <c r="F237" s="9"/>
      <c r="G237" s="9"/>
      <c r="H237" s="163">
        <v>1</v>
      </c>
      <c r="I237" s="163">
        <v>1</v>
      </c>
      <c r="J237" s="164">
        <v>200</v>
      </c>
    </row>
    <row r="238" spans="1:10" ht="11.25">
      <c r="A238" s="164" t="s">
        <v>173</v>
      </c>
      <c r="B238" s="164" t="s">
        <v>374</v>
      </c>
      <c r="C238" s="9">
        <v>50000</v>
      </c>
      <c r="D238" s="9">
        <v>50000</v>
      </c>
      <c r="E238" s="9"/>
      <c r="F238" s="9"/>
      <c r="G238" s="9"/>
      <c r="H238" s="163">
        <v>1</v>
      </c>
      <c r="I238" s="163">
        <v>1</v>
      </c>
      <c r="J238" s="164">
        <v>150</v>
      </c>
    </row>
    <row r="239" spans="1:10" ht="11.25">
      <c r="A239" s="164" t="s">
        <v>174</v>
      </c>
      <c r="B239" s="164" t="s">
        <v>382</v>
      </c>
      <c r="C239" s="9">
        <v>50000</v>
      </c>
      <c r="D239" s="9">
        <v>50000</v>
      </c>
      <c r="E239" s="9">
        <v>50000</v>
      </c>
      <c r="F239" s="9">
        <v>50000</v>
      </c>
      <c r="G239" s="9"/>
      <c r="H239" s="163">
        <v>1</v>
      </c>
      <c r="I239" s="163">
        <v>1</v>
      </c>
      <c r="J239" s="164">
        <v>50</v>
      </c>
    </row>
    <row r="240" spans="1:10" ht="11.25">
      <c r="A240" s="164" t="s">
        <v>175</v>
      </c>
      <c r="B240" s="164" t="s">
        <v>376</v>
      </c>
      <c r="C240" s="9">
        <v>50000</v>
      </c>
      <c r="D240" s="9"/>
      <c r="E240" s="9"/>
      <c r="F240" s="9"/>
      <c r="G240" s="9"/>
      <c r="H240" s="163">
        <v>1</v>
      </c>
      <c r="I240" s="163">
        <v>1</v>
      </c>
      <c r="J240" s="164">
        <v>200</v>
      </c>
    </row>
    <row r="241" spans="1:10" ht="11.25">
      <c r="A241" s="165" t="s">
        <v>176</v>
      </c>
      <c r="B241" s="165" t="s">
        <v>381</v>
      </c>
      <c r="C241" s="166">
        <v>100000</v>
      </c>
      <c r="D241" s="166">
        <v>200000</v>
      </c>
      <c r="E241" s="166">
        <v>100000</v>
      </c>
      <c r="F241" s="166">
        <v>0</v>
      </c>
      <c r="G241" s="166">
        <v>0</v>
      </c>
      <c r="H241" s="163">
        <v>1</v>
      </c>
      <c r="I241" s="163">
        <v>1</v>
      </c>
      <c r="J241" s="164"/>
    </row>
    <row r="242" spans="1:10" ht="11.25">
      <c r="A242" s="164" t="s">
        <v>177</v>
      </c>
      <c r="B242" s="164" t="s">
        <v>373</v>
      </c>
      <c r="C242" s="9">
        <v>50000</v>
      </c>
      <c r="D242" s="9"/>
      <c r="E242" s="9"/>
      <c r="F242" s="9"/>
      <c r="G242" s="9"/>
      <c r="H242" s="163">
        <v>1</v>
      </c>
      <c r="I242" s="163">
        <v>1</v>
      </c>
      <c r="J242" s="164">
        <v>200</v>
      </c>
    </row>
    <row r="243" spans="1:10" ht="11.25">
      <c r="A243" s="164" t="s">
        <v>178</v>
      </c>
      <c r="B243" s="164" t="s">
        <v>375</v>
      </c>
      <c r="C243" s="9">
        <v>50000</v>
      </c>
      <c r="D243" s="9"/>
      <c r="E243" s="9"/>
      <c r="F243" s="9"/>
      <c r="G243" s="9"/>
      <c r="H243" s="163">
        <v>1</v>
      </c>
      <c r="I243" s="163">
        <v>1</v>
      </c>
      <c r="J243" s="164">
        <v>200</v>
      </c>
    </row>
    <row r="244" spans="1:10" ht="11.25">
      <c r="A244" s="165" t="s">
        <v>379</v>
      </c>
      <c r="B244" s="165" t="s">
        <v>378</v>
      </c>
      <c r="C244" s="166">
        <v>50000</v>
      </c>
      <c r="D244" s="166">
        <v>0</v>
      </c>
      <c r="E244" s="166">
        <v>200000</v>
      </c>
      <c r="F244" s="166">
        <v>0</v>
      </c>
      <c r="G244" s="166">
        <v>0</v>
      </c>
      <c r="H244" s="163">
        <v>1</v>
      </c>
      <c r="I244" s="163">
        <v>1</v>
      </c>
      <c r="J244" s="164"/>
    </row>
    <row r="245" spans="1:10" ht="11.25">
      <c r="A245" s="164" t="s">
        <v>179</v>
      </c>
      <c r="B245" s="164" t="s">
        <v>380</v>
      </c>
      <c r="C245" s="9">
        <v>50000</v>
      </c>
      <c r="D245" s="9"/>
      <c r="E245" s="9"/>
      <c r="F245" s="9"/>
      <c r="G245" s="9"/>
      <c r="H245" s="163">
        <v>1</v>
      </c>
      <c r="I245" s="163">
        <v>1</v>
      </c>
      <c r="J245" s="164">
        <v>200</v>
      </c>
    </row>
    <row r="246" spans="1:10" ht="11.25">
      <c r="A246" s="164" t="s">
        <v>180</v>
      </c>
      <c r="B246" s="164" t="s">
        <v>275</v>
      </c>
      <c r="C246" s="9"/>
      <c r="D246" s="9"/>
      <c r="E246" s="9"/>
      <c r="F246" s="9"/>
      <c r="G246" s="9"/>
      <c r="H246" s="163"/>
      <c r="I246" s="163">
        <v>1</v>
      </c>
      <c r="J246" s="164">
        <v>250</v>
      </c>
    </row>
    <row r="247" spans="1:10" ht="11.25">
      <c r="A247" s="164" t="s">
        <v>181</v>
      </c>
      <c r="B247" s="164" t="s">
        <v>377</v>
      </c>
      <c r="C247" s="9">
        <v>50000</v>
      </c>
      <c r="D247" s="9"/>
      <c r="E247" s="9"/>
      <c r="F247" s="9"/>
      <c r="G247" s="9"/>
      <c r="H247" s="163">
        <v>1</v>
      </c>
      <c r="I247" s="163">
        <v>1</v>
      </c>
      <c r="J247" s="164">
        <v>200</v>
      </c>
    </row>
    <row r="248" spans="1:10" ht="11.25">
      <c r="A248" s="164" t="s">
        <v>182</v>
      </c>
      <c r="B248" s="164" t="s">
        <v>383</v>
      </c>
      <c r="C248" s="9">
        <v>50000</v>
      </c>
      <c r="D248" s="9">
        <v>100000</v>
      </c>
      <c r="E248" s="9">
        <v>0</v>
      </c>
      <c r="F248" s="9"/>
      <c r="G248" s="9"/>
      <c r="H248" s="163">
        <v>1</v>
      </c>
      <c r="I248" s="163">
        <v>1</v>
      </c>
      <c r="J248" s="164">
        <v>100</v>
      </c>
    </row>
    <row r="249" spans="2:10" ht="11.25">
      <c r="B249" s="16" t="s">
        <v>1035</v>
      </c>
      <c r="C249" s="16">
        <f aca="true" t="shared" si="8" ref="C249:J249">SUM(C237:C248)</f>
        <v>600000</v>
      </c>
      <c r="D249" s="16">
        <f t="shared" si="8"/>
        <v>400000</v>
      </c>
      <c r="E249" s="16">
        <f t="shared" si="8"/>
        <v>350000</v>
      </c>
      <c r="F249" s="16">
        <f t="shared" si="8"/>
        <v>50000</v>
      </c>
      <c r="G249" s="16">
        <f t="shared" si="8"/>
        <v>0</v>
      </c>
      <c r="H249" s="170">
        <f t="shared" si="8"/>
        <v>11</v>
      </c>
      <c r="I249" s="170">
        <f t="shared" si="8"/>
        <v>12</v>
      </c>
      <c r="J249" s="3">
        <f t="shared" si="8"/>
        <v>1750</v>
      </c>
    </row>
    <row r="250" spans="2:9" ht="11.25">
      <c r="B250" s="16">
        <f>C249+D249+E249+F249+G249</f>
        <v>1400000</v>
      </c>
      <c r="H250" s="167"/>
      <c r="I250" s="167"/>
    </row>
    <row r="251" spans="2:9" ht="11.25">
      <c r="B251" s="16"/>
      <c r="H251" s="167"/>
      <c r="I251" s="167"/>
    </row>
    <row r="252" spans="2:9" ht="11.25">
      <c r="B252" s="16"/>
      <c r="H252" s="167"/>
      <c r="I252" s="167"/>
    </row>
    <row r="253" spans="2:9" ht="11.25">
      <c r="B253" s="16"/>
      <c r="H253" s="167"/>
      <c r="I253" s="167"/>
    </row>
    <row r="254" spans="1:10" ht="11.25">
      <c r="A254" s="6" t="s">
        <v>1</v>
      </c>
      <c r="B254" s="6" t="s">
        <v>14</v>
      </c>
      <c r="C254" s="162" t="s">
        <v>1026</v>
      </c>
      <c r="D254" s="162" t="s">
        <v>1027</v>
      </c>
      <c r="E254" s="162" t="s">
        <v>1028</v>
      </c>
      <c r="F254" s="162" t="s">
        <v>1029</v>
      </c>
      <c r="G254" s="162" t="s">
        <v>455</v>
      </c>
      <c r="H254" s="163" t="s">
        <v>1030</v>
      </c>
      <c r="I254" s="163" t="s">
        <v>1031</v>
      </c>
      <c r="J254" s="164" t="s">
        <v>1032</v>
      </c>
    </row>
    <row r="255" spans="1:10" ht="11.25">
      <c r="A255" s="164" t="s">
        <v>183</v>
      </c>
      <c r="B255" s="164" t="s">
        <v>470</v>
      </c>
      <c r="C255" s="9">
        <v>100000</v>
      </c>
      <c r="D255" s="9">
        <v>0</v>
      </c>
      <c r="E255" s="9">
        <v>100000</v>
      </c>
      <c r="F255" s="9">
        <v>0</v>
      </c>
      <c r="G255" s="9"/>
      <c r="H255" s="163">
        <v>1</v>
      </c>
      <c r="I255" s="163">
        <v>1</v>
      </c>
      <c r="J255" s="164">
        <v>50</v>
      </c>
    </row>
    <row r="256" spans="1:10" ht="11.25">
      <c r="A256" s="164" t="s">
        <v>184</v>
      </c>
      <c r="B256" s="3" t="s">
        <v>904</v>
      </c>
      <c r="C256" s="9">
        <v>70000</v>
      </c>
      <c r="D256" s="9"/>
      <c r="E256" s="9"/>
      <c r="F256" s="9"/>
      <c r="G256" s="9"/>
      <c r="H256" s="163"/>
      <c r="I256" s="163">
        <v>1</v>
      </c>
      <c r="J256" s="164">
        <v>180</v>
      </c>
    </row>
    <row r="257" spans="1:10" ht="11.25">
      <c r="A257" s="165" t="s">
        <v>185</v>
      </c>
      <c r="B257" s="165" t="s">
        <v>248</v>
      </c>
      <c r="C257" s="166">
        <v>50000</v>
      </c>
      <c r="D257" s="166">
        <v>100000</v>
      </c>
      <c r="E257" s="166">
        <v>0</v>
      </c>
      <c r="F257" s="166">
        <v>100000</v>
      </c>
      <c r="G257" s="166">
        <v>0</v>
      </c>
      <c r="H257" s="163">
        <v>1</v>
      </c>
      <c r="I257" s="163">
        <v>1</v>
      </c>
      <c r="J257" s="164"/>
    </row>
    <row r="258" spans="1:10" ht="11.25">
      <c r="A258" s="165" t="s">
        <v>186</v>
      </c>
      <c r="B258" s="165" t="s">
        <v>356</v>
      </c>
      <c r="C258" s="166">
        <v>50000</v>
      </c>
      <c r="D258" s="166">
        <v>100000</v>
      </c>
      <c r="E258" s="166">
        <v>0</v>
      </c>
      <c r="F258" s="166">
        <v>50000</v>
      </c>
      <c r="G258" s="166">
        <v>50000</v>
      </c>
      <c r="H258" s="163">
        <v>1</v>
      </c>
      <c r="I258" s="163">
        <v>1</v>
      </c>
      <c r="J258" s="164"/>
    </row>
    <row r="259" spans="1:10" ht="11.25">
      <c r="A259" s="164" t="s">
        <v>187</v>
      </c>
      <c r="B259" s="164" t="s">
        <v>387</v>
      </c>
      <c r="C259" s="9">
        <v>50000</v>
      </c>
      <c r="D259" s="9"/>
      <c r="E259" s="9"/>
      <c r="F259" s="9"/>
      <c r="G259" s="9"/>
      <c r="H259" s="163">
        <v>1</v>
      </c>
      <c r="I259" s="163">
        <v>1</v>
      </c>
      <c r="J259" s="164">
        <v>200</v>
      </c>
    </row>
    <row r="260" spans="1:10" ht="11.25">
      <c r="A260" s="165" t="s">
        <v>188</v>
      </c>
      <c r="B260" s="165" t="s">
        <v>385</v>
      </c>
      <c r="C260" s="166">
        <v>100000</v>
      </c>
      <c r="D260" s="166">
        <v>0</v>
      </c>
      <c r="E260" s="166">
        <v>150000</v>
      </c>
      <c r="F260" s="166">
        <v>0</v>
      </c>
      <c r="G260" s="166">
        <v>0</v>
      </c>
      <c r="H260" s="163">
        <v>1</v>
      </c>
      <c r="I260" s="163">
        <v>1</v>
      </c>
      <c r="J260" s="164"/>
    </row>
    <row r="261" spans="1:10" ht="11.25">
      <c r="A261" s="165" t="s">
        <v>189</v>
      </c>
      <c r="B261" s="165" t="s">
        <v>386</v>
      </c>
      <c r="C261" s="166">
        <v>0</v>
      </c>
      <c r="D261" s="166">
        <v>0</v>
      </c>
      <c r="E261" s="166">
        <v>100000</v>
      </c>
      <c r="F261" s="166">
        <v>150000</v>
      </c>
      <c r="G261" s="166">
        <v>0</v>
      </c>
      <c r="H261" s="163">
        <v>1</v>
      </c>
      <c r="I261" s="163">
        <v>1</v>
      </c>
      <c r="J261" s="164"/>
    </row>
    <row r="262" spans="1:10" ht="11.25">
      <c r="A262" s="164" t="s">
        <v>190</v>
      </c>
      <c r="B262" s="164" t="s">
        <v>388</v>
      </c>
      <c r="C262" s="9">
        <v>50000</v>
      </c>
      <c r="D262" s="9"/>
      <c r="E262" s="9"/>
      <c r="F262" s="9"/>
      <c r="G262" s="9"/>
      <c r="H262" s="163">
        <v>1</v>
      </c>
      <c r="I262" s="163">
        <v>1</v>
      </c>
      <c r="J262" s="164">
        <v>200</v>
      </c>
    </row>
    <row r="263" spans="1:10" ht="11.25">
      <c r="A263" s="164" t="s">
        <v>191</v>
      </c>
      <c r="B263" s="164" t="s">
        <v>409</v>
      </c>
      <c r="C263" s="9"/>
      <c r="D263" s="9"/>
      <c r="E263" s="9"/>
      <c r="F263" s="9"/>
      <c r="G263" s="9"/>
      <c r="H263" s="163"/>
      <c r="I263" s="163">
        <v>1</v>
      </c>
      <c r="J263" s="164"/>
    </row>
    <row r="264" spans="1:10" ht="11.25">
      <c r="A264" s="165" t="s">
        <v>192</v>
      </c>
      <c r="B264" s="165" t="s">
        <v>240</v>
      </c>
      <c r="C264" s="166">
        <v>50000</v>
      </c>
      <c r="D264" s="166">
        <v>200000</v>
      </c>
      <c r="E264" s="166">
        <v>0</v>
      </c>
      <c r="F264" s="166">
        <v>0</v>
      </c>
      <c r="G264" s="166">
        <v>0</v>
      </c>
      <c r="H264" s="163">
        <v>1</v>
      </c>
      <c r="I264" s="163">
        <v>1</v>
      </c>
      <c r="J264" s="164"/>
    </row>
    <row r="265" spans="1:10" ht="11.25">
      <c r="A265" s="164" t="s">
        <v>193</v>
      </c>
      <c r="B265" s="164" t="s">
        <v>288</v>
      </c>
      <c r="C265" s="9">
        <v>50000</v>
      </c>
      <c r="D265" s="9"/>
      <c r="E265" s="9"/>
      <c r="F265" s="9"/>
      <c r="G265" s="9"/>
      <c r="H265" s="163">
        <v>1</v>
      </c>
      <c r="I265" s="163">
        <v>1</v>
      </c>
      <c r="J265" s="164">
        <v>200</v>
      </c>
    </row>
    <row r="266" spans="1:10" ht="11.25">
      <c r="A266" s="165" t="s">
        <v>194</v>
      </c>
      <c r="B266" s="165" t="s">
        <v>244</v>
      </c>
      <c r="C266" s="166">
        <v>50000</v>
      </c>
      <c r="D266" s="166">
        <v>50000</v>
      </c>
      <c r="E266" s="166">
        <v>100000</v>
      </c>
      <c r="F266" s="166">
        <v>0</v>
      </c>
      <c r="G266" s="166">
        <v>50000</v>
      </c>
      <c r="H266" s="163">
        <v>1</v>
      </c>
      <c r="I266" s="163">
        <v>1</v>
      </c>
      <c r="J266" s="164"/>
    </row>
    <row r="267" spans="1:10" ht="11.25">
      <c r="A267" s="164" t="s">
        <v>195</v>
      </c>
      <c r="B267" s="164"/>
      <c r="C267" s="9"/>
      <c r="D267" s="9"/>
      <c r="E267" s="9"/>
      <c r="F267" s="9"/>
      <c r="G267" s="9"/>
      <c r="H267" s="163"/>
      <c r="I267" s="163"/>
      <c r="J267" s="164"/>
    </row>
    <row r="268" spans="2:10" ht="11.25">
      <c r="B268" s="16" t="s">
        <v>1035</v>
      </c>
      <c r="C268" s="16">
        <f aca="true" t="shared" si="9" ref="C268:J268">SUM(C255:C267)</f>
        <v>620000</v>
      </c>
      <c r="D268" s="16">
        <f t="shared" si="9"/>
        <v>450000</v>
      </c>
      <c r="E268" s="16">
        <f t="shared" si="9"/>
        <v>450000</v>
      </c>
      <c r="F268" s="16">
        <f t="shared" si="9"/>
        <v>300000</v>
      </c>
      <c r="G268" s="16">
        <f t="shared" si="9"/>
        <v>100000</v>
      </c>
      <c r="H268" s="170">
        <f t="shared" si="9"/>
        <v>10</v>
      </c>
      <c r="I268" s="170">
        <f t="shared" si="9"/>
        <v>12</v>
      </c>
      <c r="J268" s="3">
        <f t="shared" si="9"/>
        <v>830</v>
      </c>
    </row>
    <row r="269" spans="2:9" ht="11.25">
      <c r="B269" s="16">
        <f>C268+D268+E268+F268+G268</f>
        <v>1920000</v>
      </c>
      <c r="H269" s="167"/>
      <c r="I269" s="167"/>
    </row>
    <row r="270" spans="2:9" ht="11.25">
      <c r="B270" s="16"/>
      <c r="H270" s="167"/>
      <c r="I270" s="167"/>
    </row>
    <row r="271" ht="11.25">
      <c r="B271" s="16"/>
    </row>
    <row r="272" spans="1:10" ht="11.25">
      <c r="A272" s="6" t="s">
        <v>1</v>
      </c>
      <c r="B272" s="6" t="s">
        <v>14</v>
      </c>
      <c r="C272" s="162" t="s">
        <v>1026</v>
      </c>
      <c r="D272" s="162" t="s">
        <v>1027</v>
      </c>
      <c r="E272" s="162" t="s">
        <v>1028</v>
      </c>
      <c r="F272" s="162" t="s">
        <v>1029</v>
      </c>
      <c r="G272" s="162" t="s">
        <v>455</v>
      </c>
      <c r="H272" s="163" t="s">
        <v>1030</v>
      </c>
      <c r="I272" s="163" t="s">
        <v>1031</v>
      </c>
      <c r="J272" s="164" t="s">
        <v>1032</v>
      </c>
    </row>
    <row r="273" spans="1:10" ht="11.25">
      <c r="A273" s="165" t="s">
        <v>196</v>
      </c>
      <c r="B273" s="165" t="s">
        <v>249</v>
      </c>
      <c r="C273" s="166">
        <v>50000</v>
      </c>
      <c r="D273" s="166">
        <v>50000</v>
      </c>
      <c r="E273" s="166">
        <v>50000</v>
      </c>
      <c r="F273" s="166">
        <v>5000</v>
      </c>
      <c r="G273" s="166">
        <v>50000</v>
      </c>
      <c r="H273" s="163">
        <v>1</v>
      </c>
      <c r="I273" s="163">
        <v>1</v>
      </c>
      <c r="J273" s="164"/>
    </row>
    <row r="274" spans="1:10" ht="11.25">
      <c r="A274" s="165" t="s">
        <v>197</v>
      </c>
      <c r="B274" s="165" t="s">
        <v>296</v>
      </c>
      <c r="C274" s="166">
        <v>100000</v>
      </c>
      <c r="D274" s="166">
        <v>0</v>
      </c>
      <c r="E274" s="166">
        <v>50000</v>
      </c>
      <c r="F274" s="166">
        <v>100000</v>
      </c>
      <c r="G274" s="166">
        <v>0</v>
      </c>
      <c r="H274" s="163">
        <v>1</v>
      </c>
      <c r="I274" s="163">
        <v>1</v>
      </c>
      <c r="J274" s="164"/>
    </row>
    <row r="275" spans="1:10" ht="11.25">
      <c r="A275" s="165" t="s">
        <v>198</v>
      </c>
      <c r="B275" s="165" t="s">
        <v>280</v>
      </c>
      <c r="C275" s="166">
        <v>50000</v>
      </c>
      <c r="D275" s="166">
        <v>50000</v>
      </c>
      <c r="E275" s="166">
        <v>50000</v>
      </c>
      <c r="F275" s="166">
        <v>50000</v>
      </c>
      <c r="G275" s="166">
        <v>50000</v>
      </c>
      <c r="H275" s="163">
        <v>1</v>
      </c>
      <c r="I275" s="163">
        <v>1</v>
      </c>
      <c r="J275" s="164"/>
    </row>
    <row r="276" spans="1:10" ht="11.25">
      <c r="A276" s="164" t="s">
        <v>199</v>
      </c>
      <c r="B276" s="164" t="s">
        <v>395</v>
      </c>
      <c r="C276" s="9">
        <v>50000</v>
      </c>
      <c r="D276" s="9"/>
      <c r="E276" s="9"/>
      <c r="F276" s="9"/>
      <c r="G276" s="9"/>
      <c r="H276" s="163">
        <v>1</v>
      </c>
      <c r="I276" s="163">
        <v>1</v>
      </c>
      <c r="J276" s="164">
        <v>200</v>
      </c>
    </row>
    <row r="277" spans="1:10" ht="11.25">
      <c r="A277" s="164" t="s">
        <v>200</v>
      </c>
      <c r="B277" s="164" t="s">
        <v>384</v>
      </c>
      <c r="C277" s="9">
        <v>50000</v>
      </c>
      <c r="D277" s="9">
        <v>50000</v>
      </c>
      <c r="E277" s="9">
        <v>50000</v>
      </c>
      <c r="F277" s="9"/>
      <c r="G277" s="9"/>
      <c r="H277" s="163">
        <v>1</v>
      </c>
      <c r="I277" s="163">
        <v>1</v>
      </c>
      <c r="J277" s="164">
        <v>100</v>
      </c>
    </row>
    <row r="278" spans="1:10" ht="11.25">
      <c r="A278" s="164" t="s">
        <v>201</v>
      </c>
      <c r="B278" s="164" t="s">
        <v>277</v>
      </c>
      <c r="C278" s="9">
        <v>50000</v>
      </c>
      <c r="D278" s="9">
        <v>100000</v>
      </c>
      <c r="E278" s="9">
        <v>0</v>
      </c>
      <c r="F278" s="9">
        <v>50000</v>
      </c>
      <c r="G278" s="9"/>
      <c r="H278" s="163">
        <v>1</v>
      </c>
      <c r="I278" s="163">
        <v>1</v>
      </c>
      <c r="J278" s="164">
        <v>50</v>
      </c>
    </row>
    <row r="279" spans="1:10" ht="11.25">
      <c r="A279" s="165" t="s">
        <v>312</v>
      </c>
      <c r="B279" s="165" t="s">
        <v>313</v>
      </c>
      <c r="C279" s="166">
        <v>50000</v>
      </c>
      <c r="D279" s="166">
        <v>200000</v>
      </c>
      <c r="E279" s="166">
        <v>0</v>
      </c>
      <c r="F279" s="166">
        <v>0</v>
      </c>
      <c r="G279" s="166">
        <v>0</v>
      </c>
      <c r="H279" s="163">
        <v>1</v>
      </c>
      <c r="I279" s="163">
        <v>1</v>
      </c>
      <c r="J279" s="164"/>
    </row>
    <row r="280" spans="1:10" ht="11.25">
      <c r="A280" s="164" t="s">
        <v>202</v>
      </c>
      <c r="B280" s="164"/>
      <c r="C280" s="9"/>
      <c r="D280" s="9"/>
      <c r="E280" s="9"/>
      <c r="F280" s="9"/>
      <c r="G280" s="9"/>
      <c r="H280" s="163"/>
      <c r="I280" s="163"/>
      <c r="J280" s="164"/>
    </row>
    <row r="281" spans="1:10" ht="11.25">
      <c r="A281" s="164" t="s">
        <v>203</v>
      </c>
      <c r="B281" s="164" t="s">
        <v>232</v>
      </c>
      <c r="C281" s="9">
        <v>50000</v>
      </c>
      <c r="D281" s="9">
        <v>50000</v>
      </c>
      <c r="E281" s="9"/>
      <c r="F281" s="9"/>
      <c r="G281" s="9"/>
      <c r="H281" s="163">
        <v>1</v>
      </c>
      <c r="I281" s="163">
        <v>1</v>
      </c>
      <c r="J281" s="164">
        <v>150</v>
      </c>
    </row>
    <row r="282" spans="1:10" ht="11.25">
      <c r="A282" s="164" t="s">
        <v>204</v>
      </c>
      <c r="B282" s="164" t="s">
        <v>295</v>
      </c>
      <c r="C282" s="9"/>
      <c r="D282" s="9"/>
      <c r="E282" s="9"/>
      <c r="F282" s="9"/>
      <c r="G282" s="9"/>
      <c r="H282" s="163"/>
      <c r="I282" s="163">
        <v>1</v>
      </c>
      <c r="J282" s="164">
        <v>250</v>
      </c>
    </row>
    <row r="283" spans="1:10" ht="11.25">
      <c r="A283" s="164" t="s">
        <v>205</v>
      </c>
      <c r="B283" s="164" t="s">
        <v>267</v>
      </c>
      <c r="C283" s="9">
        <v>100000</v>
      </c>
      <c r="D283" s="9">
        <v>0</v>
      </c>
      <c r="E283" s="9"/>
      <c r="F283" s="9"/>
      <c r="G283" s="9"/>
      <c r="H283" s="163"/>
      <c r="I283" s="163">
        <v>1</v>
      </c>
      <c r="J283" s="164">
        <v>150</v>
      </c>
    </row>
    <row r="284" spans="1:10" ht="11.25">
      <c r="A284" s="165" t="s">
        <v>206</v>
      </c>
      <c r="B284" s="165" t="s">
        <v>471</v>
      </c>
      <c r="C284" s="166">
        <v>50000</v>
      </c>
      <c r="D284" s="166">
        <v>100000</v>
      </c>
      <c r="E284" s="166">
        <v>0</v>
      </c>
      <c r="F284" s="166">
        <v>100000</v>
      </c>
      <c r="G284" s="166">
        <v>0</v>
      </c>
      <c r="H284" s="163">
        <v>1</v>
      </c>
      <c r="I284" s="163">
        <v>1</v>
      </c>
      <c r="J284" s="164"/>
    </row>
    <row r="285" spans="2:10" ht="11.25">
      <c r="B285" s="16" t="s">
        <v>1035</v>
      </c>
      <c r="C285" s="16">
        <f aca="true" t="shared" si="10" ref="C285:J285">SUM(C273:C284)</f>
        <v>600000</v>
      </c>
      <c r="D285" s="16">
        <f t="shared" si="10"/>
        <v>600000</v>
      </c>
      <c r="E285" s="16">
        <f t="shared" si="10"/>
        <v>200000</v>
      </c>
      <c r="F285" s="16">
        <f t="shared" si="10"/>
        <v>305000</v>
      </c>
      <c r="G285" s="16">
        <f t="shared" si="10"/>
        <v>100000</v>
      </c>
      <c r="H285" s="170">
        <f t="shared" si="10"/>
        <v>9</v>
      </c>
      <c r="I285" s="170">
        <f t="shared" si="10"/>
        <v>11</v>
      </c>
      <c r="J285" s="3">
        <f t="shared" si="10"/>
        <v>900</v>
      </c>
    </row>
    <row r="286" ht="11.25">
      <c r="B286" s="16">
        <f>C285+D285+E285+F285+G285</f>
        <v>1805000</v>
      </c>
    </row>
    <row r="287" ht="11.25">
      <c r="B287" s="16"/>
    </row>
    <row r="288" spans="1:10" ht="11.25">
      <c r="A288" s="6" t="s">
        <v>1</v>
      </c>
      <c r="B288" s="176" t="s">
        <v>14</v>
      </c>
      <c r="C288" s="162" t="s">
        <v>1026</v>
      </c>
      <c r="D288" s="162" t="s">
        <v>1027</v>
      </c>
      <c r="E288" s="162" t="s">
        <v>1028</v>
      </c>
      <c r="F288" s="162" t="s">
        <v>1029</v>
      </c>
      <c r="G288" s="162" t="s">
        <v>455</v>
      </c>
      <c r="H288" s="163" t="s">
        <v>1030</v>
      </c>
      <c r="I288" s="163" t="s">
        <v>1031</v>
      </c>
      <c r="J288" s="164" t="s">
        <v>1032</v>
      </c>
    </row>
    <row r="289" spans="1:10" ht="11.25">
      <c r="A289" s="164" t="s">
        <v>207</v>
      </c>
      <c r="B289" s="177" t="s">
        <v>362</v>
      </c>
      <c r="C289" s="9">
        <v>50000</v>
      </c>
      <c r="D289" s="9"/>
      <c r="E289" s="9"/>
      <c r="F289" s="9"/>
      <c r="G289" s="9"/>
      <c r="H289" s="163">
        <v>1</v>
      </c>
      <c r="I289" s="163">
        <v>1</v>
      </c>
      <c r="J289" s="164">
        <v>200</v>
      </c>
    </row>
    <row r="290" spans="1:10" ht="11.25">
      <c r="A290" s="164" t="s">
        <v>208</v>
      </c>
      <c r="B290" s="177" t="s">
        <v>351</v>
      </c>
      <c r="C290" s="9">
        <v>50000</v>
      </c>
      <c r="D290" s="9">
        <v>100000</v>
      </c>
      <c r="E290" s="9">
        <v>0</v>
      </c>
      <c r="F290" s="9">
        <v>50000</v>
      </c>
      <c r="G290" s="9"/>
      <c r="H290" s="163">
        <v>1</v>
      </c>
      <c r="I290" s="163">
        <v>1</v>
      </c>
      <c r="J290" s="164">
        <v>50</v>
      </c>
    </row>
    <row r="291" spans="1:10" ht="11.25">
      <c r="A291" s="165" t="s">
        <v>209</v>
      </c>
      <c r="B291" s="178" t="s">
        <v>1040</v>
      </c>
      <c r="C291" s="166">
        <v>0</v>
      </c>
      <c r="D291" s="166">
        <v>50000</v>
      </c>
      <c r="E291" s="166">
        <v>100000</v>
      </c>
      <c r="F291" s="166">
        <v>100000</v>
      </c>
      <c r="G291" s="166">
        <v>0</v>
      </c>
      <c r="H291" s="163">
        <v>1</v>
      </c>
      <c r="I291" s="163">
        <v>1</v>
      </c>
      <c r="J291" s="164"/>
    </row>
    <row r="292" spans="1:10" ht="11.25">
      <c r="A292" s="165" t="s">
        <v>272</v>
      </c>
      <c r="B292" s="178" t="s">
        <v>273</v>
      </c>
      <c r="C292" s="166">
        <v>50000</v>
      </c>
      <c r="D292" s="166">
        <v>200000</v>
      </c>
      <c r="E292" s="166">
        <v>0</v>
      </c>
      <c r="F292" s="166">
        <v>0</v>
      </c>
      <c r="G292" s="166">
        <v>0</v>
      </c>
      <c r="H292" s="163">
        <v>1</v>
      </c>
      <c r="I292" s="163">
        <v>1</v>
      </c>
      <c r="J292" s="164"/>
    </row>
    <row r="293" spans="1:10" ht="11.25">
      <c r="A293" s="165" t="s">
        <v>210</v>
      </c>
      <c r="B293" s="178" t="s">
        <v>247</v>
      </c>
      <c r="C293" s="166">
        <v>50000</v>
      </c>
      <c r="D293" s="166">
        <v>50000</v>
      </c>
      <c r="E293" s="166">
        <v>50000</v>
      </c>
      <c r="F293" s="166">
        <v>50000</v>
      </c>
      <c r="G293" s="166">
        <v>50000</v>
      </c>
      <c r="H293" s="163">
        <v>1</v>
      </c>
      <c r="I293" s="163">
        <v>1</v>
      </c>
      <c r="J293" s="164"/>
    </row>
    <row r="294" spans="1:10" ht="11.25">
      <c r="A294" s="165" t="s">
        <v>211</v>
      </c>
      <c r="B294" s="178" t="s">
        <v>357</v>
      </c>
      <c r="C294" s="166">
        <v>100000</v>
      </c>
      <c r="D294" s="166">
        <v>50000</v>
      </c>
      <c r="E294" s="166">
        <v>0</v>
      </c>
      <c r="F294" s="166">
        <v>200000</v>
      </c>
      <c r="G294" s="166">
        <v>0</v>
      </c>
      <c r="H294" s="163">
        <v>1</v>
      </c>
      <c r="I294" s="163">
        <v>1</v>
      </c>
      <c r="J294" s="164"/>
    </row>
    <row r="295" spans="1:10" ht="11.25">
      <c r="A295" s="165" t="s">
        <v>212</v>
      </c>
      <c r="B295" s="178" t="s">
        <v>906</v>
      </c>
      <c r="C295" s="166">
        <v>250000</v>
      </c>
      <c r="D295" s="166">
        <v>0</v>
      </c>
      <c r="E295" s="166">
        <v>0</v>
      </c>
      <c r="F295" s="166">
        <v>0</v>
      </c>
      <c r="G295" s="166">
        <v>0</v>
      </c>
      <c r="H295" s="163">
        <v>1</v>
      </c>
      <c r="I295" s="163">
        <v>1</v>
      </c>
      <c r="J295" s="164"/>
    </row>
    <row r="296" spans="1:10" ht="11.25">
      <c r="A296" s="164" t="s">
        <v>213</v>
      </c>
      <c r="B296" s="177" t="s">
        <v>1003</v>
      </c>
      <c r="C296" s="9"/>
      <c r="D296" s="9"/>
      <c r="E296" s="9"/>
      <c r="F296" s="9"/>
      <c r="G296" s="9"/>
      <c r="H296" s="163"/>
      <c r="I296" s="163">
        <v>1</v>
      </c>
      <c r="J296" s="164"/>
    </row>
    <row r="297" spans="1:10" ht="11.25">
      <c r="A297" s="165" t="s">
        <v>214</v>
      </c>
      <c r="B297" s="178" t="s">
        <v>256</v>
      </c>
      <c r="C297" s="166">
        <v>50000</v>
      </c>
      <c r="D297" s="166">
        <v>150000</v>
      </c>
      <c r="E297" s="166">
        <v>0</v>
      </c>
      <c r="F297" s="166">
        <v>0</v>
      </c>
      <c r="G297" s="166">
        <v>50000</v>
      </c>
      <c r="H297" s="163">
        <v>1</v>
      </c>
      <c r="I297" s="163">
        <v>1</v>
      </c>
      <c r="J297" s="164"/>
    </row>
    <row r="298" spans="1:10" ht="11.25">
      <c r="A298" s="164" t="s">
        <v>215</v>
      </c>
      <c r="B298" s="177" t="s">
        <v>326</v>
      </c>
      <c r="C298" s="9">
        <v>50000</v>
      </c>
      <c r="D298" s="9"/>
      <c r="E298" s="9"/>
      <c r="F298" s="9"/>
      <c r="G298" s="9"/>
      <c r="H298" s="163"/>
      <c r="I298" s="163">
        <v>1</v>
      </c>
      <c r="J298" s="164">
        <v>200</v>
      </c>
    </row>
    <row r="299" spans="1:10" ht="11.25">
      <c r="A299" s="165" t="s">
        <v>216</v>
      </c>
      <c r="B299" s="178" t="s">
        <v>289</v>
      </c>
      <c r="C299" s="166">
        <v>50000</v>
      </c>
      <c r="D299" s="166">
        <v>200000</v>
      </c>
      <c r="E299" s="166">
        <v>0</v>
      </c>
      <c r="F299" s="166">
        <v>0</v>
      </c>
      <c r="G299" s="166">
        <v>0</v>
      </c>
      <c r="H299" s="163">
        <v>1</v>
      </c>
      <c r="I299" s="163">
        <v>1</v>
      </c>
      <c r="J299" s="164"/>
    </row>
    <row r="300" spans="1:10" ht="11.25">
      <c r="A300" s="164" t="s">
        <v>217</v>
      </c>
      <c r="B300" s="177" t="s">
        <v>1101</v>
      </c>
      <c r="C300" s="9">
        <v>50000</v>
      </c>
      <c r="D300" s="9"/>
      <c r="E300" s="9"/>
      <c r="F300" s="9"/>
      <c r="G300" s="9"/>
      <c r="H300" s="163"/>
      <c r="I300" s="163">
        <v>1</v>
      </c>
      <c r="J300" s="164">
        <v>200</v>
      </c>
    </row>
    <row r="301" spans="1:10" ht="11.25">
      <c r="A301" s="164" t="s">
        <v>218</v>
      </c>
      <c r="C301" s="9"/>
      <c r="D301" s="9"/>
      <c r="E301" s="9"/>
      <c r="F301" s="9"/>
      <c r="G301" s="9"/>
      <c r="H301" s="163"/>
      <c r="I301" s="163"/>
      <c r="J301" s="164"/>
    </row>
    <row r="302" spans="1:10" ht="11.25">
      <c r="A302" s="165" t="s">
        <v>219</v>
      </c>
      <c r="B302" s="178" t="s">
        <v>472</v>
      </c>
      <c r="C302" s="166">
        <v>50000</v>
      </c>
      <c r="D302" s="166">
        <v>100000</v>
      </c>
      <c r="E302" s="166">
        <v>0</v>
      </c>
      <c r="F302" s="166">
        <v>50000</v>
      </c>
      <c r="G302" s="166">
        <v>50000</v>
      </c>
      <c r="H302" s="163">
        <v>1</v>
      </c>
      <c r="I302" s="163">
        <v>1</v>
      </c>
      <c r="J302" s="164"/>
    </row>
    <row r="303" spans="1:10" ht="11.25">
      <c r="A303" s="164" t="s">
        <v>220</v>
      </c>
      <c r="B303" s="177" t="s">
        <v>245</v>
      </c>
      <c r="C303" s="9">
        <v>50000</v>
      </c>
      <c r="D303" s="9">
        <v>50000</v>
      </c>
      <c r="E303" s="9"/>
      <c r="F303" s="9"/>
      <c r="G303" s="9"/>
      <c r="H303" s="163">
        <v>1</v>
      </c>
      <c r="I303" s="163">
        <v>1</v>
      </c>
      <c r="J303" s="164">
        <v>150</v>
      </c>
    </row>
    <row r="304" spans="1:10" ht="11.25">
      <c r="A304" s="164" t="s">
        <v>221</v>
      </c>
      <c r="B304" s="177" t="s">
        <v>236</v>
      </c>
      <c r="C304" s="9">
        <v>50000</v>
      </c>
      <c r="D304" s="9">
        <v>50000</v>
      </c>
      <c r="E304" s="9"/>
      <c r="F304" s="9"/>
      <c r="G304" s="9"/>
      <c r="H304" s="163">
        <v>1</v>
      </c>
      <c r="I304" s="163">
        <v>1</v>
      </c>
      <c r="J304" s="164">
        <v>150</v>
      </c>
    </row>
    <row r="305" spans="1:10" ht="11.25">
      <c r="A305" s="165" t="s">
        <v>222</v>
      </c>
      <c r="B305" s="178" t="s">
        <v>297</v>
      </c>
      <c r="C305" s="166">
        <v>50000</v>
      </c>
      <c r="D305" s="166">
        <v>100000</v>
      </c>
      <c r="E305" s="166">
        <v>0</v>
      </c>
      <c r="F305" s="166">
        <v>100000</v>
      </c>
      <c r="G305" s="166">
        <v>0</v>
      </c>
      <c r="H305" s="163">
        <v>1</v>
      </c>
      <c r="I305" s="163">
        <v>1</v>
      </c>
      <c r="J305" s="164"/>
    </row>
    <row r="306" spans="1:10" ht="11.25">
      <c r="A306" s="164" t="s">
        <v>223</v>
      </c>
      <c r="B306" s="177" t="s">
        <v>304</v>
      </c>
      <c r="C306" s="9"/>
      <c r="D306" s="9"/>
      <c r="E306" s="9"/>
      <c r="F306" s="9"/>
      <c r="G306" s="9"/>
      <c r="H306" s="163"/>
      <c r="I306" s="163">
        <v>1</v>
      </c>
      <c r="J306" s="164"/>
    </row>
    <row r="307" spans="1:10" ht="11.25">
      <c r="A307" s="164" t="s">
        <v>224</v>
      </c>
      <c r="B307" s="177"/>
      <c r="C307" s="9"/>
      <c r="D307" s="9"/>
      <c r="E307" s="9"/>
      <c r="F307" s="9"/>
      <c r="G307" s="9"/>
      <c r="H307" s="163"/>
      <c r="I307" s="163"/>
      <c r="J307" s="164"/>
    </row>
    <row r="308" spans="1:10" ht="11.25">
      <c r="A308" s="165" t="s">
        <v>225</v>
      </c>
      <c r="B308" s="178" t="s">
        <v>242</v>
      </c>
      <c r="C308" s="166">
        <v>0</v>
      </c>
      <c r="D308" s="166">
        <v>100000</v>
      </c>
      <c r="E308" s="166">
        <v>50000</v>
      </c>
      <c r="F308" s="166">
        <v>100000</v>
      </c>
      <c r="G308" s="166">
        <v>0</v>
      </c>
      <c r="H308" s="163">
        <v>1</v>
      </c>
      <c r="I308" s="163">
        <v>1</v>
      </c>
      <c r="J308" s="164"/>
    </row>
    <row r="309" spans="1:10" ht="11.25">
      <c r="A309" s="164" t="s">
        <v>226</v>
      </c>
      <c r="B309" s="177" t="s">
        <v>311</v>
      </c>
      <c r="C309" s="9">
        <v>50000</v>
      </c>
      <c r="D309" s="9">
        <v>50000</v>
      </c>
      <c r="E309" s="9">
        <v>50000</v>
      </c>
      <c r="F309" s="9"/>
      <c r="G309" s="9"/>
      <c r="H309" s="163">
        <v>1</v>
      </c>
      <c r="I309" s="163">
        <v>1</v>
      </c>
      <c r="J309" s="164">
        <v>100</v>
      </c>
    </row>
    <row r="310" spans="1:10" ht="11.25">
      <c r="A310" s="164" t="s">
        <v>227</v>
      </c>
      <c r="B310" s="177" t="s">
        <v>598</v>
      </c>
      <c r="C310" s="9">
        <v>50000</v>
      </c>
      <c r="D310" s="9">
        <v>100000</v>
      </c>
      <c r="E310" s="9">
        <v>0</v>
      </c>
      <c r="F310" s="9"/>
      <c r="G310" s="9"/>
      <c r="H310" s="163">
        <v>1</v>
      </c>
      <c r="I310" s="163">
        <v>1</v>
      </c>
      <c r="J310" s="164">
        <v>100</v>
      </c>
    </row>
    <row r="311" spans="1:10" ht="11.25">
      <c r="A311" s="164" t="s">
        <v>228</v>
      </c>
      <c r="B311" s="177" t="s">
        <v>282</v>
      </c>
      <c r="C311" s="9">
        <v>50000</v>
      </c>
      <c r="D311" s="9"/>
      <c r="E311" s="9"/>
      <c r="F311" s="9"/>
      <c r="G311" s="9"/>
      <c r="H311" s="163">
        <v>1</v>
      </c>
      <c r="I311" s="163">
        <v>1</v>
      </c>
      <c r="J311" s="164">
        <v>200</v>
      </c>
    </row>
    <row r="312" spans="1:10" ht="11.25">
      <c r="A312" s="30"/>
      <c r="B312" s="179" t="s">
        <v>1035</v>
      </c>
      <c r="C312" s="16">
        <f aca="true" t="shared" si="11" ref="C312:J312">SUM(C289:C311)</f>
        <v>1100000</v>
      </c>
      <c r="D312" s="16">
        <f t="shared" si="11"/>
        <v>1350000</v>
      </c>
      <c r="E312" s="16">
        <f t="shared" si="11"/>
        <v>250000</v>
      </c>
      <c r="F312" s="16">
        <f t="shared" si="11"/>
        <v>650000</v>
      </c>
      <c r="G312" s="16">
        <f t="shared" si="11"/>
        <v>150000</v>
      </c>
      <c r="H312" s="170">
        <f t="shared" si="11"/>
        <v>17</v>
      </c>
      <c r="I312" s="170">
        <f t="shared" si="11"/>
        <v>21</v>
      </c>
      <c r="J312" s="3">
        <f t="shared" si="11"/>
        <v>1350</v>
      </c>
    </row>
    <row r="313" spans="1:9" ht="11.25">
      <c r="A313" s="30"/>
      <c r="B313" s="74">
        <f>C312+D312+E312+F312+G312</f>
        <v>3500000</v>
      </c>
      <c r="H313" s="167"/>
      <c r="I313" s="167"/>
    </row>
    <row r="314" spans="1:9" ht="11.25">
      <c r="A314" s="30"/>
      <c r="B314" s="30"/>
      <c r="H314" s="167"/>
      <c r="I314" s="167"/>
    </row>
    <row r="315" spans="1:9" ht="11.25">
      <c r="A315" s="30"/>
      <c r="B315" s="30"/>
      <c r="H315" s="167"/>
      <c r="I315" s="167"/>
    </row>
    <row r="316" spans="1:10" ht="11.25">
      <c r="A316" s="245" t="s">
        <v>1024</v>
      </c>
      <c r="B316" s="245"/>
      <c r="C316" s="245"/>
      <c r="D316" s="245"/>
      <c r="E316" s="245"/>
      <c r="F316" s="245"/>
      <c r="G316" s="245"/>
      <c r="H316" s="180"/>
      <c r="I316" s="180"/>
      <c r="J316" s="180"/>
    </row>
    <row r="317" spans="1:10" ht="11.25">
      <c r="A317" s="246">
        <v>41642</v>
      </c>
      <c r="B317" s="246"/>
      <c r="C317" s="246"/>
      <c r="D317" s="246"/>
      <c r="E317" s="246"/>
      <c r="F317" s="246"/>
      <c r="G317" s="246"/>
      <c r="H317" s="181"/>
      <c r="I317" s="181"/>
      <c r="J317" s="182"/>
    </row>
    <row r="318" spans="2:7" ht="11.25">
      <c r="B318" s="16" t="s">
        <v>1041</v>
      </c>
      <c r="C318" s="3"/>
      <c r="D318" s="3"/>
      <c r="E318" s="3"/>
      <c r="F318" s="163">
        <f>H312+H285+H268+H249+H232+H208+H188+H156+H113+H84+H61+H39+H22</f>
        <v>166</v>
      </c>
      <c r="G318" s="3"/>
    </row>
    <row r="319" spans="2:7" ht="11.25">
      <c r="B319" s="16" t="s">
        <v>1042</v>
      </c>
      <c r="G319" s="163">
        <f>I312+I285+I268+I249+I232+I208+I188+I156+I113+I84+I61+I39+I22</f>
        <v>200</v>
      </c>
    </row>
    <row r="320" spans="2:3" ht="11.25">
      <c r="B320" s="3" t="s">
        <v>1043</v>
      </c>
      <c r="C320" s="16">
        <f>J312+J285+J268+J249+J232+J208+J188+J156+J113+J84+J61+J39+J22</f>
        <v>16480</v>
      </c>
    </row>
    <row r="322" spans="1:7" ht="11.25">
      <c r="A322" s="3" t="s">
        <v>416</v>
      </c>
      <c r="C322" s="9">
        <f>B313+B286+B269+B250+B233+B209+B189+B157+B114+B85+B62+B40+B23</f>
        <v>33195000</v>
      </c>
      <c r="D322" s="74"/>
      <c r="E322" s="247" t="s">
        <v>1043</v>
      </c>
      <c r="F322" s="247"/>
      <c r="G322" s="74">
        <f>J312+J285+J268+J249+J232+J208+J188+J156+J113+J84+J61+J39+J22</f>
        <v>16480</v>
      </c>
    </row>
    <row r="323" spans="1:7" ht="11.25">
      <c r="A323" s="29"/>
      <c r="B323" s="29"/>
      <c r="C323" s="29"/>
      <c r="D323" s="29"/>
      <c r="E323" s="29"/>
      <c r="F323" s="29"/>
      <c r="G323" s="183"/>
    </row>
    <row r="324" spans="1:7" ht="15">
      <c r="A324" s="3" t="s">
        <v>434</v>
      </c>
      <c r="C324" s="184">
        <f>C322-C326-F326</f>
        <v>323000</v>
      </c>
      <c r="D324" s="3"/>
      <c r="E324" s="3" t="s">
        <v>1044</v>
      </c>
      <c r="F324" s="3"/>
      <c r="G324" s="3"/>
    </row>
    <row r="325" spans="4:7" ht="11.25">
      <c r="D325" s="3"/>
      <c r="E325" s="3"/>
      <c r="F325" s="3"/>
      <c r="G325" s="3"/>
    </row>
    <row r="326" spans="1:7" ht="11.25">
      <c r="A326" s="3" t="s">
        <v>495</v>
      </c>
      <c r="B326" s="3" t="s">
        <v>913</v>
      </c>
      <c r="C326" s="9">
        <f>SUM(C327:C365)</f>
        <v>14411000</v>
      </c>
      <c r="D326" s="3"/>
      <c r="E326" s="3"/>
      <c r="F326" s="248">
        <f>SUM(G327:G380)</f>
        <v>18461000</v>
      </c>
      <c r="G326" s="248"/>
    </row>
    <row r="327" spans="1:7" ht="11.25">
      <c r="A327" s="3">
        <v>25</v>
      </c>
      <c r="B327" s="3" t="s">
        <v>1045</v>
      </c>
      <c r="C327" s="16">
        <v>2500000</v>
      </c>
      <c r="D327" s="3">
        <v>24</v>
      </c>
      <c r="E327" s="3" t="s">
        <v>1046</v>
      </c>
      <c r="F327" s="3"/>
      <c r="G327" s="185">
        <v>350000</v>
      </c>
    </row>
    <row r="328" spans="1:7" ht="11.25">
      <c r="A328" s="3">
        <v>27</v>
      </c>
      <c r="B328" s="3" t="s">
        <v>1047</v>
      </c>
      <c r="C328" s="16">
        <v>600000</v>
      </c>
      <c r="D328" s="3"/>
      <c r="E328" s="3" t="s">
        <v>1048</v>
      </c>
      <c r="F328" s="3"/>
      <c r="G328" s="16">
        <v>350000</v>
      </c>
    </row>
    <row r="329" spans="1:7" ht="11.25">
      <c r="A329" s="3">
        <v>29</v>
      </c>
      <c r="B329" s="3" t="s">
        <v>1049</v>
      </c>
      <c r="C329" s="16">
        <v>50000</v>
      </c>
      <c r="D329" s="3">
        <v>26</v>
      </c>
      <c r="E329" s="3" t="s">
        <v>1050</v>
      </c>
      <c r="F329" s="3"/>
      <c r="G329" s="16">
        <v>470000</v>
      </c>
    </row>
    <row r="330" spans="1:7" ht="11.25">
      <c r="A330" s="3" t="s">
        <v>508</v>
      </c>
      <c r="D330" s="3">
        <v>28</v>
      </c>
      <c r="E330" s="3" t="s">
        <v>1051</v>
      </c>
      <c r="F330" s="3"/>
      <c r="G330" s="16">
        <v>104000</v>
      </c>
    </row>
    <row r="331" spans="1:7" ht="11.25">
      <c r="A331" s="3">
        <v>3</v>
      </c>
      <c r="B331" s="30" t="s">
        <v>1052</v>
      </c>
      <c r="C331" s="16">
        <v>135000</v>
      </c>
      <c r="D331" s="186">
        <v>41342</v>
      </c>
      <c r="E331" s="30" t="s">
        <v>1053</v>
      </c>
      <c r="F331" s="30"/>
      <c r="G331" s="74">
        <v>35000</v>
      </c>
    </row>
    <row r="332" spans="1:7" ht="11.25">
      <c r="A332" s="3">
        <v>8</v>
      </c>
      <c r="B332" s="3" t="s">
        <v>1054</v>
      </c>
      <c r="C332" s="16">
        <v>1500000</v>
      </c>
      <c r="D332" s="187">
        <v>11</v>
      </c>
      <c r="E332" s="188" t="s">
        <v>583</v>
      </c>
      <c r="G332" s="16">
        <v>125000</v>
      </c>
    </row>
    <row r="333" spans="1:7" ht="11.25">
      <c r="A333" s="3">
        <v>8</v>
      </c>
      <c r="B333" s="3" t="s">
        <v>1055</v>
      </c>
      <c r="C333" s="16">
        <v>620000</v>
      </c>
      <c r="D333" s="187"/>
      <c r="E333" s="189" t="s">
        <v>1056</v>
      </c>
      <c r="G333" s="16">
        <v>75000</v>
      </c>
    </row>
    <row r="334" spans="1:7" ht="11.25">
      <c r="A334" s="3">
        <v>11</v>
      </c>
      <c r="B334" s="3" t="s">
        <v>1057</v>
      </c>
      <c r="C334" s="16">
        <v>359000</v>
      </c>
      <c r="D334" s="187"/>
      <c r="E334" s="189" t="s">
        <v>1058</v>
      </c>
      <c r="G334" s="16">
        <v>630000</v>
      </c>
    </row>
    <row r="335" spans="1:7" ht="11.25">
      <c r="A335" s="3">
        <v>12</v>
      </c>
      <c r="B335" s="3" t="s">
        <v>1059</v>
      </c>
      <c r="C335" s="16">
        <v>140000</v>
      </c>
      <c r="D335" s="187">
        <v>15</v>
      </c>
      <c r="E335" s="16" t="s">
        <v>1060</v>
      </c>
      <c r="G335" s="16">
        <v>50000</v>
      </c>
    </row>
    <row r="336" spans="1:7" ht="11.25">
      <c r="A336" s="3">
        <v>18</v>
      </c>
      <c r="B336" s="3" t="s">
        <v>583</v>
      </c>
      <c r="C336" s="16">
        <v>80000</v>
      </c>
      <c r="D336" s="187">
        <v>17</v>
      </c>
      <c r="E336" s="16" t="s">
        <v>583</v>
      </c>
      <c r="G336" s="16">
        <v>121000</v>
      </c>
    </row>
    <row r="337" spans="2:7" ht="11.25">
      <c r="B337" s="3" t="s">
        <v>1061</v>
      </c>
      <c r="C337" s="16">
        <v>50000</v>
      </c>
      <c r="D337" s="187">
        <v>18</v>
      </c>
      <c r="E337" s="16" t="s">
        <v>1062</v>
      </c>
      <c r="G337" s="16">
        <v>1500000</v>
      </c>
    </row>
    <row r="338" spans="1:7" ht="11.25">
      <c r="A338" s="3">
        <v>19</v>
      </c>
      <c r="B338" s="3" t="s">
        <v>1063</v>
      </c>
      <c r="C338" s="16">
        <v>200000</v>
      </c>
      <c r="D338" s="187">
        <v>19</v>
      </c>
      <c r="E338" s="16" t="s">
        <v>1064</v>
      </c>
      <c r="G338" s="16">
        <v>1500000</v>
      </c>
    </row>
    <row r="339" spans="1:7" ht="11.25">
      <c r="A339" s="3">
        <v>20</v>
      </c>
      <c r="B339" s="3" t="s">
        <v>1065</v>
      </c>
      <c r="C339" s="16">
        <v>100000</v>
      </c>
      <c r="D339" s="187">
        <v>24</v>
      </c>
      <c r="E339" s="16" t="s">
        <v>583</v>
      </c>
      <c r="G339" s="16">
        <v>237000</v>
      </c>
    </row>
    <row r="340" spans="1:7" ht="11.25">
      <c r="A340" s="3">
        <v>25</v>
      </c>
      <c r="B340" s="3" t="s">
        <v>583</v>
      </c>
      <c r="C340" s="16">
        <v>80000</v>
      </c>
      <c r="D340" s="187">
        <v>24</v>
      </c>
      <c r="E340" s="16" t="s">
        <v>1046</v>
      </c>
      <c r="G340" s="16">
        <v>350000</v>
      </c>
    </row>
    <row r="341" spans="1:7" ht="11.25">
      <c r="A341" s="3" t="s">
        <v>1066</v>
      </c>
      <c r="B341" s="3" t="s">
        <v>583</v>
      </c>
      <c r="C341" s="16">
        <v>70000</v>
      </c>
      <c r="D341" s="187">
        <v>28</v>
      </c>
      <c r="E341" s="16" t="s">
        <v>1067</v>
      </c>
      <c r="G341" s="16">
        <v>1000000</v>
      </c>
    </row>
    <row r="342" spans="1:7" ht="11.25">
      <c r="A342" s="3">
        <v>9</v>
      </c>
      <c r="B342" s="3" t="s">
        <v>1068</v>
      </c>
      <c r="C342" s="16">
        <v>215000</v>
      </c>
      <c r="D342" s="187">
        <v>30</v>
      </c>
      <c r="E342" s="16" t="s">
        <v>1046</v>
      </c>
      <c r="G342" s="16">
        <v>350000</v>
      </c>
    </row>
    <row r="343" spans="1:7" ht="11.25">
      <c r="A343" s="3">
        <v>16</v>
      </c>
      <c r="B343" s="3" t="s">
        <v>1069</v>
      </c>
      <c r="C343" s="16">
        <v>550000</v>
      </c>
      <c r="D343" s="187">
        <v>30</v>
      </c>
      <c r="E343" s="16" t="s">
        <v>583</v>
      </c>
      <c r="G343" s="16">
        <v>200000</v>
      </c>
    </row>
    <row r="344" spans="2:7" ht="11.25">
      <c r="B344" s="3" t="s">
        <v>1070</v>
      </c>
      <c r="C344" s="16">
        <v>180000</v>
      </c>
      <c r="D344" s="187"/>
      <c r="E344" s="16" t="s">
        <v>1071</v>
      </c>
      <c r="G344" s="16">
        <v>70000</v>
      </c>
    </row>
    <row r="345" spans="2:7" ht="11.25">
      <c r="B345" s="3" t="s">
        <v>1072</v>
      </c>
      <c r="C345" s="16">
        <v>492000</v>
      </c>
      <c r="D345" s="186">
        <v>41371</v>
      </c>
      <c r="E345" s="16" t="s">
        <v>583</v>
      </c>
      <c r="G345" s="16">
        <v>50000</v>
      </c>
    </row>
    <row r="346" spans="1:7" ht="11.25">
      <c r="A346" s="3">
        <v>23</v>
      </c>
      <c r="B346" s="3" t="s">
        <v>1073</v>
      </c>
      <c r="C346" s="16">
        <v>50000</v>
      </c>
      <c r="D346" s="16" t="s">
        <v>1074</v>
      </c>
      <c r="E346" s="16" t="s">
        <v>583</v>
      </c>
      <c r="G346" s="16">
        <v>30000</v>
      </c>
    </row>
    <row r="347" spans="1:7" ht="11.25">
      <c r="A347" s="3">
        <v>30</v>
      </c>
      <c r="B347" s="3" t="s">
        <v>583</v>
      </c>
      <c r="C347" s="16">
        <v>64000</v>
      </c>
      <c r="D347" s="187">
        <v>29</v>
      </c>
      <c r="E347" s="16" t="s">
        <v>1075</v>
      </c>
      <c r="G347" s="16">
        <v>1550000</v>
      </c>
    </row>
    <row r="348" spans="3:7" ht="11.25">
      <c r="C348" s="16">
        <v>71000</v>
      </c>
      <c r="D348" s="187">
        <v>30</v>
      </c>
      <c r="E348" s="16" t="s">
        <v>1076</v>
      </c>
      <c r="G348" s="16">
        <v>1200000</v>
      </c>
    </row>
    <row r="349" spans="1:7" ht="11.25">
      <c r="A349" s="190">
        <v>41293</v>
      </c>
      <c r="B349" s="3" t="s">
        <v>1077</v>
      </c>
      <c r="C349" s="16">
        <v>5000</v>
      </c>
      <c r="D349" s="187" t="s">
        <v>1078</v>
      </c>
      <c r="E349" s="3" t="s">
        <v>583</v>
      </c>
      <c r="F349" s="3"/>
      <c r="G349" s="16">
        <v>220000</v>
      </c>
    </row>
    <row r="350" spans="1:7" ht="11.25">
      <c r="A350" s="190">
        <v>41294</v>
      </c>
      <c r="B350" s="3" t="s">
        <v>1079</v>
      </c>
      <c r="C350" s="16">
        <v>600000</v>
      </c>
      <c r="D350" s="187">
        <v>2</v>
      </c>
      <c r="E350" s="3" t="s">
        <v>1080</v>
      </c>
      <c r="F350" s="3"/>
      <c r="G350" s="16">
        <v>350000</v>
      </c>
    </row>
    <row r="351" spans="2:7" ht="11.25">
      <c r="B351" s="3" t="s">
        <v>1081</v>
      </c>
      <c r="C351" s="16">
        <v>136000</v>
      </c>
      <c r="D351" s="187">
        <v>2</v>
      </c>
      <c r="E351" s="3" t="s">
        <v>1048</v>
      </c>
      <c r="F351" s="3"/>
      <c r="G351" s="16">
        <v>250000</v>
      </c>
    </row>
    <row r="352" spans="2:7" ht="11.25">
      <c r="B352" s="3" t="s">
        <v>1082</v>
      </c>
      <c r="C352" s="16">
        <v>30000</v>
      </c>
      <c r="D352" s="187">
        <v>2</v>
      </c>
      <c r="E352" s="3" t="s">
        <v>1083</v>
      </c>
      <c r="F352" s="3"/>
      <c r="G352" s="16">
        <v>35000</v>
      </c>
    </row>
    <row r="353" spans="1:7" ht="11.25">
      <c r="A353" s="3">
        <v>27</v>
      </c>
      <c r="B353" s="3" t="s">
        <v>583</v>
      </c>
      <c r="C353" s="16">
        <v>161000</v>
      </c>
      <c r="D353" s="187">
        <v>5</v>
      </c>
      <c r="E353" s="3" t="s">
        <v>1084</v>
      </c>
      <c r="F353" s="3"/>
      <c r="G353" s="16">
        <v>400000</v>
      </c>
    </row>
    <row r="354" spans="1:7" ht="11.25">
      <c r="A354" s="190">
        <v>41308</v>
      </c>
      <c r="B354" s="3" t="s">
        <v>583</v>
      </c>
      <c r="C354" s="16">
        <v>70000</v>
      </c>
      <c r="D354" s="187">
        <v>21</v>
      </c>
      <c r="E354" s="16" t="s">
        <v>1085</v>
      </c>
      <c r="G354" s="16">
        <v>1200000</v>
      </c>
    </row>
    <row r="355" spans="1:7" ht="11.25">
      <c r="A355" s="3">
        <v>10</v>
      </c>
      <c r="B355" s="3" t="s">
        <v>1086</v>
      </c>
      <c r="C355" s="16">
        <v>78000</v>
      </c>
      <c r="D355" s="187">
        <v>22</v>
      </c>
      <c r="E355" s="16" t="s">
        <v>1087</v>
      </c>
      <c r="G355" s="16">
        <v>140000</v>
      </c>
    </row>
    <row r="356" spans="2:7" ht="11.25">
      <c r="B356" s="3" t="s">
        <v>583</v>
      </c>
      <c r="C356" s="16">
        <v>161000</v>
      </c>
      <c r="D356" s="187">
        <v>22</v>
      </c>
      <c r="E356" s="16" t="s">
        <v>1048</v>
      </c>
      <c r="G356" s="16">
        <v>100000</v>
      </c>
    </row>
    <row r="357" spans="1:7" ht="11.25">
      <c r="A357" s="3">
        <v>20</v>
      </c>
      <c r="B357" s="3" t="s">
        <v>1088</v>
      </c>
      <c r="C357" s="16">
        <v>35000</v>
      </c>
      <c r="D357" s="187">
        <v>22</v>
      </c>
      <c r="E357" s="16" t="s">
        <v>1046</v>
      </c>
      <c r="G357" s="16">
        <v>350000</v>
      </c>
    </row>
    <row r="358" spans="1:7" ht="11.25">
      <c r="A358" s="3">
        <v>22</v>
      </c>
      <c r="B358" s="3" t="s">
        <v>1054</v>
      </c>
      <c r="C358" s="16">
        <v>1500000</v>
      </c>
      <c r="D358" s="187" t="s">
        <v>1089</v>
      </c>
      <c r="E358" s="16" t="s">
        <v>1051</v>
      </c>
      <c r="G358" s="16">
        <v>107000</v>
      </c>
    </row>
    <row r="359" spans="1:7" ht="11.25">
      <c r="A359" s="3">
        <v>23</v>
      </c>
      <c r="B359" s="3" t="s">
        <v>1090</v>
      </c>
      <c r="C359" s="16">
        <v>3000000</v>
      </c>
      <c r="D359" s="187">
        <v>17</v>
      </c>
      <c r="E359" s="16" t="s">
        <v>1091</v>
      </c>
      <c r="G359" s="16">
        <v>165000</v>
      </c>
    </row>
    <row r="360" spans="2:7" ht="11.25">
      <c r="B360" s="3" t="s">
        <v>1092</v>
      </c>
      <c r="C360" s="16">
        <v>35000</v>
      </c>
      <c r="D360" s="187">
        <v>18</v>
      </c>
      <c r="E360" s="16" t="s">
        <v>1093</v>
      </c>
      <c r="G360" s="16">
        <v>320000</v>
      </c>
    </row>
    <row r="361" spans="2:7" ht="11.25">
      <c r="B361" s="3" t="s">
        <v>1094</v>
      </c>
      <c r="C361" s="16">
        <v>94000</v>
      </c>
      <c r="D361" s="187">
        <v>19</v>
      </c>
      <c r="E361" s="16" t="s">
        <v>1095</v>
      </c>
      <c r="G361" s="16">
        <v>255000</v>
      </c>
    </row>
    <row r="362" spans="1:7" ht="11.25">
      <c r="A362" s="3">
        <v>23</v>
      </c>
      <c r="B362" s="3" t="s">
        <v>1096</v>
      </c>
      <c r="C362" s="16">
        <v>75000</v>
      </c>
      <c r="D362" s="187">
        <v>19</v>
      </c>
      <c r="E362" s="16" t="s">
        <v>1097</v>
      </c>
      <c r="G362" s="16">
        <v>850000</v>
      </c>
    </row>
    <row r="363" spans="2:7" ht="11.25">
      <c r="B363" s="3" t="s">
        <v>583</v>
      </c>
      <c r="C363" s="16">
        <v>200000</v>
      </c>
      <c r="D363" s="190">
        <v>41581</v>
      </c>
      <c r="E363" s="3" t="s">
        <v>1098</v>
      </c>
      <c r="G363" s="16">
        <v>100000</v>
      </c>
    </row>
    <row r="364" spans="1:7" ht="11.25">
      <c r="A364" s="190">
        <v>41343</v>
      </c>
      <c r="B364" s="3" t="s">
        <v>583</v>
      </c>
      <c r="C364" s="16">
        <v>90000</v>
      </c>
      <c r="D364" s="3"/>
      <c r="E364" s="3" t="s">
        <v>1099</v>
      </c>
      <c r="G364" s="16">
        <v>400000</v>
      </c>
    </row>
    <row r="365" spans="2:7" ht="11.25">
      <c r="B365" s="3" t="s">
        <v>1088</v>
      </c>
      <c r="C365" s="16">
        <v>35000</v>
      </c>
      <c r="D365" s="187" t="s">
        <v>1100</v>
      </c>
      <c r="E365" s="16" t="s">
        <v>1099</v>
      </c>
      <c r="G365" s="16">
        <v>300000</v>
      </c>
    </row>
    <row r="366" spans="4:9" ht="15">
      <c r="D366" t="s">
        <v>1018</v>
      </c>
      <c r="E366"/>
      <c r="F366"/>
      <c r="G366"/>
      <c r="H366"/>
      <c r="I366"/>
    </row>
    <row r="367" spans="4:9" ht="11.25">
      <c r="D367" s="191">
        <v>41744</v>
      </c>
      <c r="E367" s="1" t="s">
        <v>1017</v>
      </c>
      <c r="F367" s="1"/>
      <c r="G367" s="196">
        <v>50000</v>
      </c>
      <c r="I367" s="192"/>
    </row>
    <row r="368" spans="4:9" ht="15">
      <c r="D368" s="1"/>
      <c r="E368" s="1" t="s">
        <v>1019</v>
      </c>
      <c r="F368"/>
      <c r="G368" s="197">
        <v>214000</v>
      </c>
      <c r="I368" s="192"/>
    </row>
    <row r="369" spans="4:9" ht="11.25">
      <c r="D369" s="1">
        <v>16</v>
      </c>
      <c r="E369" s="1" t="s">
        <v>1022</v>
      </c>
      <c r="F369" s="1"/>
      <c r="G369" s="197">
        <v>230000</v>
      </c>
      <c r="I369" s="192"/>
    </row>
    <row r="370" spans="4:9" ht="11.25">
      <c r="D370" s="1">
        <v>17</v>
      </c>
      <c r="E370" s="1" t="s">
        <v>1020</v>
      </c>
      <c r="F370" s="1"/>
      <c r="G370" s="197">
        <v>200000</v>
      </c>
      <c r="I370" s="192"/>
    </row>
    <row r="371" spans="4:9" ht="11.25">
      <c r="D371" s="1">
        <v>18</v>
      </c>
      <c r="E371" s="1" t="s">
        <v>1021</v>
      </c>
      <c r="F371" s="1"/>
      <c r="G371" s="197">
        <v>214000</v>
      </c>
      <c r="I371" s="192"/>
    </row>
    <row r="372" spans="4:9" ht="15">
      <c r="D372" s="1">
        <v>19</v>
      </c>
      <c r="E372" s="1" t="s">
        <v>1105</v>
      </c>
      <c r="F372"/>
      <c r="G372" s="197">
        <v>250000</v>
      </c>
      <c r="I372" s="192"/>
    </row>
    <row r="373" spans="1:7" ht="11.25">
      <c r="A373" s="193"/>
      <c r="B373" s="3" t="s">
        <v>1106</v>
      </c>
      <c r="C373" s="199">
        <f>SUM(G367:G376)</f>
        <v>1372000</v>
      </c>
      <c r="D373" s="1">
        <v>20</v>
      </c>
      <c r="E373" s="16" t="s">
        <v>1021</v>
      </c>
      <c r="G373" s="198">
        <v>214000</v>
      </c>
    </row>
    <row r="374" ht="11.25">
      <c r="G374" s="198"/>
    </row>
    <row r="375" ht="11.25">
      <c r="G375" s="198"/>
    </row>
    <row r="376" ht="11.25">
      <c r="G376" s="198"/>
    </row>
    <row r="377" ht="11.25">
      <c r="G377" s="194"/>
    </row>
    <row r="378" ht="11.25">
      <c r="G378" s="194"/>
    </row>
    <row r="379" ht="11.25">
      <c r="G379" s="194"/>
    </row>
    <row r="380" spans="4:7" ht="11.25">
      <c r="D380" s="189">
        <v>6</v>
      </c>
      <c r="E380" s="16" t="s">
        <v>1107</v>
      </c>
      <c r="G380" s="195">
        <f>D380*200000</f>
        <v>1200000</v>
      </c>
    </row>
  </sheetData>
  <sheetProtection/>
  <mergeCells count="5">
    <mergeCell ref="A1:I1"/>
    <mergeCell ref="A316:G316"/>
    <mergeCell ref="A317:G317"/>
    <mergeCell ref="E322:F322"/>
    <mergeCell ref="F326:G326"/>
  </mergeCells>
  <printOptions/>
  <pageMargins left="0.7" right="0.7" top="0.75" bottom="0.75" header="0.3" footer="0.3"/>
  <pageSetup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Safari</dc:creator>
  <cp:keywords/>
  <dc:description/>
  <cp:lastModifiedBy>Safaricomp</cp:lastModifiedBy>
  <cp:lastPrinted>2014-04-20T09:59:19Z</cp:lastPrinted>
  <dcterms:created xsi:type="dcterms:W3CDTF">2012-07-28T23:40:47Z</dcterms:created>
  <dcterms:modified xsi:type="dcterms:W3CDTF">2014-04-20T10:56:29Z</dcterms:modified>
  <cp:category/>
  <cp:version/>
  <cp:contentType/>
  <cp:contentStatus/>
</cp:coreProperties>
</file>