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" windowWidth="12124" windowHeight="8704" activeTab="1"/>
  </bookViews>
  <sheets>
    <sheet name="Análisis de Dato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<sst xmlns="http://schemas.openxmlformats.org/spreadsheetml/2006/main" count="34" uniqueCount="29">
  <si>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Análisis de datos.</t>
  </si>
  <si>
    <t xml:space="preserve"> Introduzca los valores numéricos (deben ser valores aproximados):</t>
  </si>
  <si>
    <t>Promedio =</t>
  </si>
  <si>
    <t>(Se deben llenar todas las celdas)</t>
  </si>
  <si>
    <t>Error relativo=</t>
  </si>
  <si>
    <t>Error absoluto/ valor estimado</t>
  </si>
  <si>
    <t>Σ(prom-Xi)^2</t>
  </si>
  <si>
    <t xml:space="preserve">          De la población:</t>
  </si>
  <si>
    <t xml:space="preserve">          De la muestra:</t>
  </si>
  <si>
    <t>suma / n</t>
  </si>
  <si>
    <t>raiz cuadrada</t>
  </si>
  <si>
    <t xml:space="preserve">  Suma de las diferencias:</t>
  </si>
  <si>
    <t xml:space="preserve">  Error absoluto:</t>
  </si>
  <si>
    <t>Desviaciónes estándar:</t>
  </si>
  <si>
    <t xml:space="preserve">          Prom. de las desviaciones absolutas:</t>
  </si>
  <si>
    <t>Ines Isabel Lopez</t>
  </si>
  <si>
    <t>Grupo: 3M2</t>
  </si>
  <si>
    <t>Ing. De Sistemas</t>
  </si>
  <si>
    <t>Karla Lucia Garay Navas</t>
  </si>
  <si>
    <t>Introduzca los datos</t>
  </si>
  <si>
    <t>TOTAL</t>
  </si>
  <si>
    <t>Promedio</t>
  </si>
  <si>
    <t>Análisis de Datos</t>
  </si>
  <si>
    <t>Esta hoja de cálculo estima el error absoluto, error relativo y desviación estándar</t>
  </si>
  <si>
    <t>de una serie de mediciones.</t>
  </si>
  <si>
    <t>Danilo Noguera</t>
  </si>
  <si>
    <t>X</t>
  </si>
  <si>
    <t>n</t>
  </si>
  <si>
    <t>valor absoluto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</si>
</sst>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"/>
    <numFmt numFmtId="181" formatCode="#,##0.00000000"/>
    <numFmt numFmtId="182" formatCode="0.0000000"/>
    <numFmt numFmtId="183" formatCode="#,##0.0000000"/>
    <numFmt numFmtId="184" formatCode="0.00000000"/>
    <numFmt numFmtId="185" formatCode="0.0000"/>
  </numFmts>
  <fonts count="22">
    <font>
      <sz val="10"/>
      <name val="Arial"/>
      <family val="0"/>
    </font>
    <font>
      <b/>
      <u val="single"/>
      <sz val="16"/>
      <color indexed="16"/>
      <name val="Cooper Black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Century Schoolbook"/>
      <family val="1"/>
    </font>
    <font>
      <b/>
      <sz val="10"/>
      <color indexed="8"/>
      <name val="Century Schoolbook"/>
      <family val="1"/>
    </font>
    <font>
      <sz val="10"/>
      <color indexed="8"/>
      <name val="Century Schoolbook"/>
      <family val="1"/>
    </font>
    <font>
      <b/>
      <u val="single"/>
      <sz val="18"/>
      <color indexed="16"/>
      <name val="Comic Sans MS"/>
      <family val="4"/>
    </font>
    <font>
      <sz val="10"/>
      <color indexed="18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/>
    </xf>
    <xf numFmtId="180" fontId="5" fillId="3" borderId="6" xfId="0" applyNumberFormat="1" applyFont="1" applyFill="1" applyBorder="1" applyAlignment="1" applyProtection="1">
      <alignment/>
      <protection/>
    </xf>
    <xf numFmtId="180" fontId="5" fillId="3" borderId="7" xfId="0" applyNumberFormat="1" applyFont="1" applyFill="1" applyBorder="1" applyAlignment="1" applyProtection="1">
      <alignment/>
      <protection/>
    </xf>
    <xf numFmtId="180" fontId="5" fillId="3" borderId="8" xfId="0" applyNumberFormat="1" applyFont="1" applyFill="1" applyBorder="1" applyAlignment="1" applyProtection="1">
      <alignment/>
      <protection/>
    </xf>
    <xf numFmtId="180" fontId="5" fillId="3" borderId="9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0" fontId="0" fillId="4" borderId="9" xfId="0" applyFill="1" applyBorder="1" applyAlignment="1">
      <alignment/>
    </xf>
    <xf numFmtId="183" fontId="0" fillId="3" borderId="9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5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6" borderId="9" xfId="0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22" fontId="10" fillId="2" borderId="1" xfId="0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11" fillId="7" borderId="11" xfId="0" applyFont="1" applyFill="1" applyBorder="1" applyAlignment="1">
      <alignment/>
    </xf>
    <xf numFmtId="0" fontId="11" fillId="7" borderId="12" xfId="0" applyFont="1" applyFill="1" applyBorder="1" applyAlignment="1">
      <alignment/>
    </xf>
    <xf numFmtId="0" fontId="11" fillId="7" borderId="5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7" borderId="6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185" fontId="20" fillId="3" borderId="9" xfId="0" applyNumberFormat="1" applyFont="1" applyFill="1" applyBorder="1" applyAlignment="1">
      <alignment horizontal="center"/>
    </xf>
    <xf numFmtId="185" fontId="20" fillId="3" borderId="9" xfId="0" applyNumberFormat="1" applyFont="1" applyFill="1" applyBorder="1" applyAlignment="1" applyProtection="1">
      <alignment horizontal="center"/>
      <protection/>
    </xf>
    <xf numFmtId="0" fontId="0" fillId="8" borderId="9" xfId="0" applyFill="1" applyBorder="1" applyAlignment="1">
      <alignment horizontal="center"/>
    </xf>
    <xf numFmtId="185" fontId="2" fillId="8" borderId="9" xfId="0" applyNumberFormat="1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6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5" borderId="9" xfId="0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4"/>
  <sheetViews>
    <sheetView workbookViewId="0" topLeftCell="A3">
      <selection activeCell="C29" sqref="C29:F31"/>
    </sheetView>
  </sheetViews>
  <sheetFormatPr defaultColWidth="11.421875" defaultRowHeight="12.75"/>
  <cols>
    <col min="1" max="1" width="3.00390625" style="0" customWidth="1"/>
    <col min="2" max="2" width="4.140625" style="0" customWidth="1"/>
    <col min="3" max="3" width="12.00390625" style="0" customWidth="1"/>
    <col min="7" max="7" width="13.00390625" style="0" customWidth="1"/>
    <col min="8" max="8" width="10.8515625" style="0" customWidth="1"/>
    <col min="9" max="9" width="11.140625" style="0" customWidth="1"/>
    <col min="10" max="10" width="15.00390625" style="0" customWidth="1"/>
    <col min="11" max="11" width="6.28125" style="0" customWidth="1"/>
  </cols>
  <sheetData>
    <row r="1" spans="1:11" ht="12.75">
      <c r="A1" s="4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2.75">
      <c r="A2" s="5"/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9.5">
      <c r="A3" s="5"/>
      <c r="B3" s="74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2.75">
      <c r="A4" s="5"/>
      <c r="B4" s="10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2" ht="12.75">
      <c r="A5" s="5"/>
      <c r="B5" s="10"/>
      <c r="C5" s="2"/>
      <c r="D5" s="2"/>
      <c r="E5" s="2"/>
      <c r="F5" s="2"/>
      <c r="G5" s="2"/>
      <c r="H5" s="2"/>
      <c r="I5" s="2"/>
      <c r="J5" s="2"/>
      <c r="K5" s="2"/>
      <c r="L5" s="8"/>
    </row>
    <row r="6" spans="1:12" ht="13.5">
      <c r="A6" s="5"/>
      <c r="B6" s="9" t="s">
        <v>1</v>
      </c>
      <c r="C6" s="7"/>
      <c r="D6" s="10"/>
      <c r="E6" s="2"/>
      <c r="F6" s="2"/>
      <c r="G6" s="2"/>
      <c r="H6" s="2"/>
      <c r="I6" s="2"/>
      <c r="J6" s="2"/>
      <c r="K6" s="2"/>
      <c r="L6" s="8"/>
    </row>
    <row r="7" spans="1:12" ht="13.5">
      <c r="A7" s="5"/>
      <c r="B7" s="26"/>
      <c r="C7" s="2"/>
      <c r="D7" s="17" t="s">
        <v>3</v>
      </c>
      <c r="E7" s="2"/>
      <c r="F7" s="2"/>
      <c r="G7" s="2"/>
      <c r="H7" s="2"/>
      <c r="I7" s="2"/>
      <c r="J7" s="2"/>
      <c r="K7" s="2"/>
      <c r="L7" s="8"/>
    </row>
    <row r="8" spans="1:12" ht="12.75">
      <c r="A8" s="5"/>
      <c r="B8" s="10"/>
      <c r="C8" s="3"/>
      <c r="D8" s="3"/>
      <c r="E8" s="3"/>
      <c r="F8" s="3"/>
      <c r="G8" s="3"/>
      <c r="H8" s="3"/>
      <c r="I8" s="3"/>
      <c r="J8" s="2"/>
      <c r="K8" s="2"/>
      <c r="L8" s="8"/>
    </row>
    <row r="9" spans="1:12" ht="12.75">
      <c r="A9" s="5"/>
      <c r="B9" s="7"/>
      <c r="C9" s="13">
        <v>1.45</v>
      </c>
      <c r="D9" s="14">
        <v>2</v>
      </c>
      <c r="E9" s="14">
        <v>1.994</v>
      </c>
      <c r="F9" s="14">
        <v>2</v>
      </c>
      <c r="G9" s="14">
        <v>2</v>
      </c>
      <c r="H9" s="14">
        <v>2.54</v>
      </c>
      <c r="I9" s="14">
        <v>1</v>
      </c>
      <c r="J9" s="27">
        <f>SUM((E14-C9),(E14-D9),(E14-E9),(E14-F9),(E14-G9),(E14-H9),(E14-I9))</f>
        <v>0.6407700000000012</v>
      </c>
      <c r="K9" s="2"/>
      <c r="L9" s="8"/>
    </row>
    <row r="10" spans="1:12" ht="12.75">
      <c r="A10" s="5"/>
      <c r="B10" s="7"/>
      <c r="C10" s="15">
        <v>-1.36</v>
      </c>
      <c r="D10" s="16">
        <v>2.1265</v>
      </c>
      <c r="E10" s="16">
        <v>-1.26</v>
      </c>
      <c r="F10" s="16">
        <v>2.451</v>
      </c>
      <c r="G10" s="16">
        <v>10.254</v>
      </c>
      <c r="H10" s="16">
        <f>--3.48901</f>
        <v>3.48901</v>
      </c>
      <c r="I10" s="16">
        <v>0.974</v>
      </c>
      <c r="J10" s="27">
        <f>SUM((E14-C10),(E14-D10),(E14-E10),(E14-F10),(E14-G10),(E14-H10),(E14-I10))</f>
        <v>-3.049739999999999</v>
      </c>
      <c r="K10" s="2"/>
      <c r="L10" s="8"/>
    </row>
    <row r="11" spans="1:12" ht="12.75">
      <c r="A11" s="5"/>
      <c r="B11" s="7"/>
      <c r="C11" s="16">
        <v>1.25</v>
      </c>
      <c r="D11" s="16">
        <v>-2.564</v>
      </c>
      <c r="E11" s="16">
        <v>4.978</v>
      </c>
      <c r="F11" s="16">
        <v>1.3</v>
      </c>
      <c r="G11" s="16">
        <v>1.45</v>
      </c>
      <c r="H11" s="16">
        <v>2.0178</v>
      </c>
      <c r="I11" s="16">
        <v>2.784</v>
      </c>
      <c r="J11" s="27">
        <f>SUM((E14-C11),(E14-D11),(E14-E11),(E14-F11),(E14-G11),(E14-H11),(E14-I11))</f>
        <v>2.4089700000000014</v>
      </c>
      <c r="K11" s="2"/>
      <c r="L11" s="8"/>
    </row>
    <row r="12" spans="1:12" ht="12.75">
      <c r="A12" s="5"/>
      <c r="B12" s="10"/>
      <c r="C12" s="12"/>
      <c r="D12" s="12"/>
      <c r="E12" s="12"/>
      <c r="F12" s="12"/>
      <c r="G12" s="12"/>
      <c r="H12" s="18" t="s">
        <v>11</v>
      </c>
      <c r="I12" s="2"/>
      <c r="J12" s="2">
        <f>SUM(J9:J11)</f>
        <v>3.552713678800501E-15</v>
      </c>
      <c r="K12" s="2"/>
      <c r="L12" s="8"/>
    </row>
    <row r="13" spans="1:12" ht="12.75">
      <c r="A13" s="5"/>
      <c r="B13" s="10"/>
      <c r="C13" s="12"/>
      <c r="D13" s="12"/>
      <c r="E13" s="12"/>
      <c r="F13" s="12"/>
      <c r="G13" s="12"/>
      <c r="H13" s="18" t="s">
        <v>12</v>
      </c>
      <c r="I13" s="12"/>
      <c r="J13" s="20">
        <f>J12/21</f>
        <v>1.691768418476429E-16</v>
      </c>
      <c r="K13" s="2"/>
      <c r="L13" s="8"/>
    </row>
    <row r="14" spans="1:12" ht="12.75">
      <c r="A14" s="5"/>
      <c r="B14" s="10"/>
      <c r="C14" s="2"/>
      <c r="D14" s="11" t="s">
        <v>2</v>
      </c>
      <c r="E14" s="21">
        <f>AVERAGE(C9:I11)</f>
        <v>1.9463957142857145</v>
      </c>
      <c r="F14" s="2"/>
      <c r="G14" s="2"/>
      <c r="H14" s="2"/>
      <c r="I14" s="2"/>
      <c r="J14" s="2"/>
      <c r="K14" s="2"/>
      <c r="L14" s="8"/>
    </row>
    <row r="15" spans="1:12" ht="12.75">
      <c r="A15" s="5"/>
      <c r="B15" s="10"/>
      <c r="C15" s="2"/>
      <c r="D15" s="2"/>
      <c r="E15" s="2"/>
      <c r="F15" s="2"/>
      <c r="G15" s="2"/>
      <c r="H15" s="2"/>
      <c r="I15" s="2"/>
      <c r="J15" s="2"/>
      <c r="K15" s="2"/>
      <c r="L15" s="8"/>
    </row>
    <row r="16" spans="1:12" ht="12.75">
      <c r="A16" s="5"/>
      <c r="B16" s="10"/>
      <c r="C16" s="2"/>
      <c r="D16" s="2"/>
      <c r="E16" s="2"/>
      <c r="F16" s="2"/>
      <c r="G16" s="2"/>
      <c r="H16" s="2"/>
      <c r="I16" s="19"/>
      <c r="J16" s="2"/>
      <c r="K16" s="2"/>
      <c r="L16" s="8"/>
    </row>
    <row r="17" spans="1:12" ht="13.5">
      <c r="A17" s="5"/>
      <c r="B17" s="26"/>
      <c r="C17" s="18" t="s">
        <v>4</v>
      </c>
      <c r="D17" s="2" t="s">
        <v>5</v>
      </c>
      <c r="E17" s="2"/>
      <c r="F17" s="2"/>
      <c r="G17" s="31" t="s">
        <v>13</v>
      </c>
      <c r="H17" s="2"/>
      <c r="I17" s="1"/>
      <c r="J17" s="2"/>
      <c r="K17" s="2"/>
      <c r="L17" s="8"/>
    </row>
    <row r="18" spans="1:12" ht="12.75">
      <c r="A18" s="5"/>
      <c r="B18" s="10"/>
      <c r="C18" s="2"/>
      <c r="D18" s="2"/>
      <c r="E18" s="2"/>
      <c r="F18" s="2"/>
      <c r="G18" s="2"/>
      <c r="H18" s="2"/>
      <c r="I18" s="2"/>
      <c r="J18" s="2"/>
      <c r="K18" s="2"/>
      <c r="L18" s="8"/>
    </row>
    <row r="19" spans="1:12" ht="12.75">
      <c r="A19" s="5"/>
      <c r="B19" s="10"/>
      <c r="C19" s="2"/>
      <c r="D19" s="22">
        <f>(J13/E14)</f>
        <v>8.691800984042301E-17</v>
      </c>
      <c r="E19" s="2"/>
      <c r="F19" s="2"/>
      <c r="G19" s="2">
        <f>SUM((E14-C9)*(E14-C9),(E14-D9)*(E14-D9),(E14-E9)*(E14-E9),(E14-F9)*(E14-F9),(E14-G9)*(E14-G9),(E14-H9)*(E14-H9),(E14-I9)*(E14-I9))</f>
        <v>1.505326027557143</v>
      </c>
      <c r="H19" s="18" t="s">
        <v>8</v>
      </c>
      <c r="I19" s="1"/>
      <c r="J19" s="2">
        <f>STDEV(C9:I11)</f>
        <v>2.5173129827428515</v>
      </c>
      <c r="K19" s="2"/>
      <c r="L19" s="8"/>
    </row>
    <row r="20" spans="1:12" ht="13.5">
      <c r="A20" s="5"/>
      <c r="B20" s="10"/>
      <c r="C20" s="2"/>
      <c r="D20" s="2"/>
      <c r="E20" s="2"/>
      <c r="F20" s="2"/>
      <c r="G20" s="2">
        <f>SUM((E14-C10)*(E14-C10),(E14-D10)*(E14-D10),(E14-E10)*(E14-E10),(E14-F10)*(E14-F10),(E14-G10)*(E14-G10),(E14-H10)*(E14-H10),(E14-I10)*(E14-I10))</f>
        <v>93.84179036259998</v>
      </c>
      <c r="H20" s="32" t="s">
        <v>7</v>
      </c>
      <c r="I20" s="1"/>
      <c r="J20" s="30">
        <f>STDEVP(C9:I11)</f>
        <v>2.4566459234930385</v>
      </c>
      <c r="K20" s="2"/>
      <c r="L20" s="8"/>
    </row>
    <row r="21" spans="1:12" ht="12.75">
      <c r="A21" s="5"/>
      <c r="B21" s="10"/>
      <c r="C21" s="2"/>
      <c r="D21" s="2"/>
      <c r="E21" s="2"/>
      <c r="F21" s="2"/>
      <c r="G21" s="3">
        <f>SUM((E14-C11)*(E14-C11),(E14-D11)*(E14-D11),(E14-E11)*(E14-E11),(E14-F11)*(E14-F11),(E14-G11)*(E14-G11),(E14-H11)*(E14-H11),(E14-I11)*(E14-I11))</f>
        <v>31.39017667155714</v>
      </c>
      <c r="H21" s="18" t="s">
        <v>14</v>
      </c>
      <c r="I21" s="2"/>
      <c r="J21" s="1"/>
      <c r="K21" s="2"/>
      <c r="L21" s="8"/>
    </row>
    <row r="22" spans="1:12" ht="12.75">
      <c r="A22" s="5"/>
      <c r="B22" s="10"/>
      <c r="C22" s="2"/>
      <c r="D22" s="2"/>
      <c r="E22" s="2"/>
      <c r="F22" s="2" t="s">
        <v>6</v>
      </c>
      <c r="G22" s="2">
        <f>SUM(G19:G21)</f>
        <v>126.73729306171427</v>
      </c>
      <c r="H22" s="2"/>
      <c r="I22" s="1"/>
      <c r="J22" s="2">
        <f>AVEDEV(C9:I11)</f>
        <v>1.455005850340136</v>
      </c>
      <c r="K22" s="2"/>
      <c r="L22" s="8"/>
    </row>
    <row r="23" spans="1:12" ht="12.75">
      <c r="A23" s="5"/>
      <c r="B23" s="10"/>
      <c r="C23" s="2"/>
      <c r="D23" s="2"/>
      <c r="E23" s="2"/>
      <c r="F23" s="2" t="s">
        <v>9</v>
      </c>
      <c r="G23" s="2">
        <f>G22/21</f>
        <v>6.035109193414965</v>
      </c>
      <c r="H23" s="2"/>
      <c r="I23" s="2"/>
      <c r="J23" s="2"/>
      <c r="K23" s="2"/>
      <c r="L23" s="8"/>
    </row>
    <row r="24" spans="1:12" ht="12.75">
      <c r="A24" s="5"/>
      <c r="B24" s="10"/>
      <c r="C24" s="2"/>
      <c r="D24" s="2"/>
      <c r="E24" s="2"/>
      <c r="F24" s="2" t="s">
        <v>10</v>
      </c>
      <c r="G24" s="2">
        <f>STDEVP(C9:I11)</f>
        <v>2.4566459234930385</v>
      </c>
      <c r="H24" s="2"/>
      <c r="I24" s="2"/>
      <c r="J24" s="2"/>
      <c r="K24" s="2"/>
      <c r="L24" s="8"/>
    </row>
    <row r="25" spans="1:12" ht="12.75">
      <c r="A25" s="5"/>
      <c r="B25" s="10"/>
      <c r="C25" s="2"/>
      <c r="D25" s="2"/>
      <c r="E25" s="2"/>
      <c r="F25" s="2"/>
      <c r="G25" s="2"/>
      <c r="H25" s="2"/>
      <c r="I25" s="2"/>
      <c r="J25" s="2"/>
      <c r="K25" s="2"/>
      <c r="L25" s="8"/>
    </row>
    <row r="26" spans="1:12" ht="12.75">
      <c r="A26" s="5"/>
      <c r="B26" s="28"/>
      <c r="C26" s="3"/>
      <c r="D26" s="3"/>
      <c r="E26" s="3"/>
      <c r="F26" s="3"/>
      <c r="G26" s="3"/>
      <c r="H26" s="3"/>
      <c r="I26" s="3"/>
      <c r="J26" s="3"/>
      <c r="K26" s="3"/>
      <c r="L26" s="29"/>
    </row>
    <row r="27" spans="1:12" ht="13.5">
      <c r="A27" s="5"/>
      <c r="B27" s="28"/>
      <c r="C27" s="3"/>
      <c r="D27" s="3"/>
      <c r="E27" s="3"/>
      <c r="F27" s="3"/>
      <c r="G27" s="3"/>
      <c r="H27" s="3"/>
      <c r="I27" s="3"/>
      <c r="J27" s="33">
        <f ca="1">NOW()</f>
        <v>37829.2113369213</v>
      </c>
      <c r="K27" s="3"/>
      <c r="L27" s="29"/>
    </row>
    <row r="28" spans="1:12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5"/>
      <c r="B29" s="6"/>
      <c r="C29" s="35" t="s">
        <v>18</v>
      </c>
      <c r="D29" s="36"/>
      <c r="E29" s="36" t="s">
        <v>16</v>
      </c>
      <c r="F29" s="37"/>
      <c r="G29" s="6"/>
      <c r="H29" s="6"/>
      <c r="I29" s="6"/>
      <c r="J29" s="6"/>
      <c r="K29" s="6"/>
      <c r="L29" s="6"/>
    </row>
    <row r="30" spans="1:12" ht="13.5">
      <c r="A30" s="5"/>
      <c r="B30" s="6"/>
      <c r="C30" s="38" t="s">
        <v>15</v>
      </c>
      <c r="D30" s="34"/>
      <c r="E30" s="34" t="s">
        <v>17</v>
      </c>
      <c r="F30" s="39"/>
      <c r="G30" s="6"/>
      <c r="H30" s="6"/>
      <c r="I30" s="6"/>
      <c r="J30" s="6"/>
      <c r="K30" s="6"/>
      <c r="L30" s="6"/>
    </row>
    <row r="31" spans="1:12" ht="13.5">
      <c r="A31" s="5"/>
      <c r="B31" s="6"/>
      <c r="C31" s="40" t="s">
        <v>25</v>
      </c>
      <c r="D31" s="41"/>
      <c r="E31" s="41"/>
      <c r="F31" s="42"/>
      <c r="G31" s="6"/>
      <c r="H31" s="6"/>
      <c r="I31" s="6"/>
      <c r="J31" s="6"/>
      <c r="K31" s="6"/>
      <c r="L31" s="6"/>
    </row>
    <row r="32" spans="1:12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1">
    <mergeCell ref="B3:L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35"/>
  <sheetViews>
    <sheetView tabSelected="1" workbookViewId="0" topLeftCell="A13">
      <selection activeCell="G16" sqref="G16"/>
    </sheetView>
  </sheetViews>
  <sheetFormatPr defaultColWidth="11.421875" defaultRowHeight="12.75"/>
  <cols>
    <col min="1" max="1" width="8.8515625" style="0" customWidth="1"/>
  </cols>
  <sheetData>
    <row r="1" spans="1:6" ht="12.75">
      <c r="A1" s="68"/>
      <c r="B1" s="68"/>
      <c r="C1" s="68"/>
      <c r="D1" s="68"/>
      <c r="E1" s="68"/>
      <c r="F1" s="68"/>
    </row>
    <row r="2" spans="1:10" ht="27">
      <c r="A2" s="1"/>
      <c r="B2" s="1"/>
      <c r="C2" s="1"/>
      <c r="D2" s="59" t="s">
        <v>22</v>
      </c>
      <c r="E2" s="1"/>
      <c r="F2" s="1"/>
      <c r="G2" s="44"/>
      <c r="H2" s="44"/>
      <c r="I2" s="45"/>
      <c r="J2" s="51"/>
    </row>
    <row r="3" spans="1:10" ht="12.75">
      <c r="A3" s="1"/>
      <c r="B3" s="54" t="s">
        <v>23</v>
      </c>
      <c r="C3" s="55"/>
      <c r="D3" s="55"/>
      <c r="E3" s="55"/>
      <c r="F3" s="55"/>
      <c r="G3" s="55"/>
      <c r="H3" s="46"/>
      <c r="I3" s="47"/>
      <c r="J3" s="52"/>
    </row>
    <row r="4" spans="1:10" ht="13.5">
      <c r="A4" s="50"/>
      <c r="B4" s="56" t="s">
        <v>24</v>
      </c>
      <c r="C4" s="57"/>
      <c r="D4" s="58"/>
      <c r="E4" s="57"/>
      <c r="F4" s="57"/>
      <c r="G4" s="57"/>
      <c r="H4" s="46"/>
      <c r="I4" s="47"/>
      <c r="J4" s="52"/>
    </row>
    <row r="5" spans="1:10" ht="12.75">
      <c r="A5" s="43"/>
      <c r="B5" s="46"/>
      <c r="C5" s="46"/>
      <c r="D5" s="46"/>
      <c r="E5" s="46"/>
      <c r="F5" s="46"/>
      <c r="G5" s="46"/>
      <c r="H5" s="46"/>
      <c r="I5" s="47"/>
      <c r="J5" s="52"/>
    </row>
    <row r="6" spans="1:10" ht="12.75">
      <c r="A6" s="43"/>
      <c r="B6" s="60" t="s">
        <v>19</v>
      </c>
      <c r="C6" s="60"/>
      <c r="D6" s="46"/>
      <c r="E6" s="46"/>
      <c r="F6" s="46"/>
      <c r="G6" s="46"/>
      <c r="H6" s="46"/>
      <c r="I6" s="47"/>
      <c r="J6" s="52"/>
    </row>
    <row r="7" spans="1:10" ht="12.75">
      <c r="A7" s="10"/>
      <c r="B7" s="70" t="s">
        <v>27</v>
      </c>
      <c r="C7" s="71" t="s">
        <v>26</v>
      </c>
      <c r="D7" s="48" t="s">
        <v>21</v>
      </c>
      <c r="E7" s="46"/>
      <c r="F7" s="46"/>
      <c r="G7" s="46"/>
      <c r="H7" s="46" t="s">
        <v>28</v>
      </c>
      <c r="I7" s="47"/>
      <c r="J7" s="52"/>
    </row>
    <row r="8" spans="1:10" ht="12.75">
      <c r="A8" s="10"/>
      <c r="B8" s="61">
        <v>1</v>
      </c>
      <c r="C8" s="62">
        <v>4</v>
      </c>
      <c r="D8" s="48">
        <f>((C18)/10)</f>
        <v>4.05</v>
      </c>
      <c r="E8" s="46"/>
      <c r="F8" s="66">
        <f>(D8-C8)</f>
        <v>0.04999999999999982</v>
      </c>
      <c r="G8" s="66">
        <f>((F8)^2)</f>
        <v>0.0024999999999999823</v>
      </c>
      <c r="H8" s="73">
        <f>ABS(F8)</f>
        <v>0.04999999999999982</v>
      </c>
      <c r="I8" s="47"/>
      <c r="J8" s="52"/>
    </row>
    <row r="9" spans="1:10" ht="12.75">
      <c r="A9" s="10"/>
      <c r="B9" s="61">
        <v>2</v>
      </c>
      <c r="C9" s="62">
        <v>4.5</v>
      </c>
      <c r="D9" s="48">
        <f>((C18)/10)</f>
        <v>4.05</v>
      </c>
      <c r="E9" s="46"/>
      <c r="F9" s="66">
        <f aca="true" t="shared" si="0" ref="F9:F17">(D9-C9)</f>
        <v>-0.4500000000000002</v>
      </c>
      <c r="G9" s="66">
        <f aca="true" t="shared" si="1" ref="G9:G17">((F9)^2)</f>
        <v>0.20250000000000015</v>
      </c>
      <c r="H9" s="73">
        <f aca="true" t="shared" si="2" ref="H9:H17">ABS(F9)</f>
        <v>0.4500000000000002</v>
      </c>
      <c r="I9" s="47"/>
      <c r="J9" s="52"/>
    </row>
    <row r="10" spans="1:10" ht="12.75">
      <c r="A10" s="10"/>
      <c r="B10" s="61">
        <v>3</v>
      </c>
      <c r="C10" s="62">
        <v>4.7</v>
      </c>
      <c r="D10" s="48">
        <f>((C18)/10)</f>
        <v>4.05</v>
      </c>
      <c r="E10" s="46"/>
      <c r="F10" s="66">
        <f t="shared" si="0"/>
        <v>-0.6500000000000004</v>
      </c>
      <c r="G10" s="66">
        <f t="shared" si="1"/>
        <v>0.4225000000000005</v>
      </c>
      <c r="H10" s="73">
        <f t="shared" si="2"/>
        <v>0.6500000000000004</v>
      </c>
      <c r="I10" s="47"/>
      <c r="J10" s="52"/>
    </row>
    <row r="11" spans="1:10" ht="12.75">
      <c r="A11" s="10"/>
      <c r="B11" s="61">
        <v>4</v>
      </c>
      <c r="C11" s="62">
        <v>3.9</v>
      </c>
      <c r="D11" s="48">
        <f>((C18)/10)</f>
        <v>4.05</v>
      </c>
      <c r="E11" s="46"/>
      <c r="F11" s="66">
        <f t="shared" si="0"/>
        <v>0.1499999999999999</v>
      </c>
      <c r="G11" s="66">
        <f t="shared" si="1"/>
        <v>0.022499999999999975</v>
      </c>
      <c r="H11" s="73">
        <f t="shared" si="2"/>
        <v>0.1499999999999999</v>
      </c>
      <c r="I11" s="47"/>
      <c r="J11" s="52"/>
    </row>
    <row r="12" spans="1:10" ht="12.75">
      <c r="A12" s="10"/>
      <c r="B12" s="61">
        <v>5</v>
      </c>
      <c r="C12" s="62">
        <v>3.8</v>
      </c>
      <c r="D12" s="48">
        <f>((C18)/10)</f>
        <v>4.05</v>
      </c>
      <c r="E12" s="46"/>
      <c r="F12" s="66">
        <f t="shared" si="0"/>
        <v>0.25</v>
      </c>
      <c r="G12" s="66">
        <f t="shared" si="1"/>
        <v>0.0625</v>
      </c>
      <c r="H12" s="73">
        <f t="shared" si="2"/>
        <v>0.25</v>
      </c>
      <c r="I12" s="47"/>
      <c r="J12" s="52"/>
    </row>
    <row r="13" spans="1:10" ht="12.75">
      <c r="A13" s="10"/>
      <c r="B13" s="61">
        <v>6</v>
      </c>
      <c r="C13" s="62">
        <v>4</v>
      </c>
      <c r="D13" s="48">
        <f>((C18)/10)</f>
        <v>4.05</v>
      </c>
      <c r="E13" s="46"/>
      <c r="F13" s="66">
        <f t="shared" si="0"/>
        <v>0.04999999999999982</v>
      </c>
      <c r="G13" s="66">
        <f t="shared" si="1"/>
        <v>0.0024999999999999823</v>
      </c>
      <c r="H13" s="73">
        <f t="shared" si="2"/>
        <v>0.04999999999999982</v>
      </c>
      <c r="I13" s="47"/>
      <c r="J13" s="52"/>
    </row>
    <row r="14" spans="1:10" ht="12.75">
      <c r="A14" s="10"/>
      <c r="B14" s="61">
        <v>7</v>
      </c>
      <c r="C14" s="62">
        <v>3.5</v>
      </c>
      <c r="D14" s="48">
        <f>((C18)/10)</f>
        <v>4.05</v>
      </c>
      <c r="E14" s="46"/>
      <c r="F14" s="66">
        <f t="shared" si="0"/>
        <v>0.5499999999999998</v>
      </c>
      <c r="G14" s="66">
        <f t="shared" si="1"/>
        <v>0.3024999999999998</v>
      </c>
      <c r="H14" s="73">
        <f t="shared" si="2"/>
        <v>0.5499999999999998</v>
      </c>
      <c r="I14" s="47"/>
      <c r="J14" s="52"/>
    </row>
    <row r="15" spans="1:10" ht="12.75">
      <c r="A15" s="10"/>
      <c r="B15" s="61">
        <v>8</v>
      </c>
      <c r="C15" s="62">
        <v>4.1</v>
      </c>
      <c r="D15" s="48">
        <f>((C18)/10)</f>
        <v>4.05</v>
      </c>
      <c r="E15" s="46"/>
      <c r="F15" s="66">
        <f t="shared" si="0"/>
        <v>-0.04999999999999982</v>
      </c>
      <c r="G15" s="66">
        <f t="shared" si="1"/>
        <v>0.0024999999999999823</v>
      </c>
      <c r="H15" s="73">
        <f t="shared" si="2"/>
        <v>0.04999999999999982</v>
      </c>
      <c r="I15" s="47"/>
      <c r="J15" s="52"/>
    </row>
    <row r="16" spans="1:10" ht="12.75">
      <c r="A16" s="10"/>
      <c r="B16" s="61">
        <v>9</v>
      </c>
      <c r="C16" s="63">
        <v>4.2</v>
      </c>
      <c r="D16" s="48">
        <f>((C18)/10)</f>
        <v>4.05</v>
      </c>
      <c r="E16" s="46"/>
      <c r="F16" s="66">
        <f t="shared" si="0"/>
        <v>-0.15000000000000036</v>
      </c>
      <c r="G16" s="66">
        <f t="shared" si="1"/>
        <v>0.022500000000000107</v>
      </c>
      <c r="H16" s="73">
        <f t="shared" si="2"/>
        <v>0.15000000000000036</v>
      </c>
      <c r="I16" s="47"/>
      <c r="J16" s="52"/>
    </row>
    <row r="17" spans="1:10" ht="12.75">
      <c r="A17" s="10"/>
      <c r="B17" s="61">
        <v>10</v>
      </c>
      <c r="C17" s="62">
        <v>3.8</v>
      </c>
      <c r="D17" s="48">
        <f>((C18)/10)</f>
        <v>4.05</v>
      </c>
      <c r="E17" s="46"/>
      <c r="F17" s="66">
        <f t="shared" si="0"/>
        <v>0.25</v>
      </c>
      <c r="G17" s="66">
        <f t="shared" si="1"/>
        <v>0.0625</v>
      </c>
      <c r="H17" s="73">
        <f t="shared" si="2"/>
        <v>0.25</v>
      </c>
      <c r="I17" s="47"/>
      <c r="J17" s="52"/>
    </row>
    <row r="18" spans="1:10" ht="12.75">
      <c r="A18" s="10"/>
      <c r="B18" s="64"/>
      <c r="C18" s="65">
        <f>SUM(C8:C17)</f>
        <v>40.5</v>
      </c>
      <c r="D18" s="48"/>
      <c r="E18" s="49" t="s">
        <v>20</v>
      </c>
      <c r="F18" s="67">
        <f>SUM(F8:F17)</f>
        <v>-1.3322676295501878E-15</v>
      </c>
      <c r="G18" s="67">
        <f>SUM(G8:G17)</f>
        <v>1.1050000000000004</v>
      </c>
      <c r="H18" s="72">
        <f>SUM(H8:H17)</f>
        <v>2.6</v>
      </c>
      <c r="I18" s="47"/>
      <c r="J18" s="52"/>
    </row>
    <row r="19" spans="1:10" ht="12.75">
      <c r="A19" s="10"/>
      <c r="B19" s="46"/>
      <c r="C19" s="46"/>
      <c r="D19" s="46"/>
      <c r="E19" s="46"/>
      <c r="F19" s="46"/>
      <c r="G19" s="46"/>
      <c r="H19" s="46"/>
      <c r="I19" s="47"/>
      <c r="J19" s="52"/>
    </row>
    <row r="20" spans="1:10" ht="12.75">
      <c r="A20" s="43"/>
      <c r="B20" s="1"/>
      <c r="C20" s="49">
        <f>((C18)/10)</f>
        <v>4.05</v>
      </c>
      <c r="D20" s="46"/>
      <c r="E20" s="46"/>
      <c r="F20" s="46"/>
      <c r="G20" s="46"/>
      <c r="H20" s="46"/>
      <c r="I20" s="47"/>
      <c r="J20" s="52"/>
    </row>
    <row r="21" spans="1:10" ht="12.75">
      <c r="A21" s="43"/>
      <c r="B21" s="46"/>
      <c r="C21" s="46"/>
      <c r="D21" s="46"/>
      <c r="E21" s="46"/>
      <c r="F21" s="46"/>
      <c r="G21" s="69">
        <f>((H18)/10)</f>
        <v>0.26</v>
      </c>
      <c r="H21" s="46"/>
      <c r="I21" s="47"/>
      <c r="J21" s="52"/>
    </row>
    <row r="22" spans="1:10" ht="12.75">
      <c r="A22" s="43"/>
      <c r="B22" s="46"/>
      <c r="C22" s="46"/>
      <c r="D22" s="46"/>
      <c r="E22" s="46"/>
      <c r="F22" s="46"/>
      <c r="G22" s="46"/>
      <c r="H22" s="46"/>
      <c r="I22" s="47"/>
      <c r="J22" s="52"/>
    </row>
    <row r="23" spans="1:10" ht="12.75">
      <c r="A23" s="43"/>
      <c r="B23" s="46"/>
      <c r="C23" s="46"/>
      <c r="D23" s="46"/>
      <c r="E23" s="46"/>
      <c r="F23" s="46"/>
      <c r="G23" s="46"/>
      <c r="H23" s="46"/>
      <c r="I23" s="47"/>
      <c r="J23" s="52"/>
    </row>
    <row r="24" spans="1:10" ht="12.75">
      <c r="A24" s="43"/>
      <c r="B24" s="46"/>
      <c r="C24" s="46"/>
      <c r="D24" s="46"/>
      <c r="E24" s="46"/>
      <c r="F24" s="46"/>
      <c r="G24" s="69">
        <f>((G21)/C20)</f>
        <v>0.06419753086419754</v>
      </c>
      <c r="H24" s="46"/>
      <c r="I24" s="47"/>
      <c r="J24" s="52"/>
    </row>
    <row r="25" spans="1:10" ht="12.75">
      <c r="A25" s="10"/>
      <c r="B25" s="2"/>
      <c r="C25" s="2"/>
      <c r="D25" s="2"/>
      <c r="E25" s="2"/>
      <c r="F25" s="2"/>
      <c r="G25" s="2"/>
      <c r="H25" s="2"/>
      <c r="I25" s="8"/>
      <c r="J25" s="53"/>
    </row>
    <row r="26" spans="1:10" ht="12.75">
      <c r="A26" s="10"/>
      <c r="B26" s="2"/>
      <c r="C26" s="2"/>
      <c r="D26" s="2"/>
      <c r="E26" s="2"/>
      <c r="F26" s="2"/>
      <c r="G26" s="2"/>
      <c r="H26" s="2"/>
      <c r="I26" s="8"/>
      <c r="J26" s="53"/>
    </row>
    <row r="27" spans="1:10" ht="12.75">
      <c r="A27" s="10"/>
      <c r="B27" s="2"/>
      <c r="C27" s="2"/>
      <c r="D27" s="2"/>
      <c r="E27" s="2"/>
      <c r="F27" s="2"/>
      <c r="G27" s="2"/>
      <c r="H27" s="2"/>
      <c r="I27" s="8"/>
      <c r="J27" s="53"/>
    </row>
    <row r="28" spans="1:10" ht="12.75">
      <c r="A28" s="10"/>
      <c r="B28" s="2"/>
      <c r="C28" s="2"/>
      <c r="D28" s="2"/>
      <c r="E28" s="2"/>
      <c r="F28" s="2"/>
      <c r="G28" s="69">
        <f>(((G18)/(10))^(0.5))</f>
        <v>0.3324154027718933</v>
      </c>
      <c r="H28" s="2"/>
      <c r="I28" s="8"/>
      <c r="J28" s="53"/>
    </row>
    <row r="29" spans="1:10" ht="12.75">
      <c r="A29" s="10"/>
      <c r="B29" s="2"/>
      <c r="C29" s="2"/>
      <c r="D29" s="2"/>
      <c r="E29" s="2"/>
      <c r="F29" s="2"/>
      <c r="G29" s="2"/>
      <c r="H29" s="2"/>
      <c r="I29" s="8"/>
      <c r="J29" s="53"/>
    </row>
    <row r="30" spans="1:10" ht="12.75">
      <c r="A30" s="10"/>
      <c r="B30" s="2"/>
      <c r="C30" s="2"/>
      <c r="D30" s="2"/>
      <c r="E30" s="2"/>
      <c r="F30" s="2"/>
      <c r="G30" s="2"/>
      <c r="H30" s="2"/>
      <c r="I30" s="8"/>
      <c r="J30" s="53"/>
    </row>
    <row r="31" spans="1:10" ht="12.75">
      <c r="A31" s="28"/>
      <c r="B31" s="3"/>
      <c r="C31" s="3"/>
      <c r="D31" s="3"/>
      <c r="E31" s="3"/>
      <c r="F31" s="3"/>
      <c r="G31" s="3"/>
      <c r="H31" s="3"/>
      <c r="I31" s="29"/>
      <c r="J31" s="53"/>
    </row>
    <row r="32" spans="1:10" ht="12.75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2:10" ht="13.5">
      <c r="B33" s="35" t="s">
        <v>18</v>
      </c>
      <c r="C33" s="36"/>
      <c r="D33" s="36" t="s">
        <v>16</v>
      </c>
      <c r="E33" s="37"/>
      <c r="F33" s="53"/>
      <c r="G33" s="53"/>
      <c r="H33" s="53"/>
      <c r="I33" s="53"/>
      <c r="J33" s="53"/>
    </row>
    <row r="34" spans="2:5" ht="13.5">
      <c r="B34" s="38" t="s">
        <v>15</v>
      </c>
      <c r="C34" s="34"/>
      <c r="D34" s="34" t="s">
        <v>17</v>
      </c>
      <c r="E34" s="39"/>
    </row>
    <row r="35" spans="2:5" ht="13.5">
      <c r="B35" s="40" t="s">
        <v>25</v>
      </c>
      <c r="C35" s="41"/>
      <c r="D35" s="41"/>
      <c r="E35" s="42"/>
    </row>
  </sheetData>
  <printOptions/>
  <pageMargins left="0.75" right="0.75" top="1" bottom="1" header="0" footer="0"/>
  <pageSetup horizontalDpi="300" verticalDpi="300" orientation="portrait" r:id="rId9"/>
  <legacyDrawing r:id="rId8"/>
  <oleObjects>
    <oleObject progId="Equation.3" shapeId="114601" r:id="rId1"/>
    <oleObject progId="Equation.3" shapeId="134724" r:id="rId2"/>
    <oleObject progId="Equation.3" shapeId="138812" r:id="rId3"/>
    <oleObject progId="Equation.3" shapeId="175845" r:id="rId4"/>
    <oleObject progId="Equation.3" shapeId="204617" r:id="rId5"/>
    <oleObject progId="Equation.3" shapeId="218485" r:id="rId6"/>
    <oleObject progId="Equation.3" shapeId="22926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Lucía Garay Navas</dc:creator>
  <cp:keywords/>
  <dc:description/>
  <cp:lastModifiedBy>octavio</cp:lastModifiedBy>
  <dcterms:created xsi:type="dcterms:W3CDTF">2003-06-04T05:30:07Z</dcterms:created>
  <dcterms:modified xsi:type="dcterms:W3CDTF">2003-07-27T11:08:15Z</dcterms:modified>
  <cp:category/>
  <cp:version/>
  <cp:contentType/>
  <cp:contentStatus/>
</cp:coreProperties>
</file>