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0335" windowHeight="478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AN96" i="1"/>
  <c r="R90"/>
  <c r="AB90"/>
  <c r="AL90"/>
  <c r="AV90"/>
  <c r="Q96"/>
  <c r="R96"/>
  <c r="S96"/>
  <c r="T96"/>
  <c r="AA96"/>
  <c r="AB96"/>
  <c r="AC96"/>
  <c r="AD96"/>
  <c r="AK96"/>
  <c r="AL96"/>
  <c r="AM96"/>
  <c r="AU96"/>
  <c r="AV96"/>
  <c r="AW96"/>
  <c r="AX96"/>
  <c r="Q97"/>
  <c r="R97"/>
  <c r="S97"/>
  <c r="T97"/>
  <c r="AA97"/>
  <c r="AB97"/>
  <c r="AC97"/>
  <c r="AD97"/>
  <c r="AK97"/>
  <c r="AL97"/>
  <c r="AM97"/>
  <c r="AN97"/>
  <c r="AU97"/>
  <c r="AV97"/>
  <c r="AW97"/>
  <c r="AX97"/>
  <c r="R98"/>
  <c r="S98"/>
  <c r="T98"/>
  <c r="AB98"/>
  <c r="AC98"/>
  <c r="AD98"/>
  <c r="AL98"/>
  <c r="AM98"/>
  <c r="AN98"/>
  <c r="AV98"/>
  <c r="AW98"/>
  <c r="AX98"/>
  <c r="Q99"/>
  <c r="R99"/>
  <c r="S99"/>
  <c r="T99"/>
  <c r="AA99"/>
  <c r="AB99"/>
  <c r="AC99"/>
  <c r="AD99"/>
  <c r="AK99"/>
  <c r="AL99"/>
  <c r="AM99"/>
  <c r="AN99"/>
  <c r="AU99"/>
  <c r="AV99"/>
  <c r="AW99"/>
  <c r="AX99"/>
  <c r="Q100"/>
  <c r="R100"/>
  <c r="S100"/>
  <c r="T100"/>
  <c r="AA100"/>
  <c r="AB100"/>
  <c r="AC100"/>
  <c r="AD100"/>
  <c r="AK100"/>
  <c r="AL100"/>
  <c r="AM100"/>
  <c r="AN100"/>
  <c r="AU100"/>
  <c r="AV100"/>
  <c r="AW100"/>
  <c r="AX100"/>
  <c r="Q101"/>
  <c r="R101"/>
  <c r="S101"/>
  <c r="T101"/>
  <c r="AA101"/>
  <c r="AB101"/>
  <c r="AC101"/>
  <c r="AD101"/>
  <c r="AK101"/>
  <c r="AL101"/>
  <c r="AM101"/>
  <c r="AN101"/>
  <c r="AU101"/>
  <c r="AV101"/>
  <c r="AW101"/>
  <c r="AX101"/>
  <c r="Q102"/>
  <c r="R102"/>
  <c r="S102"/>
  <c r="T102"/>
  <c r="AA102"/>
  <c r="AB102"/>
  <c r="AC102"/>
  <c r="AD102"/>
  <c r="AK102"/>
  <c r="AL102"/>
  <c r="AM102"/>
  <c r="AN102"/>
  <c r="AU102"/>
  <c r="AV102"/>
  <c r="AW102"/>
  <c r="AX102"/>
  <c r="Q103"/>
  <c r="R103"/>
  <c r="S103"/>
  <c r="T103"/>
  <c r="AA103"/>
  <c r="AB103"/>
  <c r="AC103"/>
  <c r="AD103"/>
  <c r="AK103"/>
  <c r="AL103"/>
  <c r="AM103"/>
  <c r="AN103"/>
  <c r="AU103"/>
  <c r="AV103"/>
  <c r="AW103"/>
  <c r="AX103"/>
  <c r="Q104"/>
  <c r="R104"/>
  <c r="S104"/>
  <c r="T104"/>
  <c r="AA104"/>
  <c r="AB104"/>
  <c r="AC104"/>
  <c r="AD104"/>
  <c r="AK104"/>
  <c r="AL104"/>
  <c r="AM104"/>
  <c r="AN104"/>
  <c r="AU104"/>
  <c r="AV104"/>
  <c r="AW104"/>
  <c r="AX104"/>
  <c r="Q105"/>
  <c r="R105"/>
  <c r="S105"/>
  <c r="T105"/>
  <c r="AA105"/>
  <c r="AB105"/>
  <c r="AC105"/>
  <c r="AD105"/>
  <c r="AK105"/>
  <c r="AL105"/>
  <c r="AM105"/>
  <c r="AN105"/>
  <c r="AU105"/>
  <c r="AV105"/>
  <c r="AW105"/>
  <c r="AX105"/>
  <c r="Q106"/>
  <c r="R106"/>
  <c r="S106"/>
  <c r="T106"/>
  <c r="AA106"/>
  <c r="AB106"/>
  <c r="AC106"/>
  <c r="AD106"/>
  <c r="AK106"/>
  <c r="AL106"/>
  <c r="AM106"/>
  <c r="AN106"/>
  <c r="AU106"/>
  <c r="AV106"/>
  <c r="AW106"/>
  <c r="AX106"/>
  <c r="M109"/>
  <c r="W109"/>
  <c r="AG109"/>
  <c r="AQ109"/>
  <c r="M111"/>
  <c r="W111"/>
  <c r="AG111"/>
  <c r="AQ111"/>
  <c r="J106"/>
  <c r="G106"/>
  <c r="J105"/>
  <c r="G105"/>
  <c r="J104"/>
  <c r="G104"/>
  <c r="J103"/>
  <c r="G103"/>
  <c r="J102"/>
  <c r="G102"/>
  <c r="J101"/>
  <c r="G101"/>
  <c r="J100"/>
  <c r="G100"/>
  <c r="J99"/>
  <c r="G99"/>
  <c r="J98"/>
  <c r="H98"/>
  <c r="I98" s="1"/>
  <c r="J97"/>
  <c r="G97"/>
  <c r="J96"/>
  <c r="G96"/>
  <c r="H90"/>
  <c r="H96" l="1"/>
  <c r="I96" s="1"/>
  <c r="H97"/>
  <c r="I97" s="1"/>
  <c r="H99"/>
  <c r="I99" s="1"/>
  <c r="H100"/>
  <c r="I100" s="1"/>
  <c r="H101"/>
  <c r="I101" s="1"/>
  <c r="H102"/>
  <c r="I102" s="1"/>
  <c r="H103"/>
  <c r="I103" s="1"/>
  <c r="H104"/>
  <c r="I104" s="1"/>
  <c r="H105"/>
  <c r="I105" s="1"/>
  <c r="H106"/>
  <c r="I106" s="1"/>
  <c r="C111" l="1"/>
  <c r="C109"/>
</calcChain>
</file>

<file path=xl/sharedStrings.xml><?xml version="1.0" encoding="utf-8"?>
<sst xmlns="http://schemas.openxmlformats.org/spreadsheetml/2006/main" count="446" uniqueCount="150">
  <si>
    <t>Datos de la inaistencia de Gestion 
Educativa Descentralizada
 (DRE ó UGEL )</t>
  </si>
  <si>
    <t>CODIGO</t>
  </si>
  <si>
    <t xml:space="preserve">Número y/o nombre </t>
  </si>
  <si>
    <t>Codigo  modular</t>
  </si>
  <si>
    <r>
      <rPr>
        <sz val="9"/>
        <color theme="1"/>
        <rFont val="Calibri"/>
        <family val="2"/>
        <scheme val="minor"/>
      </rPr>
      <t>Resolución DE CRECION</t>
    </r>
    <r>
      <rPr>
        <sz val="11"/>
        <color theme="1"/>
        <rFont val="Calibri"/>
        <family val="2"/>
        <scheme val="minor"/>
      </rPr>
      <t xml:space="preserve"> </t>
    </r>
  </si>
  <si>
    <t xml:space="preserve">RESOLUCION DE CREACION </t>
  </si>
  <si>
    <t xml:space="preserve">Nivel /ciclo </t>
  </si>
  <si>
    <t xml:space="preserve">Inicio </t>
  </si>
  <si>
    <t xml:space="preserve">Caracteristicas </t>
  </si>
  <si>
    <t xml:space="preserve">Grado /Edad </t>
  </si>
  <si>
    <t xml:space="preserve">Sección </t>
  </si>
  <si>
    <t>Nombre seccion (solo inicial)</t>
  </si>
  <si>
    <t xml:space="preserve"> Periodo Lectivo</t>
  </si>
  <si>
    <t xml:space="preserve">
Nombre de DRE ó UGEL</t>
  </si>
  <si>
    <t>Nº Orden</t>
  </si>
  <si>
    <t xml:space="preserve">CODIGO DEL
 ESTUDIANTE 
</t>
  </si>
  <si>
    <t>Modalidad</t>
  </si>
  <si>
    <t>Programa</t>
  </si>
  <si>
    <t>APELLIDO Y NOMBRES 
(ORDEN ALFABETICO)</t>
  </si>
  <si>
    <t>INICIO</t>
  </si>
  <si>
    <t>FIN</t>
  </si>
  <si>
    <t xml:space="preserve">DATOS DEL ESTUDIANTE </t>
  </si>
  <si>
    <t>SEXO H/M</t>
  </si>
  <si>
    <t>SITUACION DE MATRICULA</t>
  </si>
  <si>
    <t xml:space="preserve">PAÍS </t>
  </si>
  <si>
    <t>PADREVIVE SI/NO</t>
  </si>
  <si>
    <t>MADRE VIVE  SI/NO</t>
  </si>
  <si>
    <t>LENGUA MATERNA 13</t>
  </si>
  <si>
    <t>SEGUNDA LENGUA 13</t>
  </si>
  <si>
    <t>TRABAJA EL ESTUDIANTE SI/NO</t>
  </si>
  <si>
    <t xml:space="preserve">HORAS SEMANALES QUE LABORA </t>
  </si>
  <si>
    <t xml:space="preserve">ESCOLARIDAD DE LA MADRE </t>
  </si>
  <si>
    <t>NACIMINETO REGISTRADO SI O NO</t>
  </si>
  <si>
    <t>TIPO DE DISCAPACIDAD</t>
  </si>
  <si>
    <t xml:space="preserve">     Datos    de   la  Educativa  o  Programa Educativa</t>
  </si>
  <si>
    <t xml:space="preserve">FECHA DE NACIMIENTO
</t>
  </si>
  <si>
    <t xml:space="preserve">Forma  </t>
  </si>
  <si>
    <t>TURNO</t>
  </si>
  <si>
    <t>VARIANTE</t>
  </si>
  <si>
    <t>DÍA</t>
  </si>
  <si>
    <t>MES</t>
  </si>
  <si>
    <t>AÑO</t>
  </si>
  <si>
    <t>Ubicación Geografica</t>
  </si>
  <si>
    <t>Dpto</t>
  </si>
  <si>
    <t>Prov.</t>
  </si>
  <si>
    <t>Dist</t>
  </si>
  <si>
    <t>Centro Poblado</t>
  </si>
  <si>
    <t xml:space="preserve">Institucion Educativa de procedencia </t>
  </si>
  <si>
    <t>Número y/o 
Nombre</t>
  </si>
  <si>
    <t>Codigo
 Modular</t>
  </si>
  <si>
    <t>NOMINA DE MATRICULA 2010</t>
  </si>
  <si>
    <t>Nº de Orden</t>
  </si>
  <si>
    <t xml:space="preserve">Código del estudiante </t>
  </si>
  <si>
    <t>Apellidos y Nombres (orden alfabético)</t>
  </si>
  <si>
    <t>Fecha de Nacimiento</t>
  </si>
  <si>
    <t>Datos del Estudiante</t>
  </si>
  <si>
    <t>Insitución Educativa de procedencia</t>
  </si>
  <si>
    <t>Sexo H/M</t>
  </si>
  <si>
    <t>Situación de Matricula País</t>
  </si>
  <si>
    <t>País</t>
  </si>
  <si>
    <t>Padre vive SI/NO</t>
  </si>
  <si>
    <t>Madre vive SI/NO</t>
  </si>
  <si>
    <t>Lengua Materna</t>
  </si>
  <si>
    <t>Segunda Lengua</t>
  </si>
  <si>
    <t>Trabaja el Estudiande SI/NO</t>
  </si>
  <si>
    <t>Horas semanales que labora</t>
  </si>
  <si>
    <t>Escolaridad de la madre</t>
  </si>
  <si>
    <t>Nacimiento Registrado SI/NO</t>
  </si>
  <si>
    <t>Tipo de discapacidad</t>
  </si>
  <si>
    <t>Día</t>
  </si>
  <si>
    <t>Mes</t>
  </si>
  <si>
    <t>Año</t>
  </si>
  <si>
    <t>código modular</t>
  </si>
  <si>
    <t>Número y/o Nombre</t>
  </si>
  <si>
    <t>Resumen</t>
  </si>
  <si>
    <t>Aprobación de la Nómina</t>
  </si>
  <si>
    <t>Hombre</t>
  </si>
  <si>
    <t>R.D. Institucional</t>
  </si>
  <si>
    <t>Dia</t>
  </si>
  <si>
    <t>Mujeres</t>
  </si>
  <si>
    <t>Total</t>
  </si>
  <si>
    <t>PERUANO CANDIENSE - EXCEL</t>
  </si>
  <si>
    <t>EFRAIN CEOPOA PAREDES</t>
  </si>
  <si>
    <t>BOLETA ELCTRONICA</t>
  </si>
  <si>
    <t>FERRETERIA SODIMAR</t>
  </si>
  <si>
    <t>Nombre</t>
  </si>
  <si>
    <t>Manuel Eduardo</t>
  </si>
  <si>
    <t>Ferreteria Sodimar</t>
  </si>
  <si>
    <t>apellido</t>
  </si>
  <si>
    <t>Quispe Salas</t>
  </si>
  <si>
    <t>CODIGO DE SEGURIDAD DEL CLIENTE</t>
  </si>
  <si>
    <t>Av. Los Manzanos Lt .- p23</t>
  </si>
  <si>
    <t>dni</t>
  </si>
  <si>
    <t>Ica-Peru</t>
  </si>
  <si>
    <t>celular</t>
  </si>
  <si>
    <t>Telefono: 95640229</t>
  </si>
  <si>
    <t>PROMOCIÓN DE DESCUENTO</t>
  </si>
  <si>
    <t>COD SALIDA</t>
  </si>
  <si>
    <t>DISTRIBUIDOR EMPRESA</t>
  </si>
  <si>
    <t xml:space="preserve">NOMBRE O DESCRIPCIÓN </t>
  </si>
  <si>
    <t>MEDIDA</t>
  </si>
  <si>
    <t>CANTIDAD</t>
  </si>
  <si>
    <t>PRECIO UNITARIO</t>
  </si>
  <si>
    <t>TOTAL</t>
  </si>
  <si>
    <t>PROMOCIÓN 10%</t>
  </si>
  <si>
    <t>TOTAL NETO A PAGAR</t>
  </si>
  <si>
    <t>CODIGO DE PRODUCTO</t>
  </si>
  <si>
    <t>C001</t>
  </si>
  <si>
    <t>FARK</t>
  </si>
  <si>
    <t>GRANITO FINO</t>
  </si>
  <si>
    <t>CUBO</t>
  </si>
  <si>
    <t>C002</t>
  </si>
  <si>
    <t>ARENA FINA</t>
  </si>
  <si>
    <t>C003</t>
  </si>
  <si>
    <t>LADRILLO DE TECHO</t>
  </si>
  <si>
    <t>MILLAR</t>
  </si>
  <si>
    <t>C004</t>
  </si>
  <si>
    <t>ACERO AREQ</t>
  </si>
  <si>
    <t>FIERRO MEDIA</t>
  </si>
  <si>
    <t>PULGADA</t>
  </si>
  <si>
    <t>C005</t>
  </si>
  <si>
    <t>FIERRO OCTAVO</t>
  </si>
  <si>
    <t>C006</t>
  </si>
  <si>
    <t>ANIPSA</t>
  </si>
  <si>
    <t>PINTURA</t>
  </si>
  <si>
    <t>UNIDAD</t>
  </si>
  <si>
    <t>C007</t>
  </si>
  <si>
    <t>FRELL</t>
  </si>
  <si>
    <t>LADRILLO RED</t>
  </si>
  <si>
    <t>C008</t>
  </si>
  <si>
    <t>ALAMBRE</t>
  </si>
  <si>
    <t>KILO</t>
  </si>
  <si>
    <t>C009</t>
  </si>
  <si>
    <t>DURELL</t>
  </si>
  <si>
    <t>CLAVOS</t>
  </si>
  <si>
    <t>C010</t>
  </si>
  <si>
    <t>ATLAS</t>
  </si>
  <si>
    <t>CEMENTO</t>
  </si>
  <si>
    <t>CANT. DE PRODUCTOS</t>
  </si>
  <si>
    <t>Cant. Mas alta</t>
  </si>
  <si>
    <t>Cant. Mas baja</t>
  </si>
  <si>
    <t>ganancias ferreteria</t>
  </si>
  <si>
    <t>Av. Los Manzanos Lt .- p24</t>
  </si>
  <si>
    <t>Telefono: 95640230</t>
  </si>
  <si>
    <t>Av. Los Manzanos Lt .- p25</t>
  </si>
  <si>
    <t>Av. Los Manzanos Lt .- p26</t>
  </si>
  <si>
    <t>Av. Los Manzanos Lt .- p27</t>
  </si>
  <si>
    <t>Telefono: 95640231</t>
  </si>
  <si>
    <t>Telefono: 95640232</t>
  </si>
  <si>
    <t>Telefono: 95640233</t>
  </si>
</sst>
</file>

<file path=xl/styles.xml><?xml version="1.0" encoding="utf-8"?>
<styleSheet xmlns="http://schemas.openxmlformats.org/spreadsheetml/2006/main">
  <numFmts count="1">
    <numFmt numFmtId="164" formatCode="&quot;S/.&quot;\ #,##0.00"/>
  </numFmts>
  <fonts count="2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name val="Arial"/>
    </font>
    <font>
      <b/>
      <sz val="8"/>
      <name val="Arial"/>
      <family val="2"/>
    </font>
    <font>
      <b/>
      <sz val="9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2" borderId="0" applyNumberFormat="0" applyBorder="0" applyAlignment="0" applyProtection="0"/>
  </cellStyleXfs>
  <cellXfs count="274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3" fillId="0" borderId="7" xfId="0" applyFont="1" applyBorder="1"/>
    <xf numFmtId="0" fontId="1" fillId="0" borderId="7" xfId="0" applyFont="1" applyBorder="1"/>
    <xf numFmtId="0" fontId="0" fillId="0" borderId="25" xfId="0" applyBorder="1"/>
    <xf numFmtId="0" fontId="1" fillId="0" borderId="12" xfId="0" applyFont="1" applyBorder="1"/>
    <xf numFmtId="0" fontId="0" fillId="0" borderId="12" xfId="0" applyBorder="1"/>
    <xf numFmtId="0" fontId="2" fillId="0" borderId="12" xfId="0" applyFont="1" applyBorder="1" applyAlignment="1">
      <alignment wrapText="1"/>
    </xf>
    <xf numFmtId="0" fontId="2" fillId="0" borderId="12" xfId="0" applyFont="1" applyBorder="1"/>
    <xf numFmtId="0" fontId="0" fillId="0" borderId="12" xfId="0" applyBorder="1" applyAlignment="1"/>
    <xf numFmtId="0" fontId="1" fillId="0" borderId="28" xfId="0" applyFont="1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30" xfId="0" applyBorder="1"/>
    <xf numFmtId="0" fontId="0" fillId="0" borderId="31" xfId="0" applyBorder="1"/>
    <xf numFmtId="0" fontId="0" fillId="0" borderId="21" xfId="0" applyBorder="1"/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32" xfId="0" applyFont="1" applyBorder="1"/>
    <xf numFmtId="0" fontId="14" fillId="2" borderId="45" xfId="1" applyFont="1" applyBorder="1"/>
    <xf numFmtId="0" fontId="15" fillId="0" borderId="33" xfId="0" applyFont="1" applyBorder="1"/>
    <xf numFmtId="0" fontId="15" fillId="0" borderId="34" xfId="0" applyFont="1" applyBorder="1"/>
    <xf numFmtId="0" fontId="15" fillId="0" borderId="35" xfId="0" applyFont="1" applyBorder="1"/>
    <xf numFmtId="0" fontId="15" fillId="0" borderId="46" xfId="0" applyFont="1" applyBorder="1"/>
    <xf numFmtId="0" fontId="14" fillId="2" borderId="47" xfId="1" applyFont="1" applyBorder="1"/>
    <xf numFmtId="0" fontId="0" fillId="0" borderId="17" xfId="0" applyBorder="1"/>
    <xf numFmtId="0" fontId="14" fillId="2" borderId="48" xfId="1" applyFont="1" applyBorder="1"/>
    <xf numFmtId="0" fontId="0" fillId="0" borderId="49" xfId="0" applyBorder="1"/>
    <xf numFmtId="0" fontId="0" fillId="0" borderId="50" xfId="0" applyBorder="1"/>
    <xf numFmtId="0" fontId="0" fillId="0" borderId="20" xfId="0" applyBorder="1"/>
    <xf numFmtId="0" fontId="0" fillId="0" borderId="51" xfId="0" applyBorder="1"/>
    <xf numFmtId="0" fontId="11" fillId="2" borderId="12" xfId="1" applyFont="1" applyBorder="1"/>
    <xf numFmtId="0" fontId="11" fillId="2" borderId="31" xfId="1" applyFont="1" applyBorder="1"/>
    <xf numFmtId="0" fontId="11" fillId="2" borderId="53" xfId="1" applyFont="1" applyBorder="1"/>
    <xf numFmtId="0" fontId="0" fillId="0" borderId="54" xfId="0" applyBorder="1"/>
    <xf numFmtId="0" fontId="16" fillId="0" borderId="0" xfId="0" applyFont="1" applyBorder="1"/>
    <xf numFmtId="0" fontId="0" fillId="0" borderId="0" xfId="0" applyAlignme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9" fontId="0" fillId="0" borderId="54" xfId="0" applyNumberFormat="1" applyBorder="1" applyAlignment="1">
      <alignment horizontal="center"/>
    </xf>
    <xf numFmtId="0" fontId="21" fillId="0" borderId="10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56" xfId="0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0" fontId="19" fillId="0" borderId="55" xfId="0" applyFont="1" applyBorder="1" applyAlignment="1">
      <alignment horizontal="left" vertical="center"/>
    </xf>
    <xf numFmtId="164" fontId="19" fillId="0" borderId="57" xfId="0" applyNumberFormat="1" applyFont="1" applyBorder="1" applyAlignment="1">
      <alignment horizontal="right" vertical="center"/>
    </xf>
    <xf numFmtId="164" fontId="19" fillId="0" borderId="55" xfId="0" applyNumberFormat="1" applyFont="1" applyBorder="1" applyAlignment="1">
      <alignment horizontal="right"/>
    </xf>
    <xf numFmtId="164" fontId="19" fillId="0" borderId="55" xfId="0" applyNumberFormat="1" applyFont="1" applyBorder="1" applyAlignment="1">
      <alignment vertical="center"/>
    </xf>
    <xf numFmtId="0" fontId="0" fillId="0" borderId="47" xfId="0" applyBorder="1" applyAlignment="1">
      <alignment horizontal="center"/>
    </xf>
    <xf numFmtId="0" fontId="0" fillId="0" borderId="57" xfId="0" applyBorder="1"/>
    <xf numFmtId="0" fontId="0" fillId="0" borderId="47" xfId="0" applyBorder="1"/>
    <xf numFmtId="0" fontId="0" fillId="0" borderId="47" xfId="0" applyBorder="1" applyAlignment="1">
      <alignment horizontal="left"/>
    </xf>
    <xf numFmtId="0" fontId="0" fillId="0" borderId="47" xfId="0" applyBorder="1" applyAlignment="1">
      <alignment horizontal="center" vertical="center"/>
    </xf>
    <xf numFmtId="164" fontId="0" fillId="0" borderId="58" xfId="0" applyNumberFormat="1" applyBorder="1" applyAlignment="1">
      <alignment horizontal="right"/>
    </xf>
    <xf numFmtId="164" fontId="0" fillId="0" borderId="47" xfId="0" applyNumberFormat="1" applyBorder="1" applyAlignment="1">
      <alignment horizontal="right"/>
    </xf>
    <xf numFmtId="0" fontId="0" fillId="0" borderId="58" xfId="0" applyBorder="1"/>
    <xf numFmtId="164" fontId="0" fillId="0" borderId="59" xfId="0" applyNumberFormat="1" applyBorder="1" applyAlignment="1">
      <alignment horizontal="right"/>
    </xf>
    <xf numFmtId="0" fontId="0" fillId="0" borderId="60" xfId="0" applyBorder="1" applyAlignment="1">
      <alignment horizontal="center"/>
    </xf>
    <xf numFmtId="0" fontId="0" fillId="0" borderId="59" xfId="0" applyBorder="1"/>
    <xf numFmtId="0" fontId="0" fillId="0" borderId="60" xfId="0" applyBorder="1"/>
    <xf numFmtId="164" fontId="0" fillId="0" borderId="0" xfId="0" applyNumberFormat="1" applyBorder="1" applyAlignment="1">
      <alignment horizontal="right"/>
    </xf>
    <xf numFmtId="164" fontId="0" fillId="0" borderId="60" xfId="0" applyNumberFormat="1" applyBorder="1" applyAlignment="1">
      <alignment horizontal="right"/>
    </xf>
    <xf numFmtId="0" fontId="19" fillId="0" borderId="54" xfId="0" applyFont="1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164" fontId="0" fillId="0" borderId="50" xfId="0" applyNumberFormat="1" applyFill="1" applyBorder="1" applyAlignment="1">
      <alignment horizontal="right"/>
    </xf>
    <xf numFmtId="0" fontId="19" fillId="0" borderId="0" xfId="0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6" fillId="2" borderId="16" xfId="1" applyFont="1" applyBorder="1" applyAlignment="1">
      <alignment horizontal="center"/>
    </xf>
    <xf numFmtId="0" fontId="6" fillId="2" borderId="12" xfId="1" applyFont="1" applyBorder="1" applyAlignment="1">
      <alignment horizontal="center"/>
    </xf>
    <xf numFmtId="0" fontId="9" fillId="0" borderId="12" xfId="0" applyFont="1" applyBorder="1"/>
    <xf numFmtId="0" fontId="9" fillId="0" borderId="17" xfId="0" applyFon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2" borderId="18" xfId="1" applyFont="1" applyBorder="1" applyAlignment="1">
      <alignment horizontal="center"/>
    </xf>
    <xf numFmtId="0" fontId="6" fillId="2" borderId="19" xfId="1" applyFont="1" applyBorder="1" applyAlignment="1">
      <alignment horizontal="center"/>
    </xf>
    <xf numFmtId="0" fontId="9" fillId="0" borderId="19" xfId="0" applyFont="1" applyBorder="1"/>
    <xf numFmtId="0" fontId="9" fillId="0" borderId="20" xfId="0" applyFont="1" applyBorder="1"/>
    <xf numFmtId="0" fontId="9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2" borderId="13" xfId="1" applyFont="1" applyBorder="1" applyAlignment="1">
      <alignment horizontal="center"/>
    </xf>
    <xf numFmtId="0" fontId="6" fillId="2" borderId="14" xfId="1" applyFont="1" applyBorder="1" applyAlignment="1">
      <alignment horizontal="center"/>
    </xf>
    <xf numFmtId="0" fontId="6" fillId="2" borderId="15" xfId="1" applyFont="1" applyBorder="1" applyAlignment="1">
      <alignment horizontal="center"/>
    </xf>
    <xf numFmtId="0" fontId="6" fillId="2" borderId="52" xfId="1" applyFont="1" applyBorder="1" applyAlignment="1">
      <alignment horizontal="center"/>
    </xf>
    <xf numFmtId="0" fontId="11" fillId="2" borderId="16" xfId="1" applyFont="1" applyBorder="1" applyAlignment="1">
      <alignment horizontal="center"/>
    </xf>
    <xf numFmtId="0" fontId="11" fillId="2" borderId="12" xfId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1" fillId="2" borderId="1" xfId="1" applyFont="1" applyBorder="1" applyAlignment="1">
      <alignment horizontal="center" vertical="center" wrapText="1"/>
    </xf>
    <xf numFmtId="0" fontId="11" fillId="2" borderId="2" xfId="1" applyFont="1" applyBorder="1" applyAlignment="1">
      <alignment horizontal="center" vertical="center" wrapText="1"/>
    </xf>
    <xf numFmtId="0" fontId="11" fillId="2" borderId="3" xfId="1" applyFont="1" applyBorder="1" applyAlignment="1">
      <alignment horizontal="center" vertical="center" wrapText="1"/>
    </xf>
    <xf numFmtId="0" fontId="11" fillId="2" borderId="25" xfId="1" applyFont="1" applyBorder="1" applyAlignment="1">
      <alignment horizontal="center" vertical="center" wrapText="1"/>
    </xf>
    <xf numFmtId="0" fontId="11" fillId="2" borderId="0" xfId="1" applyFont="1" applyBorder="1" applyAlignment="1">
      <alignment horizontal="center" vertical="center" wrapText="1"/>
    </xf>
    <xf numFmtId="0" fontId="11" fillId="2" borderId="11" xfId="1" applyFont="1" applyBorder="1" applyAlignment="1">
      <alignment horizontal="center" vertical="center" wrapText="1"/>
    </xf>
    <xf numFmtId="0" fontId="11" fillId="2" borderId="4" xfId="1" applyFont="1" applyBorder="1" applyAlignment="1">
      <alignment horizontal="center" vertical="center" wrapText="1"/>
    </xf>
    <xf numFmtId="0" fontId="11" fillId="2" borderId="5" xfId="1" applyFont="1" applyBorder="1" applyAlignment="1">
      <alignment horizontal="center" vertical="center" wrapText="1"/>
    </xf>
    <xf numFmtId="0" fontId="11" fillId="2" borderId="6" xfId="1" applyFont="1" applyBorder="1" applyAlignment="1">
      <alignment horizontal="center" vertical="center" wrapText="1"/>
    </xf>
    <xf numFmtId="0" fontId="12" fillId="2" borderId="33" xfId="1" applyFont="1" applyBorder="1" applyAlignment="1">
      <alignment horizontal="center" textRotation="90"/>
    </xf>
    <xf numFmtId="0" fontId="12" fillId="2" borderId="16" xfId="1" applyFont="1" applyBorder="1" applyAlignment="1">
      <alignment horizontal="center" textRotation="90"/>
    </xf>
    <xf numFmtId="0" fontId="12" fillId="2" borderId="38" xfId="1" applyFont="1" applyBorder="1" applyAlignment="1">
      <alignment horizontal="center" textRotation="90"/>
    </xf>
    <xf numFmtId="0" fontId="12" fillId="2" borderId="34" xfId="1" applyFont="1" applyBorder="1" applyAlignment="1">
      <alignment horizontal="center" textRotation="90"/>
    </xf>
    <xf numFmtId="0" fontId="12" fillId="2" borderId="12" xfId="1" applyFont="1" applyBorder="1" applyAlignment="1">
      <alignment horizontal="center" textRotation="90"/>
    </xf>
    <xf numFmtId="0" fontId="12" fillId="2" borderId="39" xfId="1" applyFont="1" applyBorder="1" applyAlignment="1">
      <alignment horizontal="center" textRotation="90"/>
    </xf>
    <xf numFmtId="0" fontId="12" fillId="2" borderId="35" xfId="1" applyFont="1" applyBorder="1" applyAlignment="1">
      <alignment horizontal="center" textRotation="90"/>
    </xf>
    <xf numFmtId="0" fontId="12" fillId="2" borderId="17" xfId="1" applyFont="1" applyBorder="1" applyAlignment="1">
      <alignment horizontal="center" textRotation="90"/>
    </xf>
    <xf numFmtId="0" fontId="12" fillId="2" borderId="41" xfId="1" applyFont="1" applyBorder="1" applyAlignment="1">
      <alignment horizontal="center" textRotation="90"/>
    </xf>
    <xf numFmtId="0" fontId="13" fillId="2" borderId="42" xfId="1" applyFont="1" applyBorder="1" applyAlignment="1">
      <alignment horizontal="center" vertical="center"/>
    </xf>
    <xf numFmtId="0" fontId="13" fillId="2" borderId="43" xfId="1" applyFont="1" applyBorder="1" applyAlignment="1">
      <alignment horizontal="center" vertical="center"/>
    </xf>
    <xf numFmtId="0" fontId="13" fillId="2" borderId="44" xfId="1" applyFont="1" applyBorder="1" applyAlignment="1">
      <alignment horizontal="center" vertical="center"/>
    </xf>
    <xf numFmtId="0" fontId="13" fillId="2" borderId="42" xfId="1" applyFont="1" applyBorder="1" applyAlignment="1">
      <alignment horizontal="center" vertical="center" wrapText="1"/>
    </xf>
    <xf numFmtId="0" fontId="13" fillId="2" borderId="43" xfId="1" applyFont="1" applyBorder="1" applyAlignment="1">
      <alignment horizontal="center" vertical="center" wrapText="1"/>
    </xf>
    <xf numFmtId="0" fontId="13" fillId="2" borderId="44" xfId="1" applyFont="1" applyBorder="1" applyAlignment="1">
      <alignment horizontal="center" vertical="center" wrapText="1"/>
    </xf>
    <xf numFmtId="0" fontId="6" fillId="2" borderId="10" xfId="1" applyFont="1" applyBorder="1" applyAlignment="1">
      <alignment horizontal="center" vertical="center" textRotation="90"/>
    </xf>
    <xf numFmtId="0" fontId="6" fillId="2" borderId="29" xfId="1" applyFont="1" applyBorder="1" applyAlignment="1">
      <alignment horizontal="center" vertical="center" textRotation="90"/>
    </xf>
    <xf numFmtId="0" fontId="6" fillId="2" borderId="37" xfId="1" applyFont="1" applyBorder="1" applyAlignment="1">
      <alignment horizontal="center" vertical="center" textRotation="90"/>
    </xf>
    <xf numFmtId="0" fontId="6" fillId="2" borderId="1" xfId="1" applyFont="1" applyBorder="1" applyAlignment="1">
      <alignment horizontal="center" vertical="center"/>
    </xf>
    <xf numFmtId="0" fontId="6" fillId="2" borderId="2" xfId="1" applyFont="1" applyBorder="1" applyAlignment="1">
      <alignment horizontal="center" vertical="center"/>
    </xf>
    <xf numFmtId="0" fontId="6" fillId="2" borderId="3" xfId="1" applyFont="1" applyBorder="1" applyAlignment="1">
      <alignment horizontal="center" vertical="center"/>
    </xf>
    <xf numFmtId="0" fontId="6" fillId="2" borderId="25" xfId="1" applyFont="1" applyBorder="1" applyAlignment="1">
      <alignment horizontal="center" vertical="center"/>
    </xf>
    <xf numFmtId="0" fontId="6" fillId="2" borderId="0" xfId="1" applyFont="1" applyBorder="1" applyAlignment="1">
      <alignment horizontal="center" vertical="center"/>
    </xf>
    <xf numFmtId="0" fontId="6" fillId="2" borderId="11" xfId="1" applyFont="1" applyBorder="1" applyAlignment="1">
      <alignment horizontal="center" vertical="center"/>
    </xf>
    <xf numFmtId="0" fontId="6" fillId="2" borderId="4" xfId="1" applyFont="1" applyBorder="1" applyAlignment="1">
      <alignment horizontal="center" vertical="center"/>
    </xf>
    <xf numFmtId="0" fontId="6" fillId="2" borderId="5" xfId="1" applyFont="1" applyBorder="1" applyAlignment="1">
      <alignment horizontal="center" vertical="center"/>
    </xf>
    <xf numFmtId="0" fontId="6" fillId="2" borderId="6" xfId="1" applyFont="1" applyBorder="1" applyAlignment="1">
      <alignment horizontal="center" vertical="center"/>
    </xf>
    <xf numFmtId="0" fontId="11" fillId="2" borderId="1" xfId="1" applyFont="1" applyBorder="1" applyAlignment="1">
      <alignment horizontal="center" vertical="center"/>
    </xf>
    <xf numFmtId="0" fontId="11" fillId="2" borderId="2" xfId="1" applyFont="1" applyBorder="1" applyAlignment="1">
      <alignment horizontal="center" vertical="center"/>
    </xf>
    <xf numFmtId="0" fontId="11" fillId="2" borderId="3" xfId="1" applyFont="1" applyBorder="1" applyAlignment="1">
      <alignment horizontal="center" vertical="center"/>
    </xf>
    <xf numFmtId="0" fontId="11" fillId="2" borderId="25" xfId="1" applyFont="1" applyBorder="1" applyAlignment="1">
      <alignment horizontal="center" vertical="center"/>
    </xf>
    <xf numFmtId="0" fontId="11" fillId="2" borderId="0" xfId="1" applyFont="1" applyBorder="1" applyAlignment="1">
      <alignment horizontal="center" vertical="center"/>
    </xf>
    <xf numFmtId="0" fontId="11" fillId="2" borderId="11" xfId="1" applyFont="1" applyBorder="1" applyAlignment="1">
      <alignment horizontal="center" vertical="center"/>
    </xf>
    <xf numFmtId="0" fontId="11" fillId="2" borderId="4" xfId="1" applyFont="1" applyBorder="1" applyAlignment="1">
      <alignment horizontal="center" vertical="center"/>
    </xf>
    <xf numFmtId="0" fontId="11" fillId="2" borderId="5" xfId="1" applyFont="1" applyBorder="1" applyAlignment="1">
      <alignment horizontal="center" vertical="center"/>
    </xf>
    <xf numFmtId="0" fontId="11" fillId="2" borderId="6" xfId="1" applyFont="1" applyBorder="1" applyAlignment="1">
      <alignment horizontal="center" vertical="center"/>
    </xf>
    <xf numFmtId="0" fontId="12" fillId="2" borderId="1" xfId="1" applyFont="1" applyBorder="1" applyAlignment="1">
      <alignment horizontal="center" vertical="center" wrapText="1"/>
    </xf>
    <xf numFmtId="0" fontId="12" fillId="2" borderId="2" xfId="1" applyFont="1" applyBorder="1" applyAlignment="1">
      <alignment horizontal="center" vertical="center" wrapText="1"/>
    </xf>
    <xf numFmtId="0" fontId="12" fillId="2" borderId="3" xfId="1" applyFont="1" applyBorder="1" applyAlignment="1">
      <alignment horizontal="center" vertical="center" wrapText="1"/>
    </xf>
    <xf numFmtId="0" fontId="12" fillId="2" borderId="4" xfId="1" applyFont="1" applyBorder="1" applyAlignment="1">
      <alignment horizontal="center" vertical="center" wrapText="1"/>
    </xf>
    <xf numFmtId="0" fontId="12" fillId="2" borderId="5" xfId="1" applyFont="1" applyBorder="1" applyAlignment="1">
      <alignment horizontal="center" vertical="center" wrapText="1"/>
    </xf>
    <xf numFmtId="0" fontId="12" fillId="2" borderId="6" xfId="1" applyFont="1" applyBorder="1" applyAlignment="1">
      <alignment horizontal="center" vertical="center" wrapText="1"/>
    </xf>
    <xf numFmtId="0" fontId="6" fillId="2" borderId="7" xfId="1" applyFont="1" applyBorder="1" applyAlignment="1">
      <alignment horizontal="center" vertical="center"/>
    </xf>
    <xf numFmtId="0" fontId="6" fillId="2" borderId="8" xfId="1" applyFont="1" applyBorder="1" applyAlignment="1">
      <alignment horizontal="center" vertical="center"/>
    </xf>
    <xf numFmtId="0" fontId="6" fillId="2" borderId="9" xfId="1" applyFont="1" applyBorder="1" applyAlignment="1">
      <alignment horizontal="center" vertical="center"/>
    </xf>
    <xf numFmtId="0" fontId="6" fillId="2" borderId="33" xfId="1" applyFont="1" applyBorder="1" applyAlignment="1">
      <alignment horizontal="center" textRotation="90"/>
    </xf>
    <xf numFmtId="0" fontId="6" fillId="2" borderId="38" xfId="1" applyFont="1" applyBorder="1" applyAlignment="1">
      <alignment horizontal="center" textRotation="90"/>
    </xf>
    <xf numFmtId="0" fontId="6" fillId="2" borderId="34" xfId="1" applyFont="1" applyBorder="1" applyAlignment="1">
      <alignment horizontal="center" textRotation="90"/>
    </xf>
    <xf numFmtId="0" fontId="6" fillId="2" borderId="39" xfId="1" applyFont="1" applyBorder="1" applyAlignment="1">
      <alignment horizontal="center" textRotation="90"/>
    </xf>
    <xf numFmtId="0" fontId="6" fillId="2" borderId="36" xfId="1" applyFont="1" applyBorder="1" applyAlignment="1">
      <alignment horizontal="center" textRotation="90"/>
    </xf>
    <xf numFmtId="0" fontId="6" fillId="2" borderId="40" xfId="1" applyFont="1" applyBorder="1" applyAlignment="1">
      <alignment horizontal="center" textRotation="90"/>
    </xf>
    <xf numFmtId="0" fontId="1" fillId="0" borderId="12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0" xfId="0" applyBorder="1" applyAlignment="1">
      <alignment horizontal="center" vertical="center" textRotation="90" wrapText="1"/>
    </xf>
    <xf numFmtId="0" fontId="0" fillId="0" borderId="29" xfId="0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25" xfId="0" applyBorder="1"/>
    <xf numFmtId="0" fontId="0" fillId="0" borderId="0" xfId="0" applyBorder="1"/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6" xfId="0" applyFont="1" applyBorder="1" applyAlignment="1">
      <alignment horizontal="center" textRotation="90"/>
    </xf>
    <xf numFmtId="0" fontId="1" fillId="0" borderId="27" xfId="0" applyFont="1" applyBorder="1" applyAlignment="1">
      <alignment horizontal="center" textRotation="90"/>
    </xf>
    <xf numFmtId="0" fontId="1" fillId="0" borderId="16" xfId="0" applyFont="1" applyBorder="1" applyAlignment="1">
      <alignment horizontal="center" textRotation="90"/>
    </xf>
    <xf numFmtId="0" fontId="1" fillId="0" borderId="18" xfId="0" applyFont="1" applyBorder="1" applyAlignment="1">
      <alignment horizontal="center" textRotation="90"/>
    </xf>
    <xf numFmtId="0" fontId="3" fillId="0" borderId="14" xfId="0" applyFont="1" applyBorder="1" applyAlignment="1">
      <alignment horizontal="center" textRotation="90"/>
    </xf>
    <xf numFmtId="0" fontId="3" fillId="0" borderId="12" xfId="0" applyFont="1" applyBorder="1" applyAlignment="1">
      <alignment horizontal="center" textRotation="90"/>
    </xf>
    <xf numFmtId="0" fontId="3" fillId="0" borderId="19" xfId="0" applyFont="1" applyBorder="1" applyAlignment="1">
      <alignment horizontal="center" textRotation="90"/>
    </xf>
    <xf numFmtId="0" fontId="0" fillId="0" borderId="31" xfId="0" applyBorder="1" applyAlignment="1">
      <alignment horizontal="center"/>
    </xf>
    <xf numFmtId="0" fontId="2" fillId="0" borderId="14" xfId="0" applyFont="1" applyBorder="1" applyAlignment="1">
      <alignment horizontal="center" textRotation="90"/>
    </xf>
    <xf numFmtId="0" fontId="2" fillId="0" borderId="12" xfId="0" applyFont="1" applyBorder="1" applyAlignment="1">
      <alignment horizontal="center" textRotation="90"/>
    </xf>
    <xf numFmtId="0" fontId="2" fillId="0" borderId="19" xfId="0" applyFont="1" applyBorder="1" applyAlignment="1">
      <alignment horizontal="center" textRotation="90"/>
    </xf>
    <xf numFmtId="0" fontId="2" fillId="0" borderId="15" xfId="0" applyFont="1" applyBorder="1" applyAlignment="1">
      <alignment horizontal="center" textRotation="90"/>
    </xf>
    <xf numFmtId="0" fontId="2" fillId="0" borderId="17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3" fillId="0" borderId="14" xfId="0" applyFont="1" applyBorder="1" applyAlignment="1">
      <alignment textRotation="90"/>
    </xf>
    <xf numFmtId="0" fontId="3" fillId="0" borderId="12" xfId="0" applyFont="1" applyBorder="1" applyAlignment="1">
      <alignment textRotation="90"/>
    </xf>
    <xf numFmtId="0" fontId="3" fillId="0" borderId="19" xfId="0" applyFont="1" applyBorder="1" applyAlignment="1">
      <alignment textRotation="90"/>
    </xf>
    <xf numFmtId="0" fontId="0" fillId="0" borderId="21" xfId="0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</cellXfs>
  <cellStyles count="2">
    <cellStyle name="Énfasis5" xfId="1" builtinId="45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photos4.hi5.com/0000/740/311/JK2VCD740311-01.jpg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educasitios.educ.ar/grupo1191/files/escudo%20peruano.png" TargetMode="External"/><Relationship Id="rId5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123824</xdr:colOff>
      <xdr:row>0</xdr:row>
      <xdr:rowOff>0</xdr:rowOff>
    </xdr:from>
    <xdr:to>
      <xdr:col>12</xdr:col>
      <xdr:colOff>19050</xdr:colOff>
      <xdr:row>7</xdr:row>
      <xdr:rowOff>66675</xdr:rowOff>
    </xdr:to>
    <xdr:pic>
      <xdr:nvPicPr>
        <xdr:cNvPr id="1025" name="Picture 1" descr="Ver imagen en tamaño completo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33574" y="0"/>
          <a:ext cx="762001" cy="933450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114300</xdr:colOff>
      <xdr:row>1</xdr:row>
      <xdr:rowOff>85725</xdr:rowOff>
    </xdr:from>
    <xdr:to>
      <xdr:col>39</xdr:col>
      <xdr:colOff>57150</xdr:colOff>
      <xdr:row>7</xdr:row>
      <xdr:rowOff>28575</xdr:rowOff>
    </xdr:to>
    <xdr:pic>
      <xdr:nvPicPr>
        <xdr:cNvPr id="1026" name="Picture 2" descr="Ver imagen original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25050" y="209550"/>
          <a:ext cx="1476375" cy="685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42</xdr:row>
      <xdr:rowOff>0</xdr:rowOff>
    </xdr:from>
    <xdr:to>
      <xdr:col>4</xdr:col>
      <xdr:colOff>95250</xdr:colOff>
      <xdr:row>44</xdr:row>
      <xdr:rowOff>123825</xdr:rowOff>
    </xdr:to>
    <xdr:pic>
      <xdr:nvPicPr>
        <xdr:cNvPr id="4" name="Picture 1" descr="Logo_Escudo%20Peru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9550" y="0"/>
          <a:ext cx="4095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12"/>
  <sheetViews>
    <sheetView tabSelected="1" topLeftCell="AN94" workbookViewId="0">
      <selection activeCell="AS110" sqref="AS110"/>
    </sheetView>
  </sheetViews>
  <sheetFormatPr baseColWidth="10" defaultRowHeight="15"/>
  <cols>
    <col min="1" max="1" width="3.5703125" customWidth="1"/>
    <col min="2" max="3" width="3.140625" customWidth="1"/>
    <col min="4" max="4" width="3.28515625" customWidth="1"/>
    <col min="5" max="5" width="3.7109375" customWidth="1"/>
    <col min="6" max="6" width="3.140625" customWidth="1"/>
    <col min="7" max="7" width="3.42578125" customWidth="1"/>
    <col min="8" max="8" width="3.7109375" customWidth="1"/>
    <col min="9" max="9" width="3.140625" customWidth="1"/>
    <col min="10" max="10" width="3.42578125" customWidth="1"/>
    <col min="11" max="11" width="3.28515625" customWidth="1"/>
    <col min="12" max="13" width="3.140625" customWidth="1"/>
    <col min="14" max="14" width="3.5703125" customWidth="1"/>
    <col min="15" max="15" width="3.140625" customWidth="1"/>
    <col min="16" max="16" width="19.140625" customWidth="1"/>
    <col min="17" max="17" width="16" customWidth="1"/>
    <col min="18" max="18" width="12.140625" customWidth="1"/>
    <col min="19" max="19" width="6.140625" customWidth="1"/>
    <col min="20" max="20" width="3.7109375" hidden="1" customWidth="1"/>
    <col min="21" max="21" width="5.5703125" customWidth="1"/>
    <col min="22" max="22" width="5.42578125" customWidth="1"/>
    <col min="23" max="23" width="3.5703125" customWidth="1"/>
    <col min="24" max="24" width="2.5703125" customWidth="1"/>
    <col min="25" max="25" width="3" customWidth="1"/>
    <col min="26" max="26" width="2.7109375" customWidth="1"/>
    <col min="27" max="28" width="2.85546875" customWidth="1"/>
    <col min="29" max="29" width="2.7109375" customWidth="1"/>
    <col min="30" max="30" width="2.85546875" customWidth="1"/>
    <col min="31" max="32" width="3" customWidth="1"/>
    <col min="33" max="33" width="3.5703125" customWidth="1"/>
    <col min="34" max="34" width="3.85546875" customWidth="1"/>
    <col min="35" max="35" width="4.28515625" customWidth="1"/>
    <col min="36" max="36" width="4" customWidth="1"/>
    <col min="37" max="37" width="3.85546875" customWidth="1"/>
    <col min="38" max="38" width="3.28515625" customWidth="1"/>
    <col min="39" max="39" width="3.7109375" customWidth="1"/>
    <col min="40" max="40" width="19.7109375" customWidth="1"/>
    <col min="41" max="43" width="10.28515625" customWidth="1"/>
    <col min="47" max="47" width="20.42578125" customWidth="1"/>
  </cols>
  <sheetData>
    <row r="1" spans="1:43" s="3" customFormat="1" ht="9.9499999999999993" customHeight="1"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8" t="s">
        <v>50</v>
      </c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</row>
    <row r="2" spans="1:43" s="3" customFormat="1" ht="9.9499999999999993" customHeight="1"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</row>
    <row r="3" spans="1:43" s="3" customFormat="1" ht="9.9499999999999993" customHeight="1"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</row>
    <row r="4" spans="1:43" s="3" customFormat="1" ht="9.9499999999999993" customHeight="1"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</row>
    <row r="5" spans="1:43" s="3" customFormat="1" ht="9.9499999999999993" customHeight="1"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</row>
    <row r="6" spans="1:43" s="3" customFormat="1" ht="9.9499999999999993" customHeight="1"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</row>
    <row r="7" spans="1:43" s="3" customFormat="1" ht="9.9499999999999993" customHeight="1"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</row>
    <row r="8" spans="1:43" s="3" customFormat="1" ht="9.9499999999999993" customHeight="1"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</row>
    <row r="9" spans="1:43" s="3" customFormat="1" ht="9.9499999999999993" customHeight="1" thickBot="1"/>
    <row r="10" spans="1:43" ht="15" customHeight="1" thickBot="1">
      <c r="A10" s="191" t="s">
        <v>0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3"/>
      <c r="P10" s="247" t="s">
        <v>34</v>
      </c>
      <c r="Q10" s="248"/>
      <c r="R10" s="248"/>
      <c r="S10" s="248"/>
      <c r="T10" s="248"/>
      <c r="U10" s="248"/>
      <c r="V10" s="249"/>
      <c r="AI10" s="259" t="s">
        <v>42</v>
      </c>
      <c r="AJ10" s="219"/>
      <c r="AK10" s="219"/>
      <c r="AL10" s="219"/>
      <c r="AM10" s="219"/>
      <c r="AN10" s="219"/>
      <c r="AO10" s="219"/>
      <c r="AP10" s="220"/>
    </row>
    <row r="11" spans="1:43" ht="15" customHeight="1" thickBot="1">
      <c r="A11" s="194"/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6"/>
      <c r="P11" s="26" t="s">
        <v>2</v>
      </c>
      <c r="Q11" s="82"/>
      <c r="R11" s="82"/>
      <c r="S11" s="1"/>
      <c r="T11" s="2" t="s">
        <v>7</v>
      </c>
      <c r="W11" s="86" t="s">
        <v>12</v>
      </c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8"/>
      <c r="AI11" s="260" t="s">
        <v>43</v>
      </c>
      <c r="AJ11" s="261"/>
      <c r="AK11" s="251"/>
      <c r="AL11" s="251"/>
      <c r="AM11" s="251"/>
      <c r="AN11" s="251"/>
      <c r="AO11" s="251"/>
      <c r="AP11" s="266"/>
    </row>
    <row r="12" spans="1:43" ht="15" customHeight="1" thickBo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9"/>
      <c r="P12" s="14" t="s">
        <v>3</v>
      </c>
      <c r="Q12" s="186"/>
      <c r="R12" s="9" t="s">
        <v>8</v>
      </c>
      <c r="S12" s="185" t="s">
        <v>17</v>
      </c>
      <c r="T12" s="185"/>
      <c r="U12" s="185"/>
      <c r="V12" s="185"/>
      <c r="W12" s="219" t="s">
        <v>19</v>
      </c>
      <c r="X12" s="219"/>
      <c r="Y12" s="220"/>
      <c r="Z12" s="82"/>
      <c r="AA12" s="82"/>
      <c r="AB12" s="82"/>
      <c r="AC12" s="82"/>
      <c r="AD12" s="218" t="s">
        <v>20</v>
      </c>
      <c r="AE12" s="219"/>
      <c r="AF12" s="219"/>
      <c r="AG12" s="219"/>
      <c r="AH12" s="220"/>
      <c r="AI12" s="262" t="s">
        <v>44</v>
      </c>
      <c r="AJ12" s="263"/>
      <c r="AK12" s="117"/>
      <c r="AL12" s="117"/>
      <c r="AM12" s="117"/>
      <c r="AN12" s="117"/>
      <c r="AO12" s="117"/>
      <c r="AP12" s="118"/>
    </row>
    <row r="13" spans="1:43" ht="15" customHeight="1" thickBot="1">
      <c r="A13" s="86" t="s">
        <v>1</v>
      </c>
      <c r="B13" s="87"/>
      <c r="C13" s="87"/>
      <c r="D13" s="209" t="s">
        <v>15</v>
      </c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1"/>
      <c r="P13" s="8" t="s">
        <v>4</v>
      </c>
      <c r="Q13" s="117"/>
      <c r="R13" s="9" t="s">
        <v>36</v>
      </c>
      <c r="S13" s="246" t="s">
        <v>38</v>
      </c>
      <c r="T13" s="246"/>
      <c r="U13" s="246"/>
      <c r="V13" s="246"/>
      <c r="W13" s="87" t="s">
        <v>21</v>
      </c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8"/>
      <c r="AI13" s="264" t="s">
        <v>45</v>
      </c>
      <c r="AJ13" s="265"/>
      <c r="AK13" s="97"/>
      <c r="AL13" s="97"/>
      <c r="AM13" s="97"/>
      <c r="AN13" s="97"/>
      <c r="AO13" s="97"/>
      <c r="AP13" s="109"/>
    </row>
    <row r="14" spans="1:43" ht="15" customHeight="1" thickBot="1">
      <c r="A14" s="200" t="s">
        <v>13</v>
      </c>
      <c r="B14" s="201"/>
      <c r="C14" s="202"/>
      <c r="D14" s="212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4"/>
      <c r="P14" s="6" t="s">
        <v>5</v>
      </c>
      <c r="Q14" s="9" t="s">
        <v>9</v>
      </c>
      <c r="R14" s="9" t="s">
        <v>10</v>
      </c>
      <c r="S14" s="246" t="s">
        <v>37</v>
      </c>
      <c r="T14" s="246"/>
      <c r="U14" s="246"/>
      <c r="V14" s="246"/>
      <c r="W14" s="226" t="s">
        <v>22</v>
      </c>
      <c r="X14" s="230" t="s">
        <v>23</v>
      </c>
      <c r="Y14" s="230" t="s">
        <v>24</v>
      </c>
      <c r="Z14" s="230" t="s">
        <v>25</v>
      </c>
      <c r="AA14" s="230" t="s">
        <v>26</v>
      </c>
      <c r="AB14" s="240" t="s">
        <v>27</v>
      </c>
      <c r="AC14" s="230" t="s">
        <v>28</v>
      </c>
      <c r="AD14" s="230" t="s">
        <v>29</v>
      </c>
      <c r="AE14" s="230" t="s">
        <v>30</v>
      </c>
      <c r="AF14" s="234" t="s">
        <v>31</v>
      </c>
      <c r="AG14" s="230" t="s">
        <v>32</v>
      </c>
      <c r="AH14" s="237" t="s">
        <v>33</v>
      </c>
      <c r="AI14" s="269" t="s">
        <v>46</v>
      </c>
      <c r="AJ14" s="270"/>
      <c r="AK14" s="270"/>
      <c r="AL14" s="270"/>
      <c r="AM14" s="270"/>
      <c r="AN14" s="270"/>
      <c r="AO14" s="270"/>
      <c r="AP14" s="271"/>
    </row>
    <row r="15" spans="1:43" ht="15" customHeight="1" thickBot="1">
      <c r="A15" s="203"/>
      <c r="B15" s="204"/>
      <c r="C15" s="205"/>
      <c r="D15" s="212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4"/>
      <c r="P15" s="7" t="s">
        <v>6</v>
      </c>
      <c r="Q15" s="10"/>
      <c r="R15" s="10"/>
      <c r="S15" s="11"/>
      <c r="T15" s="11"/>
      <c r="U15" s="11"/>
      <c r="V15" s="11"/>
      <c r="W15" s="227"/>
      <c r="X15" s="231"/>
      <c r="Y15" s="231"/>
      <c r="Z15" s="231"/>
      <c r="AA15" s="231"/>
      <c r="AB15" s="241"/>
      <c r="AC15" s="231"/>
      <c r="AD15" s="231"/>
      <c r="AE15" s="231"/>
      <c r="AF15" s="235"/>
      <c r="AG15" s="231"/>
      <c r="AH15" s="238"/>
      <c r="AI15" s="82"/>
      <c r="AJ15" s="82"/>
      <c r="AK15" s="82"/>
      <c r="AL15" s="82"/>
      <c r="AM15" s="82"/>
      <c r="AN15" s="82"/>
      <c r="AO15" s="82"/>
      <c r="AP15" s="82"/>
    </row>
    <row r="16" spans="1:43" ht="15" customHeight="1" thickBot="1">
      <c r="A16" s="203"/>
      <c r="B16" s="204"/>
      <c r="C16" s="205"/>
      <c r="D16" s="212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4"/>
      <c r="P16" s="7" t="s">
        <v>16</v>
      </c>
      <c r="Q16" s="12" t="s">
        <v>11</v>
      </c>
      <c r="R16" s="10"/>
      <c r="S16" s="13"/>
      <c r="T16" s="13"/>
      <c r="U16" s="13"/>
      <c r="V16" s="13"/>
      <c r="W16" s="227"/>
      <c r="X16" s="231"/>
      <c r="Y16" s="231"/>
      <c r="Z16" s="231"/>
      <c r="AA16" s="231"/>
      <c r="AB16" s="241"/>
      <c r="AC16" s="231"/>
      <c r="AD16" s="231"/>
      <c r="AE16" s="231"/>
      <c r="AF16" s="235"/>
      <c r="AG16" s="231"/>
      <c r="AH16" s="238"/>
      <c r="AI16" s="82"/>
      <c r="AJ16" s="82"/>
      <c r="AK16" s="82"/>
      <c r="AL16" s="82"/>
      <c r="AM16" s="82"/>
      <c r="AN16" s="82"/>
      <c r="AO16" s="82"/>
      <c r="AP16" s="82"/>
    </row>
    <row r="17" spans="1:42" ht="15" customHeight="1" thickBot="1">
      <c r="A17" s="203"/>
      <c r="B17" s="204"/>
      <c r="C17" s="205"/>
      <c r="D17" s="212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4"/>
      <c r="P17" s="191" t="s">
        <v>18</v>
      </c>
      <c r="Q17" s="195"/>
      <c r="R17" s="196"/>
      <c r="S17" s="244" t="s">
        <v>35</v>
      </c>
      <c r="T17" s="245"/>
      <c r="U17" s="245"/>
      <c r="V17" s="245"/>
      <c r="W17" s="228"/>
      <c r="X17" s="231"/>
      <c r="Y17" s="231"/>
      <c r="Z17" s="231"/>
      <c r="AA17" s="231"/>
      <c r="AB17" s="241"/>
      <c r="AC17" s="231"/>
      <c r="AD17" s="231"/>
      <c r="AE17" s="231"/>
      <c r="AF17" s="235"/>
      <c r="AG17" s="231"/>
      <c r="AH17" s="238"/>
      <c r="AI17" s="256" t="s">
        <v>47</v>
      </c>
      <c r="AJ17" s="257"/>
      <c r="AK17" s="257"/>
      <c r="AL17" s="257"/>
      <c r="AM17" s="257"/>
      <c r="AN17" s="257"/>
      <c r="AO17" s="257"/>
      <c r="AP17" s="258"/>
    </row>
    <row r="18" spans="1:42" ht="30" customHeight="1" thickBot="1">
      <c r="A18" s="206"/>
      <c r="B18" s="207"/>
      <c r="C18" s="208"/>
      <c r="D18" s="21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7"/>
      <c r="P18" s="197"/>
      <c r="Q18" s="198"/>
      <c r="R18" s="199"/>
      <c r="S18" s="24" t="s">
        <v>39</v>
      </c>
      <c r="T18" s="23"/>
      <c r="U18" s="24" t="s">
        <v>40</v>
      </c>
      <c r="V18" s="25" t="s">
        <v>41</v>
      </c>
      <c r="W18" s="229"/>
      <c r="X18" s="232"/>
      <c r="Y18" s="232"/>
      <c r="Z18" s="232"/>
      <c r="AA18" s="232"/>
      <c r="AB18" s="242"/>
      <c r="AC18" s="232"/>
      <c r="AD18" s="232"/>
      <c r="AE18" s="232"/>
      <c r="AF18" s="236"/>
      <c r="AG18" s="232"/>
      <c r="AH18" s="239"/>
      <c r="AI18" s="272" t="s">
        <v>49</v>
      </c>
      <c r="AJ18" s="273"/>
      <c r="AK18" s="273"/>
      <c r="AL18" s="273"/>
      <c r="AM18" s="253" t="s">
        <v>48</v>
      </c>
      <c r="AN18" s="254"/>
      <c r="AO18" s="254"/>
      <c r="AP18" s="255"/>
    </row>
    <row r="19" spans="1:42" ht="9.9499999999999993" customHeight="1">
      <c r="A19" s="189" t="s">
        <v>14</v>
      </c>
      <c r="B19" s="218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20"/>
      <c r="P19" s="218"/>
      <c r="Q19" s="219"/>
      <c r="R19" s="220"/>
      <c r="S19" s="218"/>
      <c r="T19" s="219"/>
      <c r="U19" s="219"/>
      <c r="V19" s="220"/>
      <c r="W19" s="218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20"/>
      <c r="AI19" s="218"/>
      <c r="AJ19" s="219"/>
      <c r="AK19" s="219"/>
      <c r="AL19" s="220"/>
      <c r="AM19" s="218"/>
      <c r="AN19" s="219"/>
      <c r="AO19" s="219"/>
      <c r="AP19" s="220"/>
    </row>
    <row r="20" spans="1:42" ht="9.9499999999999993" customHeight="1">
      <c r="A20" s="190"/>
      <c r="B20" s="221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222"/>
      <c r="P20" s="221"/>
      <c r="Q20" s="187"/>
      <c r="R20" s="222"/>
      <c r="S20" s="221"/>
      <c r="T20" s="187"/>
      <c r="U20" s="187"/>
      <c r="V20" s="222"/>
      <c r="W20" s="221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222"/>
      <c r="AI20" s="221"/>
      <c r="AJ20" s="187"/>
      <c r="AK20" s="187"/>
      <c r="AL20" s="222"/>
      <c r="AM20" s="221"/>
      <c r="AN20" s="187"/>
      <c r="AO20" s="187"/>
      <c r="AP20" s="222"/>
    </row>
    <row r="21" spans="1:42" ht="9.9499999999999993" customHeight="1">
      <c r="A21" s="190"/>
      <c r="B21" s="221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222"/>
      <c r="P21" s="221"/>
      <c r="Q21" s="187"/>
      <c r="R21" s="222"/>
      <c r="S21" s="221"/>
      <c r="T21" s="187"/>
      <c r="U21" s="187"/>
      <c r="V21" s="222"/>
      <c r="W21" s="221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222"/>
      <c r="AI21" s="221"/>
      <c r="AJ21" s="187"/>
      <c r="AK21" s="187"/>
      <c r="AL21" s="222"/>
      <c r="AM21" s="221"/>
      <c r="AN21" s="187"/>
      <c r="AO21" s="187"/>
      <c r="AP21" s="222"/>
    </row>
    <row r="22" spans="1:42" ht="9.9499999999999993" customHeight="1">
      <c r="A22" s="190"/>
      <c r="B22" s="221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222"/>
      <c r="P22" s="221"/>
      <c r="Q22" s="187"/>
      <c r="R22" s="222"/>
      <c r="S22" s="221"/>
      <c r="T22" s="187"/>
      <c r="U22" s="187"/>
      <c r="V22" s="222"/>
      <c r="W22" s="221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222"/>
      <c r="AI22" s="221"/>
      <c r="AJ22" s="187"/>
      <c r="AK22" s="187"/>
      <c r="AL22" s="222"/>
      <c r="AM22" s="221"/>
      <c r="AN22" s="187"/>
      <c r="AO22" s="187"/>
      <c r="AP22" s="222"/>
    </row>
    <row r="23" spans="1:42" ht="9.9499999999999993" customHeight="1">
      <c r="A23" s="190"/>
      <c r="B23" s="221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222"/>
      <c r="P23" s="221"/>
      <c r="Q23" s="187"/>
      <c r="R23" s="222"/>
      <c r="S23" s="221"/>
      <c r="T23" s="187"/>
      <c r="U23" s="187"/>
      <c r="V23" s="222"/>
      <c r="W23" s="221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222"/>
      <c r="AI23" s="221"/>
      <c r="AJ23" s="187"/>
      <c r="AK23" s="187"/>
      <c r="AL23" s="222"/>
      <c r="AM23" s="221"/>
      <c r="AN23" s="187"/>
      <c r="AO23" s="187"/>
      <c r="AP23" s="222"/>
    </row>
    <row r="24" spans="1:42" ht="9.9499999999999993" customHeight="1" thickBot="1">
      <c r="A24" s="190"/>
      <c r="B24" s="223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5"/>
      <c r="P24" s="221"/>
      <c r="Q24" s="187"/>
      <c r="R24" s="222"/>
      <c r="S24" s="221"/>
      <c r="T24" s="187"/>
      <c r="U24" s="187"/>
      <c r="V24" s="222"/>
      <c r="W24" s="221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222"/>
      <c r="AI24" s="221"/>
      <c r="AJ24" s="187"/>
      <c r="AK24" s="187"/>
      <c r="AL24" s="222"/>
      <c r="AM24" s="221"/>
      <c r="AN24" s="187"/>
      <c r="AO24" s="187"/>
      <c r="AP24" s="222"/>
    </row>
    <row r="25" spans="1:42" ht="11.1" customHeight="1">
      <c r="A25" s="15">
        <v>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20"/>
      <c r="P25" s="250"/>
      <c r="Q25" s="251"/>
      <c r="R25" s="252"/>
      <c r="S25" s="15"/>
      <c r="T25" s="16"/>
      <c r="U25" s="16"/>
      <c r="V25" s="20"/>
      <c r="W25" s="15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20"/>
      <c r="AI25" s="15"/>
      <c r="AJ25" s="16"/>
      <c r="AK25" s="16"/>
      <c r="AL25" s="20"/>
      <c r="AM25" s="250"/>
      <c r="AN25" s="251"/>
      <c r="AO25" s="251"/>
      <c r="AP25" s="266"/>
    </row>
    <row r="26" spans="1:42" ht="11.1" customHeight="1">
      <c r="A26" s="17">
        <v>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1"/>
      <c r="P26" s="116"/>
      <c r="Q26" s="117"/>
      <c r="R26" s="233"/>
      <c r="S26" s="17"/>
      <c r="T26" s="10"/>
      <c r="U26" s="10"/>
      <c r="V26" s="21"/>
      <c r="W26" s="17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21"/>
      <c r="AI26" s="17"/>
      <c r="AJ26" s="10"/>
      <c r="AK26" s="10"/>
      <c r="AL26" s="21"/>
      <c r="AM26" s="116"/>
      <c r="AN26" s="117"/>
      <c r="AO26" s="117"/>
      <c r="AP26" s="118"/>
    </row>
    <row r="27" spans="1:42" ht="11.1" customHeight="1">
      <c r="A27" s="17">
        <v>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1"/>
      <c r="P27" s="116"/>
      <c r="Q27" s="117"/>
      <c r="R27" s="233"/>
      <c r="S27" s="17"/>
      <c r="T27" s="10"/>
      <c r="U27" s="10"/>
      <c r="V27" s="21"/>
      <c r="W27" s="17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21"/>
      <c r="AI27" s="17"/>
      <c r="AJ27" s="10"/>
      <c r="AK27" s="10"/>
      <c r="AL27" s="21"/>
      <c r="AM27" s="116"/>
      <c r="AN27" s="117"/>
      <c r="AO27" s="117"/>
      <c r="AP27" s="118"/>
    </row>
    <row r="28" spans="1:42" ht="11.1" customHeight="1">
      <c r="A28" s="17">
        <v>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1"/>
      <c r="P28" s="116"/>
      <c r="Q28" s="117"/>
      <c r="R28" s="233"/>
      <c r="S28" s="17"/>
      <c r="T28" s="10"/>
      <c r="U28" s="10"/>
      <c r="V28" s="21"/>
      <c r="W28" s="17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1"/>
      <c r="AI28" s="17"/>
      <c r="AJ28" s="10"/>
      <c r="AK28" s="10"/>
      <c r="AL28" s="21"/>
      <c r="AM28" s="116"/>
      <c r="AN28" s="117"/>
      <c r="AO28" s="117"/>
      <c r="AP28" s="118"/>
    </row>
    <row r="29" spans="1:42" ht="11.1" customHeight="1">
      <c r="A29" s="17">
        <v>5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1"/>
      <c r="P29" s="116"/>
      <c r="Q29" s="117"/>
      <c r="R29" s="233"/>
      <c r="S29" s="17"/>
      <c r="T29" s="10"/>
      <c r="U29" s="10"/>
      <c r="V29" s="21"/>
      <c r="W29" s="17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21"/>
      <c r="AI29" s="17"/>
      <c r="AJ29" s="10"/>
      <c r="AK29" s="10"/>
      <c r="AL29" s="21"/>
      <c r="AM29" s="116"/>
      <c r="AN29" s="117"/>
      <c r="AO29" s="117"/>
      <c r="AP29" s="118"/>
    </row>
    <row r="30" spans="1:42" ht="11.1" customHeight="1">
      <c r="A30" s="17">
        <v>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1"/>
      <c r="P30" s="116"/>
      <c r="Q30" s="117"/>
      <c r="R30" s="233"/>
      <c r="S30" s="17"/>
      <c r="T30" s="10"/>
      <c r="U30" s="10"/>
      <c r="V30" s="21"/>
      <c r="W30" s="17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21"/>
      <c r="AI30" s="17"/>
      <c r="AJ30" s="10"/>
      <c r="AK30" s="10"/>
      <c r="AL30" s="21"/>
      <c r="AM30" s="116"/>
      <c r="AN30" s="117"/>
      <c r="AO30" s="117"/>
      <c r="AP30" s="118"/>
    </row>
    <row r="31" spans="1:42" ht="11.1" customHeight="1">
      <c r="A31" s="17">
        <v>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1"/>
      <c r="P31" s="116"/>
      <c r="Q31" s="117"/>
      <c r="R31" s="233"/>
      <c r="S31" s="17"/>
      <c r="T31" s="10"/>
      <c r="U31" s="10"/>
      <c r="V31" s="21"/>
      <c r="W31" s="17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21"/>
      <c r="AI31" s="17"/>
      <c r="AJ31" s="10"/>
      <c r="AK31" s="10"/>
      <c r="AL31" s="21"/>
      <c r="AM31" s="116"/>
      <c r="AN31" s="117"/>
      <c r="AO31" s="117"/>
      <c r="AP31" s="118"/>
    </row>
    <row r="32" spans="1:42" ht="11.1" customHeight="1">
      <c r="A32" s="17">
        <v>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1"/>
      <c r="P32" s="116"/>
      <c r="Q32" s="117"/>
      <c r="R32" s="233"/>
      <c r="S32" s="17"/>
      <c r="T32" s="10"/>
      <c r="U32" s="10"/>
      <c r="V32" s="21"/>
      <c r="W32" s="17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1"/>
      <c r="AI32" s="17"/>
      <c r="AJ32" s="10"/>
      <c r="AK32" s="10"/>
      <c r="AL32" s="21"/>
      <c r="AM32" s="116"/>
      <c r="AN32" s="117"/>
      <c r="AO32" s="117"/>
      <c r="AP32" s="118"/>
    </row>
    <row r="33" spans="1:45" ht="11.1" customHeight="1">
      <c r="A33" s="17">
        <v>9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21"/>
      <c r="P33" s="116"/>
      <c r="Q33" s="117"/>
      <c r="R33" s="233"/>
      <c r="S33" s="17"/>
      <c r="T33" s="10"/>
      <c r="U33" s="10"/>
      <c r="V33" s="21"/>
      <c r="W33" s="17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21"/>
      <c r="AI33" s="17"/>
      <c r="AJ33" s="10"/>
      <c r="AK33" s="10"/>
      <c r="AL33" s="21"/>
      <c r="AM33" s="116"/>
      <c r="AN33" s="117"/>
      <c r="AO33" s="117"/>
      <c r="AP33" s="118"/>
    </row>
    <row r="34" spans="1:45" ht="11.1" customHeight="1">
      <c r="A34" s="17">
        <v>10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1"/>
      <c r="P34" s="116"/>
      <c r="Q34" s="117"/>
      <c r="R34" s="233"/>
      <c r="S34" s="17"/>
      <c r="T34" s="10"/>
      <c r="U34" s="10"/>
      <c r="V34" s="21"/>
      <c r="W34" s="17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21"/>
      <c r="AI34" s="17"/>
      <c r="AJ34" s="10"/>
      <c r="AK34" s="10"/>
      <c r="AL34" s="21"/>
      <c r="AM34" s="116"/>
      <c r="AN34" s="117"/>
      <c r="AO34" s="117"/>
      <c r="AP34" s="118"/>
    </row>
    <row r="35" spans="1:45" ht="11.1" customHeight="1">
      <c r="A35" s="17">
        <v>11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21"/>
      <c r="P35" s="116"/>
      <c r="Q35" s="117"/>
      <c r="R35" s="233"/>
      <c r="S35" s="17"/>
      <c r="T35" s="10"/>
      <c r="U35" s="10"/>
      <c r="V35" s="21"/>
      <c r="W35" s="17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21"/>
      <c r="AI35" s="17"/>
      <c r="AJ35" s="10"/>
      <c r="AK35" s="10"/>
      <c r="AL35" s="21"/>
      <c r="AM35" s="116"/>
      <c r="AN35" s="117"/>
      <c r="AO35" s="117"/>
      <c r="AP35" s="118"/>
    </row>
    <row r="36" spans="1:45" ht="11.1" customHeight="1">
      <c r="A36" s="17">
        <v>12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21"/>
      <c r="P36" s="116"/>
      <c r="Q36" s="117"/>
      <c r="R36" s="233"/>
      <c r="S36" s="17"/>
      <c r="T36" s="10"/>
      <c r="U36" s="10"/>
      <c r="V36" s="21"/>
      <c r="W36" s="17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21"/>
      <c r="AI36" s="17"/>
      <c r="AJ36" s="10"/>
      <c r="AK36" s="10"/>
      <c r="AL36" s="21"/>
      <c r="AM36" s="116"/>
      <c r="AN36" s="117"/>
      <c r="AO36" s="117"/>
      <c r="AP36" s="118"/>
    </row>
    <row r="37" spans="1:45" ht="11.1" customHeight="1">
      <c r="A37" s="17">
        <v>13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21"/>
      <c r="P37" s="116"/>
      <c r="Q37" s="117"/>
      <c r="R37" s="233"/>
      <c r="S37" s="17"/>
      <c r="T37" s="10"/>
      <c r="U37" s="10"/>
      <c r="V37" s="21"/>
      <c r="W37" s="17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21"/>
      <c r="AI37" s="17"/>
      <c r="AJ37" s="10"/>
      <c r="AK37" s="10"/>
      <c r="AL37" s="21"/>
      <c r="AM37" s="116"/>
      <c r="AN37" s="117"/>
      <c r="AO37" s="117"/>
      <c r="AP37" s="118"/>
    </row>
    <row r="38" spans="1:45" ht="11.1" customHeight="1">
      <c r="A38" s="17">
        <v>14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21"/>
      <c r="P38" s="116"/>
      <c r="Q38" s="117"/>
      <c r="R38" s="233"/>
      <c r="S38" s="17"/>
      <c r="T38" s="10"/>
      <c r="U38" s="10"/>
      <c r="V38" s="21"/>
      <c r="W38" s="17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21"/>
      <c r="AI38" s="17"/>
      <c r="AJ38" s="10"/>
      <c r="AK38" s="10"/>
      <c r="AL38" s="21"/>
      <c r="AM38" s="116"/>
      <c r="AN38" s="117"/>
      <c r="AO38" s="117"/>
      <c r="AP38" s="118"/>
    </row>
    <row r="39" spans="1:45" ht="11.1" customHeight="1">
      <c r="A39" s="17">
        <v>15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21"/>
      <c r="P39" s="116"/>
      <c r="Q39" s="117"/>
      <c r="R39" s="233"/>
      <c r="S39" s="17"/>
      <c r="T39" s="10"/>
      <c r="U39" s="10"/>
      <c r="V39" s="21"/>
      <c r="W39" s="17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21"/>
      <c r="AI39" s="17"/>
      <c r="AJ39" s="10"/>
      <c r="AK39" s="10"/>
      <c r="AL39" s="21"/>
      <c r="AM39" s="116"/>
      <c r="AN39" s="117"/>
      <c r="AO39" s="117"/>
      <c r="AP39" s="118"/>
    </row>
    <row r="40" spans="1:45" ht="11.1" customHeight="1" thickBot="1">
      <c r="A40" s="18">
        <v>16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2"/>
      <c r="P40" s="96"/>
      <c r="Q40" s="97"/>
      <c r="R40" s="243"/>
      <c r="S40" s="18"/>
      <c r="T40" s="19"/>
      <c r="U40" s="19"/>
      <c r="V40" s="22"/>
      <c r="W40" s="18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22"/>
      <c r="AI40" s="18"/>
      <c r="AJ40" s="19"/>
      <c r="AK40" s="19"/>
      <c r="AL40" s="22"/>
      <c r="AM40" s="96"/>
      <c r="AN40" s="97"/>
      <c r="AO40" s="97"/>
      <c r="AP40" s="109"/>
    </row>
    <row r="41" spans="1:45">
      <c r="A41" s="1"/>
    </row>
    <row r="43" spans="1:45">
      <c r="A43" s="82"/>
      <c r="B43" s="82"/>
      <c r="C43" s="82"/>
      <c r="D43" s="82"/>
      <c r="E43" s="82"/>
      <c r="F43" s="82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</row>
    <row r="44" spans="1:45">
      <c r="A44" s="82"/>
      <c r="B44" s="82"/>
      <c r="C44" s="82"/>
      <c r="D44" s="82"/>
      <c r="E44" s="82"/>
      <c r="F44" s="82"/>
      <c r="G44" s="5"/>
      <c r="H44" s="5"/>
      <c r="I44" s="5"/>
      <c r="J44" s="5"/>
      <c r="K44" s="5"/>
      <c r="L44" s="5"/>
      <c r="M44" s="5"/>
      <c r="N44" s="5"/>
      <c r="O44" s="5"/>
      <c r="P44" s="5"/>
      <c r="Q44" s="102" t="s">
        <v>50</v>
      </c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</row>
    <row r="45" spans="1:45" ht="15.75" thickBot="1">
      <c r="A45" s="187"/>
      <c r="B45" s="187"/>
      <c r="C45" s="187"/>
      <c r="D45" s="187"/>
      <c r="E45" s="187"/>
      <c r="F45" s="18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4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</row>
    <row r="46" spans="1:45" ht="15.75" thickBot="1">
      <c r="A46" s="149" t="s">
        <v>51</v>
      </c>
      <c r="B46" s="152" t="s">
        <v>52</v>
      </c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4"/>
      <c r="P46" s="161" t="s">
        <v>53</v>
      </c>
      <c r="Q46" s="162"/>
      <c r="R46" s="163"/>
      <c r="S46" s="170" t="s">
        <v>54</v>
      </c>
      <c r="T46" s="171"/>
      <c r="U46" s="172"/>
      <c r="V46" s="176" t="s">
        <v>55</v>
      </c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8"/>
      <c r="AH46" s="125" t="s">
        <v>56</v>
      </c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7"/>
    </row>
    <row r="47" spans="1:45" ht="15.75" thickBot="1">
      <c r="A47" s="150"/>
      <c r="B47" s="155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7"/>
      <c r="P47" s="164"/>
      <c r="Q47" s="165"/>
      <c r="R47" s="166"/>
      <c r="S47" s="173"/>
      <c r="T47" s="174"/>
      <c r="U47" s="175"/>
      <c r="V47" s="134" t="s">
        <v>57</v>
      </c>
      <c r="W47" s="137" t="s">
        <v>58</v>
      </c>
      <c r="X47" s="137" t="s">
        <v>59</v>
      </c>
      <c r="Y47" s="137" t="s">
        <v>60</v>
      </c>
      <c r="Z47" s="137" t="s">
        <v>61</v>
      </c>
      <c r="AA47" s="137" t="s">
        <v>62</v>
      </c>
      <c r="AB47" s="137" t="s">
        <v>63</v>
      </c>
      <c r="AC47" s="137" t="s">
        <v>64</v>
      </c>
      <c r="AD47" s="137" t="s">
        <v>65</v>
      </c>
      <c r="AE47" s="137" t="s">
        <v>66</v>
      </c>
      <c r="AF47" s="137" t="s">
        <v>67</v>
      </c>
      <c r="AG47" s="140" t="s">
        <v>68</v>
      </c>
      <c r="AH47" s="128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30"/>
    </row>
    <row r="48" spans="1:45" ht="15.75" thickBot="1">
      <c r="A48" s="150"/>
      <c r="B48" s="155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7"/>
      <c r="P48" s="164"/>
      <c r="Q48" s="165"/>
      <c r="R48" s="166"/>
      <c r="S48" s="179" t="s">
        <v>69</v>
      </c>
      <c r="T48" s="181" t="s">
        <v>70</v>
      </c>
      <c r="U48" s="183" t="s">
        <v>71</v>
      </c>
      <c r="V48" s="135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41"/>
      <c r="AH48" s="131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3"/>
    </row>
    <row r="49" spans="1:45" ht="15.75" thickBot="1">
      <c r="A49" s="151"/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60"/>
      <c r="P49" s="167"/>
      <c r="Q49" s="168"/>
      <c r="R49" s="169"/>
      <c r="S49" s="180"/>
      <c r="T49" s="182"/>
      <c r="U49" s="184"/>
      <c r="V49" s="136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42"/>
      <c r="AH49" s="143" t="s">
        <v>72</v>
      </c>
      <c r="AI49" s="144"/>
      <c r="AJ49" s="144"/>
      <c r="AK49" s="144"/>
      <c r="AL49" s="144"/>
      <c r="AM49" s="144"/>
      <c r="AN49" s="145"/>
      <c r="AO49" s="146" t="s">
        <v>73</v>
      </c>
      <c r="AP49" s="147"/>
      <c r="AQ49" s="147"/>
      <c r="AR49" s="147"/>
      <c r="AS49" s="148"/>
    </row>
    <row r="50" spans="1:45">
      <c r="A50" s="27">
        <v>1</v>
      </c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30"/>
      <c r="P50" s="122"/>
      <c r="Q50" s="123"/>
      <c r="R50" s="124"/>
      <c r="S50" s="28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30"/>
      <c r="AH50" s="28"/>
      <c r="AI50" s="29"/>
      <c r="AJ50" s="29"/>
      <c r="AK50" s="29"/>
      <c r="AL50" s="29"/>
      <c r="AM50" s="29"/>
      <c r="AN50" s="31"/>
      <c r="AO50" s="123"/>
      <c r="AP50" s="123"/>
      <c r="AQ50" s="123"/>
      <c r="AR50" s="123"/>
      <c r="AS50" s="124"/>
    </row>
    <row r="51" spans="1:45">
      <c r="A51" s="32">
        <v>2</v>
      </c>
      <c r="B51" s="17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33"/>
      <c r="P51" s="116"/>
      <c r="Q51" s="117"/>
      <c r="R51" s="118"/>
      <c r="S51" s="17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33"/>
      <c r="AH51" s="17"/>
      <c r="AI51" s="10"/>
      <c r="AJ51" s="10"/>
      <c r="AK51" s="10"/>
      <c r="AL51" s="10"/>
      <c r="AM51" s="10"/>
      <c r="AN51" s="21"/>
      <c r="AO51" s="117"/>
      <c r="AP51" s="117"/>
      <c r="AQ51" s="117"/>
      <c r="AR51" s="117"/>
      <c r="AS51" s="118"/>
    </row>
    <row r="52" spans="1:45">
      <c r="A52" s="32">
        <v>3</v>
      </c>
      <c r="B52" s="17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33"/>
      <c r="P52" s="119"/>
      <c r="Q52" s="120"/>
      <c r="R52" s="121"/>
      <c r="S52" s="17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33"/>
      <c r="AH52" s="17"/>
      <c r="AI52" s="10"/>
      <c r="AJ52" s="10"/>
      <c r="AK52" s="10"/>
      <c r="AL52" s="10"/>
      <c r="AM52" s="10"/>
      <c r="AN52" s="21"/>
      <c r="AO52" s="117"/>
      <c r="AP52" s="117"/>
      <c r="AQ52" s="117"/>
      <c r="AR52" s="117"/>
      <c r="AS52" s="118"/>
    </row>
    <row r="53" spans="1:45">
      <c r="A53" s="32">
        <v>4</v>
      </c>
      <c r="B53" s="17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33"/>
      <c r="P53" s="116"/>
      <c r="Q53" s="117"/>
      <c r="R53" s="118"/>
      <c r="S53" s="17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33"/>
      <c r="AH53" s="17"/>
      <c r="AI53" s="10"/>
      <c r="AJ53" s="10"/>
      <c r="AK53" s="10"/>
      <c r="AL53" s="10"/>
      <c r="AM53" s="10"/>
      <c r="AN53" s="21"/>
      <c r="AO53" s="117"/>
      <c r="AP53" s="117"/>
      <c r="AQ53" s="117"/>
      <c r="AR53" s="117"/>
      <c r="AS53" s="118"/>
    </row>
    <row r="54" spans="1:45">
      <c r="A54" s="32">
        <v>5</v>
      </c>
      <c r="B54" s="17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33"/>
      <c r="P54" s="119"/>
      <c r="Q54" s="120"/>
      <c r="R54" s="121"/>
      <c r="S54" s="17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33"/>
      <c r="AH54" s="17"/>
      <c r="AI54" s="10"/>
      <c r="AJ54" s="10"/>
      <c r="AK54" s="10"/>
      <c r="AL54" s="10"/>
      <c r="AM54" s="10"/>
      <c r="AN54" s="21"/>
      <c r="AO54" s="117"/>
      <c r="AP54" s="117"/>
      <c r="AQ54" s="117"/>
      <c r="AR54" s="117"/>
      <c r="AS54" s="118"/>
    </row>
    <row r="55" spans="1:45">
      <c r="A55" s="32">
        <v>6</v>
      </c>
      <c r="B55" s="17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33"/>
      <c r="P55" s="116"/>
      <c r="Q55" s="117"/>
      <c r="R55" s="118"/>
      <c r="S55" s="17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33"/>
      <c r="AH55" s="17"/>
      <c r="AI55" s="10"/>
      <c r="AJ55" s="10"/>
      <c r="AK55" s="10"/>
      <c r="AL55" s="10"/>
      <c r="AM55" s="10"/>
      <c r="AN55" s="21"/>
      <c r="AO55" s="117"/>
      <c r="AP55" s="117"/>
      <c r="AQ55" s="117"/>
      <c r="AR55" s="117"/>
      <c r="AS55" s="118"/>
    </row>
    <row r="56" spans="1:45">
      <c r="A56" s="32">
        <v>7</v>
      </c>
      <c r="B56" s="17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33"/>
      <c r="P56" s="119"/>
      <c r="Q56" s="120"/>
      <c r="R56" s="121"/>
      <c r="S56" s="17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33"/>
      <c r="AH56" s="17"/>
      <c r="AI56" s="10"/>
      <c r="AJ56" s="10"/>
      <c r="AK56" s="10"/>
      <c r="AL56" s="10"/>
      <c r="AM56" s="10"/>
      <c r="AN56" s="21"/>
      <c r="AO56" s="117"/>
      <c r="AP56" s="117"/>
      <c r="AQ56" s="117"/>
      <c r="AR56" s="117"/>
      <c r="AS56" s="118"/>
    </row>
    <row r="57" spans="1:45">
      <c r="A57" s="32">
        <v>8</v>
      </c>
      <c r="B57" s="17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33"/>
      <c r="P57" s="116"/>
      <c r="Q57" s="117"/>
      <c r="R57" s="118"/>
      <c r="S57" s="17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33"/>
      <c r="AH57" s="17"/>
      <c r="AI57" s="10"/>
      <c r="AJ57" s="10"/>
      <c r="AK57" s="10"/>
      <c r="AL57" s="10"/>
      <c r="AM57" s="10"/>
      <c r="AN57" s="21"/>
      <c r="AO57" s="117"/>
      <c r="AP57" s="117"/>
      <c r="AQ57" s="117"/>
      <c r="AR57" s="117"/>
      <c r="AS57" s="118"/>
    </row>
    <row r="58" spans="1:45">
      <c r="A58" s="32">
        <v>9</v>
      </c>
      <c r="B58" s="17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33"/>
      <c r="P58" s="119"/>
      <c r="Q58" s="120"/>
      <c r="R58" s="121"/>
      <c r="S58" s="17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33"/>
      <c r="AH58" s="17"/>
      <c r="AI58" s="10"/>
      <c r="AJ58" s="10"/>
      <c r="AK58" s="10"/>
      <c r="AL58" s="10"/>
      <c r="AM58" s="10"/>
      <c r="AN58" s="21"/>
      <c r="AO58" s="117"/>
      <c r="AP58" s="117"/>
      <c r="AQ58" s="117"/>
      <c r="AR58" s="117"/>
      <c r="AS58" s="118"/>
    </row>
    <row r="59" spans="1:45">
      <c r="A59" s="32">
        <v>10</v>
      </c>
      <c r="B59" s="17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33"/>
      <c r="P59" s="116"/>
      <c r="Q59" s="117"/>
      <c r="R59" s="118"/>
      <c r="S59" s="17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33"/>
      <c r="AH59" s="17"/>
      <c r="AI59" s="10"/>
      <c r="AJ59" s="10"/>
      <c r="AK59" s="10"/>
      <c r="AL59" s="10"/>
      <c r="AM59" s="10"/>
      <c r="AN59" s="21"/>
      <c r="AO59" s="117"/>
      <c r="AP59" s="117"/>
      <c r="AQ59" s="117"/>
      <c r="AR59" s="117"/>
      <c r="AS59" s="118"/>
    </row>
    <row r="60" spans="1:45">
      <c r="A60" s="32">
        <v>11</v>
      </c>
      <c r="B60" s="17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33"/>
      <c r="P60" s="119"/>
      <c r="Q60" s="120"/>
      <c r="R60" s="121"/>
      <c r="S60" s="17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33"/>
      <c r="AH60" s="17"/>
      <c r="AI60" s="10"/>
      <c r="AJ60" s="10"/>
      <c r="AK60" s="10"/>
      <c r="AL60" s="10"/>
      <c r="AM60" s="10"/>
      <c r="AN60" s="21"/>
      <c r="AO60" s="117"/>
      <c r="AP60" s="117"/>
      <c r="AQ60" s="117"/>
      <c r="AR60" s="117"/>
      <c r="AS60" s="118"/>
    </row>
    <row r="61" spans="1:45">
      <c r="A61" s="32">
        <v>12</v>
      </c>
      <c r="B61" s="17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33"/>
      <c r="P61" s="116"/>
      <c r="Q61" s="117"/>
      <c r="R61" s="118"/>
      <c r="S61" s="17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33"/>
      <c r="AH61" s="17"/>
      <c r="AI61" s="10"/>
      <c r="AJ61" s="10"/>
      <c r="AK61" s="10"/>
      <c r="AL61" s="10"/>
      <c r="AM61" s="10"/>
      <c r="AN61" s="21"/>
      <c r="AO61" s="117"/>
      <c r="AP61" s="117"/>
      <c r="AQ61" s="117"/>
      <c r="AR61" s="117"/>
      <c r="AS61" s="118"/>
    </row>
    <row r="62" spans="1:45">
      <c r="A62" s="32">
        <v>13</v>
      </c>
      <c r="B62" s="17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33"/>
      <c r="P62" s="119"/>
      <c r="Q62" s="120"/>
      <c r="R62" s="121"/>
      <c r="S62" s="17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33"/>
      <c r="AH62" s="17"/>
      <c r="AI62" s="10"/>
      <c r="AJ62" s="10"/>
      <c r="AK62" s="10"/>
      <c r="AL62" s="10"/>
      <c r="AM62" s="10"/>
      <c r="AN62" s="21"/>
      <c r="AO62" s="117"/>
      <c r="AP62" s="117"/>
      <c r="AQ62" s="117"/>
      <c r="AR62" s="117"/>
      <c r="AS62" s="118"/>
    </row>
    <row r="63" spans="1:45">
      <c r="A63" s="32">
        <v>14</v>
      </c>
      <c r="B63" s="17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33"/>
      <c r="P63" s="116"/>
      <c r="Q63" s="117"/>
      <c r="R63" s="118"/>
      <c r="S63" s="17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33"/>
      <c r="AH63" s="17"/>
      <c r="AI63" s="10"/>
      <c r="AJ63" s="10"/>
      <c r="AK63" s="10"/>
      <c r="AL63" s="10"/>
      <c r="AM63" s="10"/>
      <c r="AN63" s="21"/>
      <c r="AO63" s="117"/>
      <c r="AP63" s="117"/>
      <c r="AQ63" s="117"/>
      <c r="AR63" s="117"/>
      <c r="AS63" s="118"/>
    </row>
    <row r="64" spans="1:45">
      <c r="A64" s="32">
        <v>15</v>
      </c>
      <c r="B64" s="17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33"/>
      <c r="P64" s="119"/>
      <c r="Q64" s="120"/>
      <c r="R64" s="121"/>
      <c r="S64" s="17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33"/>
      <c r="AH64" s="17"/>
      <c r="AI64" s="10"/>
      <c r="AJ64" s="10"/>
      <c r="AK64" s="10"/>
      <c r="AL64" s="10"/>
      <c r="AM64" s="10"/>
      <c r="AN64" s="21"/>
      <c r="AO64" s="117"/>
      <c r="AP64" s="117"/>
      <c r="AQ64" s="117"/>
      <c r="AR64" s="117"/>
      <c r="AS64" s="118"/>
    </row>
    <row r="65" spans="1:45">
      <c r="A65" s="32">
        <v>16</v>
      </c>
      <c r="B65" s="17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33"/>
      <c r="P65" s="116"/>
      <c r="Q65" s="117"/>
      <c r="R65" s="118"/>
      <c r="S65" s="17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33"/>
      <c r="AH65" s="17"/>
      <c r="AI65" s="10"/>
      <c r="AJ65" s="10"/>
      <c r="AK65" s="10"/>
      <c r="AL65" s="10"/>
      <c r="AM65" s="10"/>
      <c r="AN65" s="21"/>
      <c r="AO65" s="117"/>
      <c r="AP65" s="117"/>
      <c r="AQ65" s="117"/>
      <c r="AR65" s="117"/>
      <c r="AS65" s="118"/>
    </row>
    <row r="66" spans="1:45">
      <c r="A66" s="32">
        <v>17</v>
      </c>
      <c r="B66" s="17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33"/>
      <c r="P66" s="119"/>
      <c r="Q66" s="120"/>
      <c r="R66" s="121"/>
      <c r="S66" s="17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33"/>
      <c r="AH66" s="17"/>
      <c r="AI66" s="10"/>
      <c r="AJ66" s="10"/>
      <c r="AK66" s="10"/>
      <c r="AL66" s="10"/>
      <c r="AM66" s="10"/>
      <c r="AN66" s="21"/>
      <c r="AO66" s="117"/>
      <c r="AP66" s="117"/>
      <c r="AQ66" s="117"/>
      <c r="AR66" s="117"/>
      <c r="AS66" s="118"/>
    </row>
    <row r="67" spans="1:45">
      <c r="A67" s="32">
        <v>18</v>
      </c>
      <c r="B67" s="17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33"/>
      <c r="P67" s="116"/>
      <c r="Q67" s="117"/>
      <c r="R67" s="118"/>
      <c r="S67" s="17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33"/>
      <c r="AH67" s="17"/>
      <c r="AI67" s="10"/>
      <c r="AJ67" s="10"/>
      <c r="AK67" s="10"/>
      <c r="AL67" s="10"/>
      <c r="AM67" s="10"/>
      <c r="AN67" s="21"/>
      <c r="AO67" s="117"/>
      <c r="AP67" s="117"/>
      <c r="AQ67" s="117"/>
      <c r="AR67" s="117"/>
      <c r="AS67" s="118"/>
    </row>
    <row r="68" spans="1:45">
      <c r="A68" s="32">
        <v>19</v>
      </c>
      <c r="B68" s="17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33"/>
      <c r="P68" s="119"/>
      <c r="Q68" s="120"/>
      <c r="R68" s="121"/>
      <c r="S68" s="17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33"/>
      <c r="AH68" s="17"/>
      <c r="AI68" s="10"/>
      <c r="AJ68" s="10"/>
      <c r="AK68" s="10"/>
      <c r="AL68" s="10"/>
      <c r="AM68" s="10"/>
      <c r="AN68" s="21"/>
      <c r="AO68" s="117"/>
      <c r="AP68" s="117"/>
      <c r="AQ68" s="117"/>
      <c r="AR68" s="117"/>
      <c r="AS68" s="118"/>
    </row>
    <row r="69" spans="1:45">
      <c r="A69" s="32">
        <v>20</v>
      </c>
      <c r="B69" s="17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33"/>
      <c r="P69" s="116"/>
      <c r="Q69" s="117"/>
      <c r="R69" s="118"/>
      <c r="S69" s="17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33"/>
      <c r="AH69" s="17"/>
      <c r="AI69" s="10"/>
      <c r="AJ69" s="10"/>
      <c r="AK69" s="10"/>
      <c r="AL69" s="10"/>
      <c r="AM69" s="10"/>
      <c r="AN69" s="21"/>
      <c r="AO69" s="117"/>
      <c r="AP69" s="117"/>
      <c r="AQ69" s="117"/>
      <c r="AR69" s="117"/>
      <c r="AS69" s="118"/>
    </row>
    <row r="70" spans="1:45">
      <c r="A70" s="32">
        <v>21</v>
      </c>
      <c r="B70" s="17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33"/>
      <c r="P70" s="119"/>
      <c r="Q70" s="120"/>
      <c r="R70" s="121"/>
      <c r="S70" s="17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33"/>
      <c r="AH70" s="17"/>
      <c r="AI70" s="10"/>
      <c r="AJ70" s="10"/>
      <c r="AK70" s="10"/>
      <c r="AL70" s="10"/>
      <c r="AM70" s="10"/>
      <c r="AN70" s="21"/>
      <c r="AO70" s="117"/>
      <c r="AP70" s="117"/>
      <c r="AQ70" s="117"/>
      <c r="AR70" s="117"/>
      <c r="AS70" s="118"/>
    </row>
    <row r="71" spans="1:45">
      <c r="A71" s="32">
        <v>22</v>
      </c>
      <c r="B71" s="17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33"/>
      <c r="P71" s="116"/>
      <c r="Q71" s="117"/>
      <c r="R71" s="118"/>
      <c r="S71" s="17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33"/>
      <c r="AH71" s="17"/>
      <c r="AI71" s="10"/>
      <c r="AJ71" s="10"/>
      <c r="AK71" s="10"/>
      <c r="AL71" s="10"/>
      <c r="AM71" s="10"/>
      <c r="AN71" s="21"/>
      <c r="AO71" s="117"/>
      <c r="AP71" s="117"/>
      <c r="AQ71" s="117"/>
      <c r="AR71" s="117"/>
      <c r="AS71" s="118"/>
    </row>
    <row r="72" spans="1:45" ht="15.75" thickBot="1">
      <c r="A72" s="34">
        <v>23</v>
      </c>
      <c r="B72" s="17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33"/>
      <c r="P72" s="119"/>
      <c r="Q72" s="120"/>
      <c r="R72" s="121"/>
      <c r="S72" s="17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33"/>
      <c r="AH72" s="17"/>
      <c r="AI72" s="10"/>
      <c r="AJ72" s="10"/>
      <c r="AK72" s="10"/>
      <c r="AL72" s="10"/>
      <c r="AM72" s="10"/>
      <c r="AN72" s="21"/>
      <c r="AO72" s="117"/>
      <c r="AP72" s="117"/>
      <c r="AQ72" s="117"/>
      <c r="AR72" s="117"/>
      <c r="AS72" s="118"/>
    </row>
    <row r="73" spans="1:45" ht="15.75" thickTop="1">
      <c r="A73" s="27">
        <v>24</v>
      </c>
      <c r="B73" s="17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33"/>
      <c r="P73" s="116"/>
      <c r="Q73" s="117"/>
      <c r="R73" s="118"/>
      <c r="S73" s="17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33"/>
      <c r="AH73" s="17"/>
      <c r="AI73" s="10"/>
      <c r="AJ73" s="10"/>
      <c r="AK73" s="10"/>
      <c r="AL73" s="10"/>
      <c r="AM73" s="10"/>
      <c r="AN73" s="21"/>
      <c r="AO73" s="117"/>
      <c r="AP73" s="117"/>
      <c r="AQ73" s="117"/>
      <c r="AR73" s="117"/>
      <c r="AS73" s="118"/>
    </row>
    <row r="74" spans="1:45" ht="15.75" thickBot="1">
      <c r="A74" s="34">
        <v>25</v>
      </c>
      <c r="B74" s="35"/>
      <c r="C74" s="36"/>
      <c r="D74" s="36"/>
      <c r="E74" s="36"/>
      <c r="F74" s="36"/>
      <c r="G74" s="36"/>
      <c r="H74" s="36"/>
      <c r="I74" s="36"/>
      <c r="J74" s="36"/>
      <c r="K74" s="19"/>
      <c r="L74" s="19"/>
      <c r="M74" s="19"/>
      <c r="N74" s="19"/>
      <c r="O74" s="37"/>
      <c r="P74" s="105"/>
      <c r="Q74" s="106"/>
      <c r="R74" s="107"/>
      <c r="S74" s="18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37"/>
      <c r="AH74" s="35"/>
      <c r="AI74" s="36"/>
      <c r="AJ74" s="36"/>
      <c r="AK74" s="36"/>
      <c r="AL74" s="36"/>
      <c r="AM74" s="36"/>
      <c r="AN74" s="38"/>
      <c r="AO74" s="108"/>
      <c r="AP74" s="108"/>
      <c r="AQ74" s="108"/>
      <c r="AR74" s="108"/>
      <c r="AS74" s="109"/>
    </row>
    <row r="75" spans="1:45" ht="15.75" thickTop="1">
      <c r="A75" s="5"/>
      <c r="B75" s="110" t="s">
        <v>74</v>
      </c>
      <c r="C75" s="111"/>
      <c r="D75" s="111"/>
      <c r="E75" s="111"/>
      <c r="F75" s="111"/>
      <c r="G75" s="111"/>
      <c r="H75" s="111"/>
      <c r="I75" s="111"/>
      <c r="J75" s="112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110" t="s">
        <v>75</v>
      </c>
      <c r="AI75" s="111"/>
      <c r="AJ75" s="111"/>
      <c r="AK75" s="111"/>
      <c r="AL75" s="111"/>
      <c r="AM75" s="111"/>
      <c r="AN75" s="111"/>
      <c r="AO75" s="111"/>
      <c r="AP75" s="111"/>
      <c r="AQ75" s="111"/>
      <c r="AR75" s="113"/>
      <c r="AS75" s="5"/>
    </row>
    <row r="76" spans="1:45" ht="15.75" thickBot="1">
      <c r="A76" s="5"/>
      <c r="B76" s="92" t="s">
        <v>76</v>
      </c>
      <c r="C76" s="93"/>
      <c r="D76" s="93"/>
      <c r="E76" s="93"/>
      <c r="F76" s="93"/>
      <c r="G76" s="94"/>
      <c r="H76" s="94"/>
      <c r="I76" s="94"/>
      <c r="J76" s="9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114" t="s">
        <v>77</v>
      </c>
      <c r="AI76" s="115"/>
      <c r="AJ76" s="115"/>
      <c r="AK76" s="115"/>
      <c r="AL76" s="115"/>
      <c r="AM76" s="115"/>
      <c r="AN76" s="115"/>
      <c r="AO76" s="115"/>
      <c r="AP76" s="39" t="s">
        <v>78</v>
      </c>
      <c r="AQ76" s="40" t="s">
        <v>70</v>
      </c>
      <c r="AR76" s="41" t="s">
        <v>71</v>
      </c>
      <c r="AS76" s="5"/>
    </row>
    <row r="77" spans="1:45" ht="15.75" thickBot="1">
      <c r="A77" s="5"/>
      <c r="B77" s="92" t="s">
        <v>79</v>
      </c>
      <c r="C77" s="93"/>
      <c r="D77" s="93"/>
      <c r="E77" s="93"/>
      <c r="F77" s="93"/>
      <c r="G77" s="94"/>
      <c r="H77" s="94"/>
      <c r="I77" s="94"/>
      <c r="J77" s="9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96"/>
      <c r="AI77" s="97"/>
      <c r="AJ77" s="97"/>
      <c r="AK77" s="97"/>
      <c r="AL77" s="97"/>
      <c r="AM77" s="97"/>
      <c r="AN77" s="97"/>
      <c r="AO77" s="97"/>
      <c r="AP77" s="19"/>
      <c r="AQ77" s="22"/>
      <c r="AR77" s="42"/>
      <c r="AS77" s="43"/>
    </row>
    <row r="78" spans="1:45" ht="15.75" thickBot="1">
      <c r="A78" s="5"/>
      <c r="B78" s="98" t="s">
        <v>80</v>
      </c>
      <c r="C78" s="99"/>
      <c r="D78" s="99"/>
      <c r="E78" s="99"/>
      <c r="F78" s="99"/>
      <c r="G78" s="100"/>
      <c r="H78" s="100"/>
      <c r="I78" s="100"/>
      <c r="J78" s="101"/>
      <c r="K78" s="5"/>
      <c r="L78" s="5"/>
      <c r="M78" s="5"/>
      <c r="N78" s="5"/>
      <c r="O78" s="5"/>
      <c r="P78" s="102" t="s">
        <v>81</v>
      </c>
      <c r="Q78" s="82"/>
      <c r="R78" s="82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103" t="s">
        <v>82</v>
      </c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5"/>
    </row>
    <row r="82" spans="1:50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1:50" ht="21">
      <c r="A83" s="5"/>
      <c r="B83" s="5"/>
      <c r="C83" s="5"/>
      <c r="D83" s="5"/>
      <c r="E83" s="90" t="s">
        <v>83</v>
      </c>
      <c r="F83" s="90"/>
      <c r="G83" s="5"/>
      <c r="H83" s="5"/>
      <c r="I83" s="5"/>
      <c r="J83" s="5"/>
      <c r="K83" s="5"/>
      <c r="L83" s="5"/>
      <c r="M83" s="5"/>
      <c r="N83" s="5"/>
      <c r="O83" s="90" t="s">
        <v>83</v>
      </c>
      <c r="P83" s="90"/>
      <c r="Q83" s="5"/>
      <c r="R83" s="5"/>
      <c r="S83" s="5"/>
      <c r="T83" s="5"/>
      <c r="U83" s="5"/>
      <c r="V83" s="5"/>
      <c r="W83" s="5"/>
      <c r="X83" s="5"/>
      <c r="Y83" s="90" t="s">
        <v>83</v>
      </c>
      <c r="Z83" s="90"/>
      <c r="AA83" s="5"/>
      <c r="AB83" s="5"/>
      <c r="AC83" s="5"/>
      <c r="AD83" s="5"/>
      <c r="AE83" s="5"/>
      <c r="AF83" s="5"/>
      <c r="AG83" s="5"/>
      <c r="AH83" s="5"/>
      <c r="AI83" s="90" t="s">
        <v>83</v>
      </c>
      <c r="AJ83" s="90"/>
      <c r="AK83" s="5"/>
      <c r="AL83" s="5"/>
      <c r="AM83" s="5"/>
      <c r="AN83" s="5"/>
      <c r="AO83" s="5"/>
      <c r="AP83" s="5"/>
      <c r="AQ83" s="5"/>
      <c r="AR83" s="5"/>
      <c r="AS83" s="90" t="s">
        <v>83</v>
      </c>
      <c r="AT83" s="90"/>
      <c r="AU83" s="5"/>
      <c r="AV83" s="5"/>
      <c r="AW83" s="5"/>
      <c r="AX83" s="5"/>
    </row>
    <row r="84" spans="1:50" ht="21">
      <c r="A84" s="44"/>
      <c r="B84" s="44"/>
      <c r="C84" s="44"/>
      <c r="D84" s="44"/>
      <c r="E84" s="91" t="s">
        <v>84</v>
      </c>
      <c r="F84" s="91"/>
      <c r="G84" s="44"/>
      <c r="H84" s="44"/>
      <c r="I84" s="44"/>
      <c r="J84" s="44"/>
      <c r="K84" s="44"/>
      <c r="L84" s="44"/>
      <c r="M84" s="44"/>
      <c r="N84" s="44"/>
      <c r="O84" s="91" t="s">
        <v>84</v>
      </c>
      <c r="P84" s="91"/>
      <c r="Q84" s="44"/>
      <c r="R84" s="44"/>
      <c r="S84" s="44"/>
      <c r="T84" s="44"/>
      <c r="U84" s="44"/>
      <c r="V84" s="44"/>
      <c r="W84" s="44"/>
      <c r="X84" s="44"/>
      <c r="Y84" s="91" t="s">
        <v>84</v>
      </c>
      <c r="Z84" s="91"/>
      <c r="AA84" s="44"/>
      <c r="AB84" s="44"/>
      <c r="AC84" s="44"/>
      <c r="AD84" s="44"/>
      <c r="AE84" s="44"/>
      <c r="AF84" s="44"/>
      <c r="AG84" s="44"/>
      <c r="AH84" s="44"/>
      <c r="AI84" s="91" t="s">
        <v>84</v>
      </c>
      <c r="AJ84" s="91"/>
      <c r="AK84" s="44"/>
      <c r="AL84" s="44"/>
      <c r="AM84" s="44"/>
      <c r="AN84" s="44"/>
      <c r="AO84" s="44"/>
      <c r="AP84" s="44"/>
      <c r="AQ84" s="44"/>
      <c r="AR84" s="44"/>
      <c r="AS84" s="91" t="s">
        <v>84</v>
      </c>
      <c r="AT84" s="91"/>
      <c r="AU84" s="44"/>
      <c r="AV84" s="44"/>
      <c r="AW84" s="44"/>
      <c r="AX84" s="44"/>
    </row>
    <row r="85" spans="1:50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1:50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1:50" ht="15.75">
      <c r="A87" s="5"/>
      <c r="B87" s="5"/>
      <c r="C87" s="5"/>
      <c r="D87" s="45"/>
      <c r="E87" s="45" t="s">
        <v>85</v>
      </c>
      <c r="F87" s="46" t="s">
        <v>86</v>
      </c>
      <c r="G87" s="5"/>
      <c r="H87" s="5"/>
      <c r="I87" s="5"/>
      <c r="J87" s="5"/>
      <c r="K87" s="5"/>
      <c r="L87" s="5"/>
      <c r="M87" s="5"/>
      <c r="N87" s="45"/>
      <c r="O87" s="45" t="s">
        <v>85</v>
      </c>
      <c r="P87" s="46" t="s">
        <v>86</v>
      </c>
      <c r="Q87" s="5"/>
      <c r="R87" s="5"/>
      <c r="S87" s="5"/>
      <c r="T87" s="5"/>
      <c r="U87" s="5"/>
      <c r="V87" s="5"/>
      <c r="W87" s="5"/>
      <c r="X87" s="45"/>
      <c r="Y87" s="45" t="s">
        <v>85</v>
      </c>
      <c r="Z87" s="46" t="s">
        <v>86</v>
      </c>
      <c r="AA87" s="5"/>
      <c r="AB87" s="5"/>
      <c r="AC87" s="5"/>
      <c r="AD87" s="5"/>
      <c r="AE87" s="5"/>
      <c r="AF87" s="5"/>
      <c r="AG87" s="5"/>
      <c r="AH87" s="45"/>
      <c r="AI87" s="45" t="s">
        <v>85</v>
      </c>
      <c r="AJ87" s="46" t="s">
        <v>86</v>
      </c>
      <c r="AK87" s="5"/>
      <c r="AL87" s="5"/>
      <c r="AM87" s="5"/>
      <c r="AN87" s="5"/>
      <c r="AO87" s="5"/>
      <c r="AP87" s="5"/>
      <c r="AQ87" s="5"/>
      <c r="AR87" s="45"/>
      <c r="AS87" s="45" t="s">
        <v>85</v>
      </c>
      <c r="AT87" s="46" t="s">
        <v>86</v>
      </c>
      <c r="AU87" s="5"/>
      <c r="AV87" s="5"/>
      <c r="AW87" s="5"/>
      <c r="AX87" s="5"/>
    </row>
    <row r="88" spans="1:50" ht="15.75">
      <c r="A88" s="5"/>
      <c r="B88" s="85" t="s">
        <v>87</v>
      </c>
      <c r="C88" s="85"/>
      <c r="D88" s="45"/>
      <c r="E88" s="45" t="s">
        <v>88</v>
      </c>
      <c r="F88" s="46" t="s">
        <v>89</v>
      </c>
      <c r="G88" s="5"/>
      <c r="H88" s="89" t="s">
        <v>90</v>
      </c>
      <c r="I88" s="89"/>
      <c r="J88" s="89"/>
      <c r="K88" s="5"/>
      <c r="L88" s="85" t="s">
        <v>87</v>
      </c>
      <c r="M88" s="85"/>
      <c r="N88" s="45"/>
      <c r="O88" s="45" t="s">
        <v>88</v>
      </c>
      <c r="P88" s="46" t="s">
        <v>89</v>
      </c>
      <c r="Q88" s="5"/>
      <c r="R88" s="89" t="s">
        <v>90</v>
      </c>
      <c r="S88" s="89"/>
      <c r="T88" s="89"/>
      <c r="U88" s="5"/>
      <c r="V88" s="85" t="s">
        <v>87</v>
      </c>
      <c r="W88" s="85"/>
      <c r="X88" s="45"/>
      <c r="Y88" s="45" t="s">
        <v>88</v>
      </c>
      <c r="Z88" s="46" t="s">
        <v>89</v>
      </c>
      <c r="AA88" s="5"/>
      <c r="AB88" s="89" t="s">
        <v>90</v>
      </c>
      <c r="AC88" s="89"/>
      <c r="AD88" s="89"/>
      <c r="AE88" s="5"/>
      <c r="AF88" s="85" t="s">
        <v>87</v>
      </c>
      <c r="AG88" s="85"/>
      <c r="AH88" s="45"/>
      <c r="AI88" s="45" t="s">
        <v>88</v>
      </c>
      <c r="AJ88" s="46" t="s">
        <v>89</v>
      </c>
      <c r="AK88" s="5"/>
      <c r="AL88" s="89" t="s">
        <v>90</v>
      </c>
      <c r="AM88" s="89"/>
      <c r="AN88" s="89"/>
      <c r="AO88" s="5"/>
      <c r="AP88" s="85" t="s">
        <v>87</v>
      </c>
      <c r="AQ88" s="85"/>
      <c r="AR88" s="45"/>
      <c r="AS88" s="45" t="s">
        <v>88</v>
      </c>
      <c r="AT88" s="46" t="s">
        <v>89</v>
      </c>
      <c r="AU88" s="5"/>
      <c r="AV88" s="89" t="s">
        <v>90</v>
      </c>
      <c r="AW88" s="89"/>
      <c r="AX88" s="89"/>
    </row>
    <row r="89" spans="1:50" ht="15.75">
      <c r="A89" s="5"/>
      <c r="B89" s="85" t="s">
        <v>91</v>
      </c>
      <c r="C89" s="85"/>
      <c r="D89" s="44"/>
      <c r="E89" s="44" t="s">
        <v>92</v>
      </c>
      <c r="F89" s="47">
        <v>43046792</v>
      </c>
      <c r="G89" s="5"/>
      <c r="H89" s="5"/>
      <c r="I89" s="5"/>
      <c r="J89" s="5"/>
      <c r="K89" s="5"/>
      <c r="L89" s="85" t="s">
        <v>142</v>
      </c>
      <c r="M89" s="85"/>
      <c r="N89" s="44"/>
      <c r="O89" s="44" t="s">
        <v>92</v>
      </c>
      <c r="P89" s="47">
        <v>43046792</v>
      </c>
      <c r="Q89" s="5"/>
      <c r="R89" s="5"/>
      <c r="S89" s="5"/>
      <c r="T89" s="5"/>
      <c r="U89" s="5"/>
      <c r="V89" s="85" t="s">
        <v>144</v>
      </c>
      <c r="W89" s="85"/>
      <c r="X89" s="44"/>
      <c r="Y89" s="44" t="s">
        <v>92</v>
      </c>
      <c r="Z89" s="47">
        <v>43046792</v>
      </c>
      <c r="AA89" s="5"/>
      <c r="AB89" s="5"/>
      <c r="AC89" s="5"/>
      <c r="AD89" s="5"/>
      <c r="AE89" s="5"/>
      <c r="AF89" s="85" t="s">
        <v>145</v>
      </c>
      <c r="AG89" s="85"/>
      <c r="AH89" s="44"/>
      <c r="AI89" s="44" t="s">
        <v>92</v>
      </c>
      <c r="AJ89" s="47">
        <v>43046792</v>
      </c>
      <c r="AK89" s="5"/>
      <c r="AL89" s="5"/>
      <c r="AM89" s="5"/>
      <c r="AN89" s="5"/>
      <c r="AO89" s="5"/>
      <c r="AP89" s="85" t="s">
        <v>146</v>
      </c>
      <c r="AQ89" s="85"/>
      <c r="AR89" s="44"/>
      <c r="AS89" s="44" t="s">
        <v>92</v>
      </c>
      <c r="AT89" s="47">
        <v>43046792</v>
      </c>
      <c r="AU89" s="5"/>
      <c r="AV89" s="5"/>
      <c r="AW89" s="5"/>
      <c r="AX89" s="5"/>
    </row>
    <row r="90" spans="1:50" ht="15.75">
      <c r="A90" s="5"/>
      <c r="B90" s="85" t="s">
        <v>93</v>
      </c>
      <c r="C90" s="85"/>
      <c r="D90" s="44"/>
      <c r="E90" s="44" t="s">
        <v>94</v>
      </c>
      <c r="F90" s="47">
        <v>95640229</v>
      </c>
      <c r="G90" s="5"/>
      <c r="H90" s="82" t="str">
        <f>CONCATENATE(F87,F89,F88,F90)</f>
        <v>Manuel Eduardo43046792Quispe Salas95640229</v>
      </c>
      <c r="I90" s="82"/>
      <c r="J90" s="82"/>
      <c r="K90" s="5"/>
      <c r="L90" s="85" t="s">
        <v>93</v>
      </c>
      <c r="M90" s="85"/>
      <c r="N90" s="44"/>
      <c r="O90" s="44" t="s">
        <v>94</v>
      </c>
      <c r="P90" s="47">
        <v>95640229</v>
      </c>
      <c r="Q90" s="5"/>
      <c r="R90" s="82" t="str">
        <f t="shared" ref="R90" si="0">CONCATENATE(P87,P89,P88,P90)</f>
        <v>Manuel Eduardo43046792Quispe Salas95640229</v>
      </c>
      <c r="S90" s="82"/>
      <c r="T90" s="82"/>
      <c r="U90" s="5"/>
      <c r="V90" s="85" t="s">
        <v>93</v>
      </c>
      <c r="W90" s="85"/>
      <c r="X90" s="44"/>
      <c r="Y90" s="44" t="s">
        <v>94</v>
      </c>
      <c r="Z90" s="47">
        <v>95640229</v>
      </c>
      <c r="AA90" s="5"/>
      <c r="AB90" s="82" t="str">
        <f t="shared" ref="AB90" si="1">CONCATENATE(Z87,Z89,Z88,Z90)</f>
        <v>Manuel Eduardo43046792Quispe Salas95640229</v>
      </c>
      <c r="AC90" s="82"/>
      <c r="AD90" s="82"/>
      <c r="AE90" s="5"/>
      <c r="AF90" s="85" t="s">
        <v>93</v>
      </c>
      <c r="AG90" s="85"/>
      <c r="AH90" s="44"/>
      <c r="AI90" s="44" t="s">
        <v>94</v>
      </c>
      <c r="AJ90" s="47">
        <v>95640229</v>
      </c>
      <c r="AK90" s="5"/>
      <c r="AL90" s="82" t="str">
        <f t="shared" ref="AL90" si="2">CONCATENATE(AJ87,AJ89,AJ88,AJ90)</f>
        <v>Manuel Eduardo43046792Quispe Salas95640229</v>
      </c>
      <c r="AM90" s="82"/>
      <c r="AN90" s="82"/>
      <c r="AO90" s="5"/>
      <c r="AP90" s="85" t="s">
        <v>93</v>
      </c>
      <c r="AQ90" s="85"/>
      <c r="AR90" s="44"/>
      <c r="AS90" s="44" t="s">
        <v>94</v>
      </c>
      <c r="AT90" s="47">
        <v>95640229</v>
      </c>
      <c r="AU90" s="5"/>
      <c r="AV90" s="82" t="str">
        <f t="shared" ref="AV90" si="3">CONCATENATE(AT87,AT89,AT88,AT90)</f>
        <v>Manuel Eduardo43046792Quispe Salas95640229</v>
      </c>
      <c r="AW90" s="82"/>
      <c r="AX90" s="82"/>
    </row>
    <row r="91" spans="1:50" ht="15.75">
      <c r="A91" s="5"/>
      <c r="B91" s="85" t="s">
        <v>95</v>
      </c>
      <c r="C91" s="85"/>
      <c r="D91" s="44"/>
      <c r="E91" s="44"/>
      <c r="F91" s="44"/>
      <c r="G91" s="5"/>
      <c r="H91" s="5"/>
      <c r="I91" s="5"/>
      <c r="J91" s="5"/>
      <c r="K91" s="5"/>
      <c r="L91" s="85" t="s">
        <v>143</v>
      </c>
      <c r="M91" s="85"/>
      <c r="N91" s="44"/>
      <c r="O91" s="44"/>
      <c r="P91" s="44"/>
      <c r="Q91" s="5"/>
      <c r="R91" s="5"/>
      <c r="S91" s="5"/>
      <c r="T91" s="5"/>
      <c r="U91" s="5"/>
      <c r="V91" s="85" t="s">
        <v>147</v>
      </c>
      <c r="W91" s="85"/>
      <c r="X91" s="44"/>
      <c r="Y91" s="44"/>
      <c r="Z91" s="44"/>
      <c r="AA91" s="5"/>
      <c r="AB91" s="5"/>
      <c r="AC91" s="5"/>
      <c r="AD91" s="5"/>
      <c r="AE91" s="5"/>
      <c r="AF91" s="85" t="s">
        <v>148</v>
      </c>
      <c r="AG91" s="85"/>
      <c r="AH91" s="44"/>
      <c r="AI91" s="44"/>
      <c r="AJ91" s="44"/>
      <c r="AK91" s="5"/>
      <c r="AL91" s="5"/>
      <c r="AM91" s="5"/>
      <c r="AN91" s="5"/>
      <c r="AO91" s="5"/>
      <c r="AP91" s="85" t="s">
        <v>149</v>
      </c>
      <c r="AQ91" s="85"/>
      <c r="AR91" s="44"/>
      <c r="AS91" s="44"/>
      <c r="AT91" s="44"/>
      <c r="AU91" s="5"/>
      <c r="AV91" s="5"/>
      <c r="AW91" s="5"/>
      <c r="AX91" s="5"/>
    </row>
    <row r="92" spans="1:50" ht="15.75" thickBot="1">
      <c r="A92" s="5"/>
      <c r="B92" s="5"/>
      <c r="C92" s="5"/>
      <c r="D92" s="4"/>
      <c r="E92" s="4"/>
      <c r="F92" s="4"/>
      <c r="G92" s="5"/>
      <c r="H92" s="4"/>
      <c r="I92" s="5"/>
      <c r="J92" s="5"/>
      <c r="K92" s="5"/>
      <c r="L92" s="5"/>
      <c r="M92" s="5"/>
      <c r="N92" s="4"/>
      <c r="O92" s="4"/>
      <c r="P92" s="4"/>
      <c r="Q92" s="5"/>
      <c r="R92" s="4"/>
      <c r="S92" s="5"/>
      <c r="T92" s="5"/>
      <c r="U92" s="5"/>
      <c r="V92" s="5"/>
      <c r="W92" s="5"/>
      <c r="X92" s="4"/>
      <c r="Y92" s="4"/>
      <c r="Z92" s="4"/>
      <c r="AA92" s="5"/>
      <c r="AB92" s="4"/>
      <c r="AC92" s="5"/>
      <c r="AD92" s="5"/>
      <c r="AE92" s="5"/>
      <c r="AF92" s="5"/>
      <c r="AG92" s="5"/>
      <c r="AH92" s="4"/>
      <c r="AI92" s="4"/>
      <c r="AJ92" s="4"/>
      <c r="AK92" s="5"/>
      <c r="AL92" s="4"/>
      <c r="AM92" s="5"/>
      <c r="AN92" s="5"/>
      <c r="AO92" s="5"/>
      <c r="AP92" s="5"/>
      <c r="AQ92" s="5"/>
      <c r="AR92" s="4"/>
      <c r="AS92" s="4"/>
      <c r="AT92" s="4"/>
      <c r="AU92" s="5"/>
      <c r="AV92" s="4"/>
      <c r="AW92" s="5"/>
      <c r="AX92" s="5"/>
    </row>
    <row r="93" spans="1:50" ht="15.75" thickBot="1">
      <c r="A93" s="86" t="s">
        <v>96</v>
      </c>
      <c r="B93" s="87"/>
      <c r="C93" s="88"/>
      <c r="D93" s="48">
        <v>0.1</v>
      </c>
      <c r="E93" s="4"/>
      <c r="F93" s="4"/>
      <c r="G93" s="5"/>
      <c r="H93" s="5"/>
      <c r="I93" s="5"/>
      <c r="J93" s="5"/>
      <c r="K93" s="86" t="s">
        <v>96</v>
      </c>
      <c r="L93" s="87"/>
      <c r="M93" s="88"/>
      <c r="N93" s="48">
        <v>1.1000000000000001</v>
      </c>
      <c r="O93" s="4"/>
      <c r="P93" s="4"/>
      <c r="Q93" s="5"/>
      <c r="R93" s="5"/>
      <c r="S93" s="5"/>
      <c r="T93" s="5"/>
      <c r="U93" s="86" t="s">
        <v>96</v>
      </c>
      <c r="V93" s="87"/>
      <c r="W93" s="88"/>
      <c r="X93" s="48">
        <v>2.1</v>
      </c>
      <c r="Y93" s="4"/>
      <c r="Z93" s="4"/>
      <c r="AA93" s="5"/>
      <c r="AB93" s="5"/>
      <c r="AC93" s="5"/>
      <c r="AD93" s="5"/>
      <c r="AE93" s="86" t="s">
        <v>96</v>
      </c>
      <c r="AF93" s="87"/>
      <c r="AG93" s="88"/>
      <c r="AH93" s="48">
        <v>3.1</v>
      </c>
      <c r="AI93" s="4"/>
      <c r="AJ93" s="4"/>
      <c r="AK93" s="5"/>
      <c r="AL93" s="5"/>
      <c r="AM93" s="5"/>
      <c r="AN93" s="5"/>
      <c r="AO93" s="86" t="s">
        <v>96</v>
      </c>
      <c r="AP93" s="87"/>
      <c r="AQ93" s="88"/>
      <c r="AR93" s="48">
        <v>4.0999999999999996</v>
      </c>
      <c r="AS93" s="4"/>
      <c r="AT93" s="4"/>
      <c r="AU93" s="5"/>
      <c r="AV93" s="5"/>
      <c r="AW93" s="5"/>
      <c r="AX93" s="5"/>
    </row>
    <row r="94" spans="1:50" ht="15.75" thickBot="1">
      <c r="A94" s="5"/>
      <c r="B94" s="5"/>
      <c r="C94" s="5"/>
      <c r="D94" s="4"/>
      <c r="E94" s="4"/>
      <c r="F94" s="4"/>
      <c r="G94" s="5"/>
      <c r="H94" s="5"/>
      <c r="I94" s="5"/>
      <c r="J94" s="5"/>
      <c r="K94" s="5"/>
      <c r="L94" s="5"/>
      <c r="M94" s="5"/>
      <c r="N94" s="4"/>
      <c r="O94" s="4"/>
      <c r="P94" s="4"/>
      <c r="Q94" s="5"/>
      <c r="R94" s="5"/>
      <c r="S94" s="5"/>
      <c r="T94" s="5"/>
      <c r="U94" s="5"/>
      <c r="V94" s="5"/>
      <c r="W94" s="5"/>
      <c r="X94" s="4"/>
      <c r="Y94" s="4"/>
      <c r="Z94" s="4"/>
      <c r="AA94" s="5"/>
      <c r="AB94" s="5"/>
      <c r="AC94" s="5"/>
      <c r="AD94" s="5"/>
      <c r="AE94" s="5"/>
      <c r="AF94" s="5"/>
      <c r="AG94" s="5"/>
      <c r="AH94" s="4"/>
      <c r="AI94" s="4"/>
      <c r="AJ94" s="4"/>
      <c r="AK94" s="5"/>
      <c r="AL94" s="5"/>
      <c r="AM94" s="5"/>
      <c r="AN94" s="5"/>
      <c r="AO94" s="5"/>
      <c r="AP94" s="5"/>
      <c r="AQ94" s="5"/>
      <c r="AR94" s="4"/>
      <c r="AS94" s="4"/>
      <c r="AT94" s="4"/>
      <c r="AU94" s="5"/>
      <c r="AV94" s="5"/>
      <c r="AW94" s="5"/>
      <c r="AX94" s="5"/>
    </row>
    <row r="95" spans="1:50" ht="15.75" thickBot="1">
      <c r="A95" s="49" t="s">
        <v>97</v>
      </c>
      <c r="B95" s="49" t="s">
        <v>98</v>
      </c>
      <c r="C95" s="49" t="s">
        <v>99</v>
      </c>
      <c r="D95" s="50" t="s">
        <v>100</v>
      </c>
      <c r="E95" s="51" t="s">
        <v>101</v>
      </c>
      <c r="F95" s="52" t="s">
        <v>102</v>
      </c>
      <c r="G95" s="53" t="s">
        <v>103</v>
      </c>
      <c r="H95" s="54" t="s">
        <v>104</v>
      </c>
      <c r="I95" s="49" t="s">
        <v>105</v>
      </c>
      <c r="J95" s="55" t="s">
        <v>106</v>
      </c>
      <c r="K95" s="49" t="s">
        <v>97</v>
      </c>
      <c r="L95" s="49" t="s">
        <v>98</v>
      </c>
      <c r="M95" s="49" t="s">
        <v>99</v>
      </c>
      <c r="N95" s="50" t="s">
        <v>100</v>
      </c>
      <c r="O95" s="51" t="s">
        <v>101</v>
      </c>
      <c r="P95" s="52" t="s">
        <v>102</v>
      </c>
      <c r="Q95" s="53" t="s">
        <v>103</v>
      </c>
      <c r="R95" s="54" t="s">
        <v>104</v>
      </c>
      <c r="S95" s="49" t="s">
        <v>105</v>
      </c>
      <c r="T95" s="55" t="s">
        <v>106</v>
      </c>
      <c r="U95" s="49" t="s">
        <v>97</v>
      </c>
      <c r="V95" s="49" t="s">
        <v>98</v>
      </c>
      <c r="W95" s="49" t="s">
        <v>99</v>
      </c>
      <c r="X95" s="50" t="s">
        <v>100</v>
      </c>
      <c r="Y95" s="51" t="s">
        <v>101</v>
      </c>
      <c r="Z95" s="52" t="s">
        <v>102</v>
      </c>
      <c r="AA95" s="53" t="s">
        <v>103</v>
      </c>
      <c r="AB95" s="54" t="s">
        <v>104</v>
      </c>
      <c r="AC95" s="49" t="s">
        <v>105</v>
      </c>
      <c r="AD95" s="55" t="s">
        <v>106</v>
      </c>
      <c r="AE95" s="49" t="s">
        <v>97</v>
      </c>
      <c r="AF95" s="49" t="s">
        <v>98</v>
      </c>
      <c r="AG95" s="49" t="s">
        <v>99</v>
      </c>
      <c r="AH95" s="50" t="s">
        <v>100</v>
      </c>
      <c r="AI95" s="51" t="s">
        <v>101</v>
      </c>
      <c r="AJ95" s="52" t="s">
        <v>102</v>
      </c>
      <c r="AK95" s="53" t="s">
        <v>103</v>
      </c>
      <c r="AL95" s="54" t="s">
        <v>104</v>
      </c>
      <c r="AM95" s="49" t="s">
        <v>105</v>
      </c>
      <c r="AN95" s="55" t="s">
        <v>106</v>
      </c>
      <c r="AO95" s="49" t="s">
        <v>97</v>
      </c>
      <c r="AP95" s="49" t="s">
        <v>98</v>
      </c>
      <c r="AQ95" s="49" t="s">
        <v>99</v>
      </c>
      <c r="AR95" s="50" t="s">
        <v>100</v>
      </c>
      <c r="AS95" s="51" t="s">
        <v>101</v>
      </c>
      <c r="AT95" s="52" t="s">
        <v>102</v>
      </c>
      <c r="AU95" s="53" t="s">
        <v>103</v>
      </c>
      <c r="AV95" s="54" t="s">
        <v>104</v>
      </c>
      <c r="AW95" s="49" t="s">
        <v>105</v>
      </c>
      <c r="AX95" s="55" t="s">
        <v>106</v>
      </c>
    </row>
    <row r="96" spans="1:50" ht="16.5" thickBot="1">
      <c r="A96" s="56" t="s">
        <v>107</v>
      </c>
      <c r="B96" s="57" t="s">
        <v>108</v>
      </c>
      <c r="C96" s="58" t="s">
        <v>109</v>
      </c>
      <c r="D96" s="59" t="s">
        <v>110</v>
      </c>
      <c r="E96" s="56">
        <v>5</v>
      </c>
      <c r="F96" s="60">
        <v>80</v>
      </c>
      <c r="G96" s="61">
        <f>(E96*F96)</f>
        <v>400</v>
      </c>
      <c r="H96" s="56">
        <f>G96*10/100</f>
        <v>40</v>
      </c>
      <c r="I96" s="62">
        <f>G96-H96</f>
        <v>360</v>
      </c>
      <c r="J96" s="59" t="str">
        <f>CONCATENATE(A96,B96)</f>
        <v>C001FARK</v>
      </c>
      <c r="K96" s="56" t="s">
        <v>107</v>
      </c>
      <c r="L96" s="57" t="s">
        <v>108</v>
      </c>
      <c r="M96" s="58" t="s">
        <v>109</v>
      </c>
      <c r="N96" s="59" t="s">
        <v>110</v>
      </c>
      <c r="O96" s="56">
        <v>155</v>
      </c>
      <c r="P96" s="60">
        <v>230</v>
      </c>
      <c r="Q96" s="61">
        <f t="shared" ref="Q96:Q97" si="4">(O96*P96)</f>
        <v>35650</v>
      </c>
      <c r="R96" s="56">
        <f t="shared" ref="R96:R106" si="5">Q96*10/100</f>
        <v>3565</v>
      </c>
      <c r="S96" s="62">
        <f t="shared" ref="S96:S106" si="6">Q96-R96</f>
        <v>32085</v>
      </c>
      <c r="T96" s="59" t="str">
        <f t="shared" ref="T96:T106" si="7">CONCATENATE(K96,L96)</f>
        <v>C001FARK</v>
      </c>
      <c r="U96" s="56" t="s">
        <v>107</v>
      </c>
      <c r="V96" s="57" t="s">
        <v>108</v>
      </c>
      <c r="W96" s="58" t="s">
        <v>109</v>
      </c>
      <c r="X96" s="59" t="s">
        <v>110</v>
      </c>
      <c r="Y96" s="56">
        <v>305</v>
      </c>
      <c r="Z96" s="60">
        <v>380</v>
      </c>
      <c r="AA96" s="61">
        <f t="shared" ref="AA96:AA97" si="8">(Y96*Z96)</f>
        <v>115900</v>
      </c>
      <c r="AB96" s="56">
        <f t="shared" ref="AB96:AB106" si="9">AA96*10/100</f>
        <v>11590</v>
      </c>
      <c r="AC96" s="62">
        <f t="shared" ref="AC96:AC106" si="10">AA96-AB96</f>
        <v>104310</v>
      </c>
      <c r="AD96" s="59" t="str">
        <f t="shared" ref="AD96:AD106" si="11">CONCATENATE(U96,V96)</f>
        <v>C001FARK</v>
      </c>
      <c r="AE96" s="56" t="s">
        <v>107</v>
      </c>
      <c r="AF96" s="57" t="s">
        <v>108</v>
      </c>
      <c r="AG96" s="58" t="s">
        <v>109</v>
      </c>
      <c r="AH96" s="59" t="s">
        <v>110</v>
      </c>
      <c r="AI96" s="56">
        <v>455</v>
      </c>
      <c r="AJ96" s="60">
        <v>530</v>
      </c>
      <c r="AK96" s="61">
        <f t="shared" ref="AK96:AK97" si="12">(AI96*AJ96)</f>
        <v>241150</v>
      </c>
      <c r="AL96" s="56">
        <f t="shared" ref="AL96:AL106" si="13">AK96*10/100</f>
        <v>24115</v>
      </c>
      <c r="AM96" s="62">
        <f t="shared" ref="AM96:AM106" si="14">AK96-AL96</f>
        <v>217035</v>
      </c>
      <c r="AN96" s="59" t="str">
        <f>CONCATENATE(AE96,AF96)</f>
        <v>C001FARK</v>
      </c>
      <c r="AO96" s="56" t="s">
        <v>107</v>
      </c>
      <c r="AP96" s="57" t="s">
        <v>108</v>
      </c>
      <c r="AQ96" s="58" t="s">
        <v>109</v>
      </c>
      <c r="AR96" s="59" t="s">
        <v>110</v>
      </c>
      <c r="AS96" s="56">
        <v>605</v>
      </c>
      <c r="AT96" s="60">
        <v>680</v>
      </c>
      <c r="AU96" s="61">
        <f t="shared" ref="AU96:AU97" si="15">(AS96*AT96)</f>
        <v>411400</v>
      </c>
      <c r="AV96" s="56">
        <f t="shared" ref="AV96:AV106" si="16">AU96*10/100</f>
        <v>41140</v>
      </c>
      <c r="AW96" s="62">
        <f t="shared" ref="AW96:AW106" si="17">AU96-AV96</f>
        <v>370260</v>
      </c>
      <c r="AX96" s="59" t="str">
        <f t="shared" ref="AX96:AX106" si="18">CONCATENATE(AO96,AP96)</f>
        <v>C001FARK</v>
      </c>
    </row>
    <row r="97" spans="1:50" ht="16.5" thickBot="1">
      <c r="A97" s="63" t="s">
        <v>111</v>
      </c>
      <c r="B97" s="64" t="s">
        <v>108</v>
      </c>
      <c r="C97" s="65" t="s">
        <v>112</v>
      </c>
      <c r="D97" s="66" t="s">
        <v>110</v>
      </c>
      <c r="E97" s="67">
        <v>3</v>
      </c>
      <c r="F97" s="68">
        <v>90</v>
      </c>
      <c r="G97" s="69">
        <f>(E97*F97)</f>
        <v>270</v>
      </c>
      <c r="H97" s="56">
        <f t="shared" ref="H97:H106" si="19">G97*10/100</f>
        <v>27</v>
      </c>
      <c r="I97" s="62">
        <f t="shared" ref="I97:I106" si="20">G97-H97</f>
        <v>243</v>
      </c>
      <c r="J97" s="59" t="str">
        <f t="shared" ref="J97:J106" si="21">CONCATENATE(A97,B97)</f>
        <v>C002FARK</v>
      </c>
      <c r="K97" s="63" t="s">
        <v>111</v>
      </c>
      <c r="L97" s="64" t="s">
        <v>108</v>
      </c>
      <c r="M97" s="65" t="s">
        <v>112</v>
      </c>
      <c r="N97" s="66" t="s">
        <v>110</v>
      </c>
      <c r="O97" s="67">
        <v>177</v>
      </c>
      <c r="P97" s="68">
        <v>264</v>
      </c>
      <c r="Q97" s="69">
        <f t="shared" si="4"/>
        <v>46728</v>
      </c>
      <c r="R97" s="56">
        <f t="shared" si="5"/>
        <v>4672.8</v>
      </c>
      <c r="S97" s="62">
        <f t="shared" si="6"/>
        <v>42055.199999999997</v>
      </c>
      <c r="T97" s="59" t="str">
        <f t="shared" si="7"/>
        <v>C002FARK</v>
      </c>
      <c r="U97" s="63" t="s">
        <v>111</v>
      </c>
      <c r="V97" s="64" t="s">
        <v>108</v>
      </c>
      <c r="W97" s="65" t="s">
        <v>112</v>
      </c>
      <c r="X97" s="66" t="s">
        <v>110</v>
      </c>
      <c r="Y97" s="67">
        <v>351</v>
      </c>
      <c r="Z97" s="68">
        <v>438</v>
      </c>
      <c r="AA97" s="69">
        <f t="shared" si="8"/>
        <v>153738</v>
      </c>
      <c r="AB97" s="56">
        <f t="shared" si="9"/>
        <v>15373.8</v>
      </c>
      <c r="AC97" s="62">
        <f t="shared" si="10"/>
        <v>138364.20000000001</v>
      </c>
      <c r="AD97" s="59" t="str">
        <f t="shared" si="11"/>
        <v>C002FARK</v>
      </c>
      <c r="AE97" s="63" t="s">
        <v>111</v>
      </c>
      <c r="AF97" s="64" t="s">
        <v>108</v>
      </c>
      <c r="AG97" s="65" t="s">
        <v>112</v>
      </c>
      <c r="AH97" s="66" t="s">
        <v>110</v>
      </c>
      <c r="AI97" s="67">
        <v>525</v>
      </c>
      <c r="AJ97" s="68">
        <v>612</v>
      </c>
      <c r="AK97" s="69">
        <f t="shared" si="12"/>
        <v>321300</v>
      </c>
      <c r="AL97" s="56">
        <f t="shared" si="13"/>
        <v>32130</v>
      </c>
      <c r="AM97" s="62">
        <f t="shared" si="14"/>
        <v>289170</v>
      </c>
      <c r="AN97" s="59" t="str">
        <f t="shared" ref="AN96:AN106" si="22">CONCATENATE(AE97,AF97)</f>
        <v>C002FARK</v>
      </c>
      <c r="AO97" s="63" t="s">
        <v>111</v>
      </c>
      <c r="AP97" s="64" t="s">
        <v>108</v>
      </c>
      <c r="AQ97" s="65" t="s">
        <v>112</v>
      </c>
      <c r="AR97" s="66" t="s">
        <v>110</v>
      </c>
      <c r="AS97" s="67">
        <v>699</v>
      </c>
      <c r="AT97" s="68">
        <v>786</v>
      </c>
      <c r="AU97" s="69">
        <f t="shared" si="15"/>
        <v>549414</v>
      </c>
      <c r="AV97" s="56">
        <f t="shared" si="16"/>
        <v>54941.4</v>
      </c>
      <c r="AW97" s="62">
        <f t="shared" si="17"/>
        <v>494472.6</v>
      </c>
      <c r="AX97" s="59" t="str">
        <f t="shared" si="18"/>
        <v>C002FARK</v>
      </c>
    </row>
    <row r="98" spans="1:50" ht="16.5" thickBot="1">
      <c r="A98" s="63" t="s">
        <v>111</v>
      </c>
      <c r="B98" s="70" t="s">
        <v>108</v>
      </c>
      <c r="C98" s="65" t="s">
        <v>112</v>
      </c>
      <c r="D98" s="66" t="s">
        <v>110</v>
      </c>
      <c r="E98" s="67">
        <v>3</v>
      </c>
      <c r="F98" s="68">
        <v>90</v>
      </c>
      <c r="G98" s="69"/>
      <c r="H98" s="56">
        <f t="shared" si="19"/>
        <v>0</v>
      </c>
      <c r="I98" s="62">
        <f t="shared" si="20"/>
        <v>0</v>
      </c>
      <c r="J98" s="59" t="str">
        <f t="shared" si="21"/>
        <v>C002FARK</v>
      </c>
      <c r="K98" s="63" t="s">
        <v>111</v>
      </c>
      <c r="L98" s="70" t="s">
        <v>108</v>
      </c>
      <c r="M98" s="65" t="s">
        <v>112</v>
      </c>
      <c r="N98" s="66" t="s">
        <v>110</v>
      </c>
      <c r="O98" s="67">
        <v>177</v>
      </c>
      <c r="P98" s="68">
        <v>264</v>
      </c>
      <c r="Q98" s="69"/>
      <c r="R98" s="56">
        <f t="shared" si="5"/>
        <v>0</v>
      </c>
      <c r="S98" s="62">
        <f t="shared" si="6"/>
        <v>0</v>
      </c>
      <c r="T98" s="59" t="str">
        <f t="shared" si="7"/>
        <v>C002FARK</v>
      </c>
      <c r="U98" s="63" t="s">
        <v>111</v>
      </c>
      <c r="V98" s="70" t="s">
        <v>108</v>
      </c>
      <c r="W98" s="65" t="s">
        <v>112</v>
      </c>
      <c r="X98" s="66" t="s">
        <v>110</v>
      </c>
      <c r="Y98" s="67">
        <v>351</v>
      </c>
      <c r="Z98" s="68">
        <v>438</v>
      </c>
      <c r="AA98" s="69"/>
      <c r="AB98" s="56">
        <f t="shared" si="9"/>
        <v>0</v>
      </c>
      <c r="AC98" s="62">
        <f t="shared" si="10"/>
        <v>0</v>
      </c>
      <c r="AD98" s="59" t="str">
        <f t="shared" si="11"/>
        <v>C002FARK</v>
      </c>
      <c r="AE98" s="63" t="s">
        <v>111</v>
      </c>
      <c r="AF98" s="70" t="s">
        <v>108</v>
      </c>
      <c r="AG98" s="65" t="s">
        <v>112</v>
      </c>
      <c r="AH98" s="66" t="s">
        <v>110</v>
      </c>
      <c r="AI98" s="67">
        <v>525</v>
      </c>
      <c r="AJ98" s="68">
        <v>612</v>
      </c>
      <c r="AK98" s="69"/>
      <c r="AL98" s="56">
        <f t="shared" si="13"/>
        <v>0</v>
      </c>
      <c r="AM98" s="62">
        <f t="shared" si="14"/>
        <v>0</v>
      </c>
      <c r="AN98" s="59" t="str">
        <f t="shared" si="22"/>
        <v>C002FARK</v>
      </c>
      <c r="AO98" s="63" t="s">
        <v>111</v>
      </c>
      <c r="AP98" s="70" t="s">
        <v>108</v>
      </c>
      <c r="AQ98" s="65" t="s">
        <v>112</v>
      </c>
      <c r="AR98" s="66" t="s">
        <v>110</v>
      </c>
      <c r="AS98" s="67">
        <v>699</v>
      </c>
      <c r="AT98" s="68">
        <v>786</v>
      </c>
      <c r="AU98" s="69"/>
      <c r="AV98" s="56">
        <f t="shared" si="16"/>
        <v>0</v>
      </c>
      <c r="AW98" s="62">
        <f t="shared" si="17"/>
        <v>0</v>
      </c>
      <c r="AX98" s="59" t="str">
        <f t="shared" si="18"/>
        <v>C002FARK</v>
      </c>
    </row>
    <row r="99" spans="1:50" ht="16.5" thickBot="1">
      <c r="A99" s="63" t="s">
        <v>113</v>
      </c>
      <c r="B99" s="70" t="s">
        <v>108</v>
      </c>
      <c r="C99" s="65" t="s">
        <v>114</v>
      </c>
      <c r="D99" s="66" t="s">
        <v>115</v>
      </c>
      <c r="E99" s="67">
        <v>2</v>
      </c>
      <c r="F99" s="68">
        <v>350</v>
      </c>
      <c r="G99" s="69">
        <f t="shared" ref="G99:G106" si="23">(E99*F99)</f>
        <v>700</v>
      </c>
      <c r="H99" s="56">
        <f t="shared" si="19"/>
        <v>70</v>
      </c>
      <c r="I99" s="62">
        <f t="shared" si="20"/>
        <v>630</v>
      </c>
      <c r="J99" s="59" t="str">
        <f t="shared" si="21"/>
        <v>C003FARK</v>
      </c>
      <c r="K99" s="63" t="s">
        <v>113</v>
      </c>
      <c r="L99" s="70" t="s">
        <v>108</v>
      </c>
      <c r="M99" s="65" t="s">
        <v>114</v>
      </c>
      <c r="N99" s="66" t="s">
        <v>115</v>
      </c>
      <c r="O99" s="67">
        <v>698</v>
      </c>
      <c r="P99" s="68">
        <v>1046</v>
      </c>
      <c r="Q99" s="69">
        <f t="shared" ref="Q99:Q106" si="24">(O99*P99)</f>
        <v>730108</v>
      </c>
      <c r="R99" s="56">
        <f t="shared" si="5"/>
        <v>73010.8</v>
      </c>
      <c r="S99" s="62">
        <f t="shared" si="6"/>
        <v>657097.19999999995</v>
      </c>
      <c r="T99" s="59" t="str">
        <f t="shared" si="7"/>
        <v>C003FARK</v>
      </c>
      <c r="U99" s="63" t="s">
        <v>113</v>
      </c>
      <c r="V99" s="70" t="s">
        <v>108</v>
      </c>
      <c r="W99" s="65" t="s">
        <v>114</v>
      </c>
      <c r="X99" s="66" t="s">
        <v>115</v>
      </c>
      <c r="Y99" s="67">
        <v>1394</v>
      </c>
      <c r="Z99" s="68">
        <v>1742</v>
      </c>
      <c r="AA99" s="69">
        <f t="shared" ref="AA99:AA106" si="25">(Y99*Z99)</f>
        <v>2428348</v>
      </c>
      <c r="AB99" s="56">
        <f t="shared" si="9"/>
        <v>242834.8</v>
      </c>
      <c r="AC99" s="62">
        <f t="shared" si="10"/>
        <v>2185513.2000000002</v>
      </c>
      <c r="AD99" s="59" t="str">
        <f t="shared" si="11"/>
        <v>C003FARK</v>
      </c>
      <c r="AE99" s="63" t="s">
        <v>113</v>
      </c>
      <c r="AF99" s="70" t="s">
        <v>108</v>
      </c>
      <c r="AG99" s="65" t="s">
        <v>114</v>
      </c>
      <c r="AH99" s="66" t="s">
        <v>115</v>
      </c>
      <c r="AI99" s="67">
        <v>2090</v>
      </c>
      <c r="AJ99" s="68">
        <v>2438</v>
      </c>
      <c r="AK99" s="69">
        <f t="shared" ref="AK99:AK106" si="26">(AI99*AJ99)</f>
        <v>5095420</v>
      </c>
      <c r="AL99" s="56">
        <f t="shared" si="13"/>
        <v>509542</v>
      </c>
      <c r="AM99" s="62">
        <f t="shared" si="14"/>
        <v>4585878</v>
      </c>
      <c r="AN99" s="59" t="str">
        <f t="shared" si="22"/>
        <v>C003FARK</v>
      </c>
      <c r="AO99" s="63" t="s">
        <v>113</v>
      </c>
      <c r="AP99" s="70" t="s">
        <v>108</v>
      </c>
      <c r="AQ99" s="65" t="s">
        <v>114</v>
      </c>
      <c r="AR99" s="66" t="s">
        <v>115</v>
      </c>
      <c r="AS99" s="67">
        <v>2786</v>
      </c>
      <c r="AT99" s="68">
        <v>3134</v>
      </c>
      <c r="AU99" s="69">
        <f t="shared" ref="AU99:AU106" si="27">(AS99*AT99)</f>
        <v>8731324</v>
      </c>
      <c r="AV99" s="56">
        <f t="shared" si="16"/>
        <v>873132.4</v>
      </c>
      <c r="AW99" s="62">
        <f t="shared" si="17"/>
        <v>7858191.5999999996</v>
      </c>
      <c r="AX99" s="59" t="str">
        <f t="shared" si="18"/>
        <v>C003FARK</v>
      </c>
    </row>
    <row r="100" spans="1:50" ht="16.5" thickBot="1">
      <c r="A100" s="63" t="s">
        <v>116</v>
      </c>
      <c r="B100" s="70" t="s">
        <v>117</v>
      </c>
      <c r="C100" s="65" t="s">
        <v>118</v>
      </c>
      <c r="D100" s="66" t="s">
        <v>119</v>
      </c>
      <c r="E100" s="67">
        <v>35</v>
      </c>
      <c r="F100" s="68">
        <v>40</v>
      </c>
      <c r="G100" s="69">
        <f t="shared" si="23"/>
        <v>1400</v>
      </c>
      <c r="H100" s="56">
        <f t="shared" si="19"/>
        <v>140</v>
      </c>
      <c r="I100" s="62">
        <f>G100-H100</f>
        <v>1260</v>
      </c>
      <c r="J100" s="59" t="str">
        <f t="shared" si="21"/>
        <v>C004ACERO AREQ</v>
      </c>
      <c r="K100" s="63" t="s">
        <v>116</v>
      </c>
      <c r="L100" s="70" t="s">
        <v>117</v>
      </c>
      <c r="M100" s="65" t="s">
        <v>118</v>
      </c>
      <c r="N100" s="66" t="s">
        <v>119</v>
      </c>
      <c r="O100" s="67">
        <v>45</v>
      </c>
      <c r="P100" s="68">
        <v>50</v>
      </c>
      <c r="Q100" s="69">
        <f t="shared" si="24"/>
        <v>2250</v>
      </c>
      <c r="R100" s="56">
        <f t="shared" si="5"/>
        <v>225</v>
      </c>
      <c r="S100" s="62">
        <f t="shared" si="6"/>
        <v>2025</v>
      </c>
      <c r="T100" s="59" t="str">
        <f t="shared" si="7"/>
        <v>C004ACERO AREQ</v>
      </c>
      <c r="U100" s="63" t="s">
        <v>116</v>
      </c>
      <c r="V100" s="70" t="s">
        <v>117</v>
      </c>
      <c r="W100" s="65" t="s">
        <v>118</v>
      </c>
      <c r="X100" s="66" t="s">
        <v>119</v>
      </c>
      <c r="Y100" s="67">
        <v>55</v>
      </c>
      <c r="Z100" s="68">
        <v>60</v>
      </c>
      <c r="AA100" s="69">
        <f t="shared" si="25"/>
        <v>3300</v>
      </c>
      <c r="AB100" s="56">
        <f t="shared" si="9"/>
        <v>330</v>
      </c>
      <c r="AC100" s="62">
        <f t="shared" si="10"/>
        <v>2970</v>
      </c>
      <c r="AD100" s="59" t="str">
        <f t="shared" si="11"/>
        <v>C004ACERO AREQ</v>
      </c>
      <c r="AE100" s="63" t="s">
        <v>116</v>
      </c>
      <c r="AF100" s="70" t="s">
        <v>117</v>
      </c>
      <c r="AG100" s="65" t="s">
        <v>118</v>
      </c>
      <c r="AH100" s="66" t="s">
        <v>119</v>
      </c>
      <c r="AI100" s="67">
        <v>65</v>
      </c>
      <c r="AJ100" s="68">
        <v>70</v>
      </c>
      <c r="AK100" s="69">
        <f t="shared" si="26"/>
        <v>4550</v>
      </c>
      <c r="AL100" s="56">
        <f t="shared" si="13"/>
        <v>455</v>
      </c>
      <c r="AM100" s="62">
        <f t="shared" si="14"/>
        <v>4095</v>
      </c>
      <c r="AN100" s="59" t="str">
        <f t="shared" si="22"/>
        <v>C004ACERO AREQ</v>
      </c>
      <c r="AO100" s="63" t="s">
        <v>116</v>
      </c>
      <c r="AP100" s="70" t="s">
        <v>117</v>
      </c>
      <c r="AQ100" s="65" t="s">
        <v>118</v>
      </c>
      <c r="AR100" s="66" t="s">
        <v>119</v>
      </c>
      <c r="AS100" s="67">
        <v>75</v>
      </c>
      <c r="AT100" s="68">
        <v>80</v>
      </c>
      <c r="AU100" s="69">
        <f t="shared" si="27"/>
        <v>6000</v>
      </c>
      <c r="AV100" s="56">
        <f t="shared" si="16"/>
        <v>600</v>
      </c>
      <c r="AW100" s="62">
        <f t="shared" si="17"/>
        <v>5400</v>
      </c>
      <c r="AX100" s="59" t="str">
        <f t="shared" si="18"/>
        <v>C004ACERO AREQ</v>
      </c>
    </row>
    <row r="101" spans="1:50" ht="16.5" thickBot="1">
      <c r="A101" s="63" t="s">
        <v>120</v>
      </c>
      <c r="B101" s="70" t="s">
        <v>117</v>
      </c>
      <c r="C101" s="65" t="s">
        <v>121</v>
      </c>
      <c r="D101" s="66" t="s">
        <v>119</v>
      </c>
      <c r="E101" s="67">
        <v>20</v>
      </c>
      <c r="F101" s="68">
        <v>25</v>
      </c>
      <c r="G101" s="69">
        <f t="shared" si="23"/>
        <v>500</v>
      </c>
      <c r="H101" s="56">
        <f t="shared" si="19"/>
        <v>50</v>
      </c>
      <c r="I101" s="62">
        <f t="shared" si="20"/>
        <v>450</v>
      </c>
      <c r="J101" s="59" t="str">
        <f t="shared" si="21"/>
        <v>C005ACERO AREQ</v>
      </c>
      <c r="K101" s="63" t="s">
        <v>120</v>
      </c>
      <c r="L101" s="70" t="s">
        <v>117</v>
      </c>
      <c r="M101" s="65" t="s">
        <v>121</v>
      </c>
      <c r="N101" s="66" t="s">
        <v>119</v>
      </c>
      <c r="O101" s="67">
        <v>30</v>
      </c>
      <c r="P101" s="68">
        <v>35</v>
      </c>
      <c r="Q101" s="69">
        <f t="shared" si="24"/>
        <v>1050</v>
      </c>
      <c r="R101" s="56">
        <f t="shared" si="5"/>
        <v>105</v>
      </c>
      <c r="S101" s="62">
        <f t="shared" si="6"/>
        <v>945</v>
      </c>
      <c r="T101" s="59" t="str">
        <f t="shared" si="7"/>
        <v>C005ACERO AREQ</v>
      </c>
      <c r="U101" s="63" t="s">
        <v>120</v>
      </c>
      <c r="V101" s="70" t="s">
        <v>117</v>
      </c>
      <c r="W101" s="65" t="s">
        <v>121</v>
      </c>
      <c r="X101" s="66" t="s">
        <v>119</v>
      </c>
      <c r="Y101" s="67">
        <v>40</v>
      </c>
      <c r="Z101" s="68">
        <v>45</v>
      </c>
      <c r="AA101" s="69">
        <f t="shared" si="25"/>
        <v>1800</v>
      </c>
      <c r="AB101" s="56">
        <f t="shared" si="9"/>
        <v>180</v>
      </c>
      <c r="AC101" s="62">
        <f t="shared" si="10"/>
        <v>1620</v>
      </c>
      <c r="AD101" s="59" t="str">
        <f t="shared" si="11"/>
        <v>C005ACERO AREQ</v>
      </c>
      <c r="AE101" s="63" t="s">
        <v>120</v>
      </c>
      <c r="AF101" s="70" t="s">
        <v>117</v>
      </c>
      <c r="AG101" s="65" t="s">
        <v>121</v>
      </c>
      <c r="AH101" s="66" t="s">
        <v>119</v>
      </c>
      <c r="AI101" s="67">
        <v>50</v>
      </c>
      <c r="AJ101" s="68">
        <v>55</v>
      </c>
      <c r="AK101" s="69">
        <f t="shared" si="26"/>
        <v>2750</v>
      </c>
      <c r="AL101" s="56">
        <f t="shared" si="13"/>
        <v>275</v>
      </c>
      <c r="AM101" s="62">
        <f t="shared" si="14"/>
        <v>2475</v>
      </c>
      <c r="AN101" s="59" t="str">
        <f t="shared" si="22"/>
        <v>C005ACERO AREQ</v>
      </c>
      <c r="AO101" s="63" t="s">
        <v>120</v>
      </c>
      <c r="AP101" s="70" t="s">
        <v>117</v>
      </c>
      <c r="AQ101" s="65" t="s">
        <v>121</v>
      </c>
      <c r="AR101" s="66" t="s">
        <v>119</v>
      </c>
      <c r="AS101" s="67">
        <v>60</v>
      </c>
      <c r="AT101" s="68">
        <v>65</v>
      </c>
      <c r="AU101" s="69">
        <f t="shared" si="27"/>
        <v>3900</v>
      </c>
      <c r="AV101" s="56">
        <f t="shared" si="16"/>
        <v>390</v>
      </c>
      <c r="AW101" s="62">
        <f t="shared" si="17"/>
        <v>3510</v>
      </c>
      <c r="AX101" s="59" t="str">
        <f t="shared" si="18"/>
        <v>C005ACERO AREQ</v>
      </c>
    </row>
    <row r="102" spans="1:50" ht="16.5" thickBot="1">
      <c r="A102" s="63" t="s">
        <v>122</v>
      </c>
      <c r="B102" s="70" t="s">
        <v>123</v>
      </c>
      <c r="C102" s="65" t="s">
        <v>124</v>
      </c>
      <c r="D102" s="66" t="s">
        <v>125</v>
      </c>
      <c r="E102" s="67">
        <v>24</v>
      </c>
      <c r="F102" s="68">
        <v>45</v>
      </c>
      <c r="G102" s="69">
        <f t="shared" si="23"/>
        <v>1080</v>
      </c>
      <c r="H102" s="56">
        <f t="shared" si="19"/>
        <v>108</v>
      </c>
      <c r="I102" s="62">
        <f t="shared" si="20"/>
        <v>972</v>
      </c>
      <c r="J102" s="59" t="str">
        <f t="shared" si="21"/>
        <v>C006ANIPSA</v>
      </c>
      <c r="K102" s="63" t="s">
        <v>122</v>
      </c>
      <c r="L102" s="70" t="s">
        <v>123</v>
      </c>
      <c r="M102" s="65" t="s">
        <v>124</v>
      </c>
      <c r="N102" s="66" t="s">
        <v>125</v>
      </c>
      <c r="O102" s="67">
        <v>66</v>
      </c>
      <c r="P102" s="68">
        <v>87</v>
      </c>
      <c r="Q102" s="69">
        <f t="shared" si="24"/>
        <v>5742</v>
      </c>
      <c r="R102" s="56">
        <f t="shared" si="5"/>
        <v>574.20000000000005</v>
      </c>
      <c r="S102" s="62">
        <f t="shared" si="6"/>
        <v>5167.8</v>
      </c>
      <c r="T102" s="59" t="str">
        <f t="shared" si="7"/>
        <v>C006ANIPSA</v>
      </c>
      <c r="U102" s="63" t="s">
        <v>122</v>
      </c>
      <c r="V102" s="70" t="s">
        <v>123</v>
      </c>
      <c r="W102" s="65" t="s">
        <v>124</v>
      </c>
      <c r="X102" s="66" t="s">
        <v>125</v>
      </c>
      <c r="Y102" s="67">
        <v>108</v>
      </c>
      <c r="Z102" s="68">
        <v>129</v>
      </c>
      <c r="AA102" s="69">
        <f t="shared" si="25"/>
        <v>13932</v>
      </c>
      <c r="AB102" s="56">
        <f t="shared" si="9"/>
        <v>1393.2</v>
      </c>
      <c r="AC102" s="62">
        <f t="shared" si="10"/>
        <v>12538.8</v>
      </c>
      <c r="AD102" s="59" t="str">
        <f t="shared" si="11"/>
        <v>C006ANIPSA</v>
      </c>
      <c r="AE102" s="63" t="s">
        <v>122</v>
      </c>
      <c r="AF102" s="70" t="s">
        <v>123</v>
      </c>
      <c r="AG102" s="65" t="s">
        <v>124</v>
      </c>
      <c r="AH102" s="66" t="s">
        <v>125</v>
      </c>
      <c r="AI102" s="67">
        <v>150</v>
      </c>
      <c r="AJ102" s="68">
        <v>171</v>
      </c>
      <c r="AK102" s="69">
        <f t="shared" si="26"/>
        <v>25650</v>
      </c>
      <c r="AL102" s="56">
        <f t="shared" si="13"/>
        <v>2565</v>
      </c>
      <c r="AM102" s="62">
        <f t="shared" si="14"/>
        <v>23085</v>
      </c>
      <c r="AN102" s="59" t="str">
        <f t="shared" si="22"/>
        <v>C006ANIPSA</v>
      </c>
      <c r="AO102" s="63" t="s">
        <v>122</v>
      </c>
      <c r="AP102" s="70" t="s">
        <v>123</v>
      </c>
      <c r="AQ102" s="65" t="s">
        <v>124</v>
      </c>
      <c r="AR102" s="66" t="s">
        <v>125</v>
      </c>
      <c r="AS102" s="67">
        <v>192</v>
      </c>
      <c r="AT102" s="68">
        <v>213</v>
      </c>
      <c r="AU102" s="69">
        <f t="shared" si="27"/>
        <v>40896</v>
      </c>
      <c r="AV102" s="56">
        <f t="shared" si="16"/>
        <v>4089.6</v>
      </c>
      <c r="AW102" s="62">
        <f t="shared" si="17"/>
        <v>36806.400000000001</v>
      </c>
      <c r="AX102" s="59" t="str">
        <f t="shared" si="18"/>
        <v>C006ANIPSA</v>
      </c>
    </row>
    <row r="103" spans="1:50" ht="16.5" thickBot="1">
      <c r="A103" s="63" t="s">
        <v>126</v>
      </c>
      <c r="B103" s="70" t="s">
        <v>127</v>
      </c>
      <c r="C103" s="65" t="s">
        <v>128</v>
      </c>
      <c r="D103" s="66" t="s">
        <v>115</v>
      </c>
      <c r="E103" s="67">
        <v>4</v>
      </c>
      <c r="F103" s="68">
        <v>400</v>
      </c>
      <c r="G103" s="69">
        <f t="shared" si="23"/>
        <v>1600</v>
      </c>
      <c r="H103" s="56">
        <f t="shared" si="19"/>
        <v>160</v>
      </c>
      <c r="I103" s="62">
        <f t="shared" si="20"/>
        <v>1440</v>
      </c>
      <c r="J103" s="59" t="str">
        <f t="shared" si="21"/>
        <v>C007FRELL</v>
      </c>
      <c r="K103" s="63" t="s">
        <v>126</v>
      </c>
      <c r="L103" s="70" t="s">
        <v>127</v>
      </c>
      <c r="M103" s="65" t="s">
        <v>128</v>
      </c>
      <c r="N103" s="66" t="s">
        <v>115</v>
      </c>
      <c r="O103" s="67">
        <v>796</v>
      </c>
      <c r="P103" s="68">
        <v>1192</v>
      </c>
      <c r="Q103" s="69">
        <f t="shared" si="24"/>
        <v>948832</v>
      </c>
      <c r="R103" s="56">
        <f t="shared" si="5"/>
        <v>94883.199999999997</v>
      </c>
      <c r="S103" s="62">
        <f t="shared" si="6"/>
        <v>853948.8</v>
      </c>
      <c r="T103" s="59" t="str">
        <f t="shared" si="7"/>
        <v>C007FRELL</v>
      </c>
      <c r="U103" s="63" t="s">
        <v>126</v>
      </c>
      <c r="V103" s="70" t="s">
        <v>127</v>
      </c>
      <c r="W103" s="65" t="s">
        <v>128</v>
      </c>
      <c r="X103" s="66" t="s">
        <v>115</v>
      </c>
      <c r="Y103" s="67">
        <v>1588</v>
      </c>
      <c r="Z103" s="68">
        <v>1984</v>
      </c>
      <c r="AA103" s="69">
        <f t="shared" si="25"/>
        <v>3150592</v>
      </c>
      <c r="AB103" s="56">
        <f t="shared" si="9"/>
        <v>315059.20000000001</v>
      </c>
      <c r="AC103" s="62">
        <f t="shared" si="10"/>
        <v>2835532.8</v>
      </c>
      <c r="AD103" s="59" t="str">
        <f t="shared" si="11"/>
        <v>C007FRELL</v>
      </c>
      <c r="AE103" s="63" t="s">
        <v>126</v>
      </c>
      <c r="AF103" s="70" t="s">
        <v>127</v>
      </c>
      <c r="AG103" s="65" t="s">
        <v>128</v>
      </c>
      <c r="AH103" s="66" t="s">
        <v>115</v>
      </c>
      <c r="AI103" s="67">
        <v>2380</v>
      </c>
      <c r="AJ103" s="68">
        <v>2776</v>
      </c>
      <c r="AK103" s="69">
        <f t="shared" si="26"/>
        <v>6606880</v>
      </c>
      <c r="AL103" s="56">
        <f t="shared" si="13"/>
        <v>660688</v>
      </c>
      <c r="AM103" s="62">
        <f t="shared" si="14"/>
        <v>5946192</v>
      </c>
      <c r="AN103" s="59" t="str">
        <f t="shared" si="22"/>
        <v>C007FRELL</v>
      </c>
      <c r="AO103" s="63" t="s">
        <v>126</v>
      </c>
      <c r="AP103" s="70" t="s">
        <v>127</v>
      </c>
      <c r="AQ103" s="65" t="s">
        <v>128</v>
      </c>
      <c r="AR103" s="66" t="s">
        <v>115</v>
      </c>
      <c r="AS103" s="67">
        <v>3172</v>
      </c>
      <c r="AT103" s="68">
        <v>3568</v>
      </c>
      <c r="AU103" s="69">
        <f t="shared" si="27"/>
        <v>11317696</v>
      </c>
      <c r="AV103" s="56">
        <f t="shared" si="16"/>
        <v>1131769.6000000001</v>
      </c>
      <c r="AW103" s="62">
        <f t="shared" si="17"/>
        <v>10185926.4</v>
      </c>
      <c r="AX103" s="59" t="str">
        <f t="shared" si="18"/>
        <v>C007FRELL</v>
      </c>
    </row>
    <row r="104" spans="1:50" ht="16.5" thickBot="1">
      <c r="A104" s="63" t="s">
        <v>129</v>
      </c>
      <c r="B104" s="70" t="s">
        <v>117</v>
      </c>
      <c r="C104" s="65" t="s">
        <v>130</v>
      </c>
      <c r="D104" s="66" t="s">
        <v>131</v>
      </c>
      <c r="E104" s="67">
        <v>10</v>
      </c>
      <c r="F104" s="68">
        <v>16</v>
      </c>
      <c r="G104" s="69">
        <f t="shared" si="23"/>
        <v>160</v>
      </c>
      <c r="H104" s="56">
        <f t="shared" si="19"/>
        <v>16</v>
      </c>
      <c r="I104" s="62">
        <f t="shared" si="20"/>
        <v>144</v>
      </c>
      <c r="J104" s="59" t="str">
        <f t="shared" si="21"/>
        <v>C008ACERO AREQ</v>
      </c>
      <c r="K104" s="63" t="s">
        <v>129</v>
      </c>
      <c r="L104" s="70" t="s">
        <v>117</v>
      </c>
      <c r="M104" s="65" t="s">
        <v>130</v>
      </c>
      <c r="N104" s="66" t="s">
        <v>131</v>
      </c>
      <c r="O104" s="67">
        <v>22</v>
      </c>
      <c r="P104" s="68">
        <v>28</v>
      </c>
      <c r="Q104" s="69">
        <f t="shared" si="24"/>
        <v>616</v>
      </c>
      <c r="R104" s="56">
        <f t="shared" si="5"/>
        <v>61.6</v>
      </c>
      <c r="S104" s="62">
        <f t="shared" si="6"/>
        <v>554.4</v>
      </c>
      <c r="T104" s="59" t="str">
        <f t="shared" si="7"/>
        <v>C008ACERO AREQ</v>
      </c>
      <c r="U104" s="63" t="s">
        <v>129</v>
      </c>
      <c r="V104" s="70" t="s">
        <v>117</v>
      </c>
      <c r="W104" s="65" t="s">
        <v>130</v>
      </c>
      <c r="X104" s="66" t="s">
        <v>131</v>
      </c>
      <c r="Y104" s="67">
        <v>34</v>
      </c>
      <c r="Z104" s="68">
        <v>40</v>
      </c>
      <c r="AA104" s="69">
        <f t="shared" si="25"/>
        <v>1360</v>
      </c>
      <c r="AB104" s="56">
        <f t="shared" si="9"/>
        <v>136</v>
      </c>
      <c r="AC104" s="62">
        <f t="shared" si="10"/>
        <v>1224</v>
      </c>
      <c r="AD104" s="59" t="str">
        <f t="shared" si="11"/>
        <v>C008ACERO AREQ</v>
      </c>
      <c r="AE104" s="63" t="s">
        <v>129</v>
      </c>
      <c r="AF104" s="70" t="s">
        <v>117</v>
      </c>
      <c r="AG104" s="65" t="s">
        <v>130</v>
      </c>
      <c r="AH104" s="66" t="s">
        <v>131</v>
      </c>
      <c r="AI104" s="67">
        <v>46</v>
      </c>
      <c r="AJ104" s="68">
        <v>52</v>
      </c>
      <c r="AK104" s="69">
        <f t="shared" si="26"/>
        <v>2392</v>
      </c>
      <c r="AL104" s="56">
        <f t="shared" si="13"/>
        <v>239.2</v>
      </c>
      <c r="AM104" s="62">
        <f t="shared" si="14"/>
        <v>2152.8000000000002</v>
      </c>
      <c r="AN104" s="59" t="str">
        <f t="shared" si="22"/>
        <v>C008ACERO AREQ</v>
      </c>
      <c r="AO104" s="63" t="s">
        <v>129</v>
      </c>
      <c r="AP104" s="70" t="s">
        <v>117</v>
      </c>
      <c r="AQ104" s="65" t="s">
        <v>130</v>
      </c>
      <c r="AR104" s="66" t="s">
        <v>131</v>
      </c>
      <c r="AS104" s="67">
        <v>58</v>
      </c>
      <c r="AT104" s="68">
        <v>64</v>
      </c>
      <c r="AU104" s="69">
        <f t="shared" si="27"/>
        <v>3712</v>
      </c>
      <c r="AV104" s="56">
        <f t="shared" si="16"/>
        <v>371.2</v>
      </c>
      <c r="AW104" s="62">
        <f t="shared" si="17"/>
        <v>3340.8</v>
      </c>
      <c r="AX104" s="59" t="str">
        <f t="shared" si="18"/>
        <v>C008ACERO AREQ</v>
      </c>
    </row>
    <row r="105" spans="1:50" ht="16.5" thickBot="1">
      <c r="A105" s="63" t="s">
        <v>132</v>
      </c>
      <c r="B105" s="70" t="s">
        <v>133</v>
      </c>
      <c r="C105" s="65" t="s">
        <v>134</v>
      </c>
      <c r="D105" s="66" t="s">
        <v>131</v>
      </c>
      <c r="E105" s="67">
        <v>54</v>
      </c>
      <c r="F105" s="71">
        <v>8</v>
      </c>
      <c r="G105" s="69">
        <f t="shared" si="23"/>
        <v>432</v>
      </c>
      <c r="H105" s="56">
        <f t="shared" si="19"/>
        <v>43.2</v>
      </c>
      <c r="I105" s="62">
        <f t="shared" si="20"/>
        <v>388.8</v>
      </c>
      <c r="J105" s="59" t="str">
        <f t="shared" si="21"/>
        <v>C009DURELL</v>
      </c>
      <c r="K105" s="63" t="s">
        <v>132</v>
      </c>
      <c r="L105" s="70" t="s">
        <v>133</v>
      </c>
      <c r="M105" s="65" t="s">
        <v>134</v>
      </c>
      <c r="N105" s="66" t="s">
        <v>131</v>
      </c>
      <c r="O105" s="67">
        <v>-38</v>
      </c>
      <c r="P105" s="71">
        <v>-84</v>
      </c>
      <c r="Q105" s="69">
        <f t="shared" si="24"/>
        <v>3192</v>
      </c>
      <c r="R105" s="56">
        <f t="shared" si="5"/>
        <v>319.2</v>
      </c>
      <c r="S105" s="62">
        <f t="shared" si="6"/>
        <v>2872.8</v>
      </c>
      <c r="T105" s="59" t="str">
        <f t="shared" si="7"/>
        <v>C009DURELL</v>
      </c>
      <c r="U105" s="63" t="s">
        <v>132</v>
      </c>
      <c r="V105" s="70" t="s">
        <v>133</v>
      </c>
      <c r="W105" s="65" t="s">
        <v>134</v>
      </c>
      <c r="X105" s="66" t="s">
        <v>131</v>
      </c>
      <c r="Y105" s="67">
        <v>-130</v>
      </c>
      <c r="Z105" s="71">
        <v>-176</v>
      </c>
      <c r="AA105" s="69">
        <f t="shared" si="25"/>
        <v>22880</v>
      </c>
      <c r="AB105" s="56">
        <f t="shared" si="9"/>
        <v>2288</v>
      </c>
      <c r="AC105" s="62">
        <f t="shared" si="10"/>
        <v>20592</v>
      </c>
      <c r="AD105" s="59" t="str">
        <f t="shared" si="11"/>
        <v>C009DURELL</v>
      </c>
      <c r="AE105" s="63" t="s">
        <v>132</v>
      </c>
      <c r="AF105" s="70" t="s">
        <v>133</v>
      </c>
      <c r="AG105" s="65" t="s">
        <v>134</v>
      </c>
      <c r="AH105" s="66" t="s">
        <v>131</v>
      </c>
      <c r="AI105" s="67">
        <v>-222</v>
      </c>
      <c r="AJ105" s="71">
        <v>-268</v>
      </c>
      <c r="AK105" s="69">
        <f t="shared" si="26"/>
        <v>59496</v>
      </c>
      <c r="AL105" s="56">
        <f t="shared" si="13"/>
        <v>5949.6</v>
      </c>
      <c r="AM105" s="62">
        <f t="shared" si="14"/>
        <v>53546.400000000001</v>
      </c>
      <c r="AN105" s="59" t="str">
        <f t="shared" si="22"/>
        <v>C009DURELL</v>
      </c>
      <c r="AO105" s="63" t="s">
        <v>132</v>
      </c>
      <c r="AP105" s="70" t="s">
        <v>133</v>
      </c>
      <c r="AQ105" s="65" t="s">
        <v>134</v>
      </c>
      <c r="AR105" s="66" t="s">
        <v>131</v>
      </c>
      <c r="AS105" s="67">
        <v>-314</v>
      </c>
      <c r="AT105" s="71">
        <v>-360</v>
      </c>
      <c r="AU105" s="69">
        <f t="shared" si="27"/>
        <v>113040</v>
      </c>
      <c r="AV105" s="56">
        <f t="shared" si="16"/>
        <v>11304</v>
      </c>
      <c r="AW105" s="62">
        <f t="shared" si="17"/>
        <v>101736</v>
      </c>
      <c r="AX105" s="59" t="str">
        <f t="shared" si="18"/>
        <v>C009DURELL</v>
      </c>
    </row>
    <row r="106" spans="1:50" ht="16.5" thickBot="1">
      <c r="A106" s="72" t="s">
        <v>135</v>
      </c>
      <c r="B106" s="73" t="s">
        <v>136</v>
      </c>
      <c r="C106" s="74" t="s">
        <v>137</v>
      </c>
      <c r="D106" s="74" t="s">
        <v>125</v>
      </c>
      <c r="E106" s="72">
        <v>18</v>
      </c>
      <c r="F106" s="75">
        <v>19</v>
      </c>
      <c r="G106" s="76">
        <f t="shared" si="23"/>
        <v>342</v>
      </c>
      <c r="H106" s="56">
        <f t="shared" si="19"/>
        <v>34.200000000000003</v>
      </c>
      <c r="I106" s="62">
        <f t="shared" si="20"/>
        <v>307.8</v>
      </c>
      <c r="J106" s="77" t="str">
        <f t="shared" si="21"/>
        <v>C010ATLAS</v>
      </c>
      <c r="K106" s="72" t="s">
        <v>135</v>
      </c>
      <c r="L106" s="73" t="s">
        <v>136</v>
      </c>
      <c r="M106" s="74" t="s">
        <v>137</v>
      </c>
      <c r="N106" s="74" t="s">
        <v>125</v>
      </c>
      <c r="O106" s="72">
        <v>20</v>
      </c>
      <c r="P106" s="75">
        <v>21</v>
      </c>
      <c r="Q106" s="76">
        <f t="shared" si="24"/>
        <v>420</v>
      </c>
      <c r="R106" s="56">
        <f t="shared" si="5"/>
        <v>42</v>
      </c>
      <c r="S106" s="62">
        <f t="shared" si="6"/>
        <v>378</v>
      </c>
      <c r="T106" s="77" t="str">
        <f t="shared" si="7"/>
        <v>C010ATLAS</v>
      </c>
      <c r="U106" s="72" t="s">
        <v>135</v>
      </c>
      <c r="V106" s="73" t="s">
        <v>136</v>
      </c>
      <c r="W106" s="74" t="s">
        <v>137</v>
      </c>
      <c r="X106" s="74" t="s">
        <v>125</v>
      </c>
      <c r="Y106" s="72">
        <v>22</v>
      </c>
      <c r="Z106" s="75">
        <v>23</v>
      </c>
      <c r="AA106" s="76">
        <f t="shared" si="25"/>
        <v>506</v>
      </c>
      <c r="AB106" s="56">
        <f t="shared" si="9"/>
        <v>50.6</v>
      </c>
      <c r="AC106" s="62">
        <f t="shared" si="10"/>
        <v>455.4</v>
      </c>
      <c r="AD106" s="77" t="str">
        <f t="shared" si="11"/>
        <v>C010ATLAS</v>
      </c>
      <c r="AE106" s="72" t="s">
        <v>135</v>
      </c>
      <c r="AF106" s="73" t="s">
        <v>136</v>
      </c>
      <c r="AG106" s="74" t="s">
        <v>137</v>
      </c>
      <c r="AH106" s="74" t="s">
        <v>125</v>
      </c>
      <c r="AI106" s="72">
        <v>24</v>
      </c>
      <c r="AJ106" s="75">
        <v>25</v>
      </c>
      <c r="AK106" s="76">
        <f t="shared" si="26"/>
        <v>600</v>
      </c>
      <c r="AL106" s="56">
        <f t="shared" si="13"/>
        <v>60</v>
      </c>
      <c r="AM106" s="62">
        <f t="shared" si="14"/>
        <v>540</v>
      </c>
      <c r="AN106" s="77" t="str">
        <f t="shared" si="22"/>
        <v>C010ATLAS</v>
      </c>
      <c r="AO106" s="72" t="s">
        <v>135</v>
      </c>
      <c r="AP106" s="73" t="s">
        <v>136</v>
      </c>
      <c r="AQ106" s="74" t="s">
        <v>137</v>
      </c>
      <c r="AR106" s="74" t="s">
        <v>125</v>
      </c>
      <c r="AS106" s="72">
        <v>26</v>
      </c>
      <c r="AT106" s="75">
        <v>27</v>
      </c>
      <c r="AU106" s="76">
        <f t="shared" si="27"/>
        <v>702</v>
      </c>
      <c r="AV106" s="56">
        <f t="shared" si="16"/>
        <v>70.2</v>
      </c>
      <c r="AW106" s="62">
        <f t="shared" si="17"/>
        <v>631.79999999999995</v>
      </c>
      <c r="AX106" s="77" t="str">
        <f t="shared" si="18"/>
        <v>C010ATLAS</v>
      </c>
    </row>
    <row r="107" spans="1:50" ht="16.5" thickBot="1">
      <c r="A107" s="83" t="s">
        <v>138</v>
      </c>
      <c r="B107" s="84"/>
      <c r="C107" s="78">
        <v>10</v>
      </c>
      <c r="D107" s="5"/>
      <c r="E107" s="5"/>
      <c r="F107" s="79"/>
      <c r="G107" s="5"/>
      <c r="H107" s="5"/>
      <c r="I107" s="5"/>
      <c r="J107" s="80"/>
      <c r="K107" s="83" t="s">
        <v>138</v>
      </c>
      <c r="L107" s="84"/>
      <c r="M107" s="78">
        <v>11</v>
      </c>
      <c r="N107" s="5"/>
      <c r="O107" s="5"/>
      <c r="P107" s="79"/>
      <c r="Q107" s="5"/>
      <c r="R107" s="5"/>
      <c r="S107" s="5"/>
      <c r="T107" s="80"/>
      <c r="U107" s="83" t="s">
        <v>138</v>
      </c>
      <c r="V107" s="84"/>
      <c r="W107" s="78">
        <v>12</v>
      </c>
      <c r="X107" s="5"/>
      <c r="Y107" s="5"/>
      <c r="Z107" s="79"/>
      <c r="AA107" s="5"/>
      <c r="AB107" s="5"/>
      <c r="AC107" s="5"/>
      <c r="AD107" s="80"/>
      <c r="AE107" s="83" t="s">
        <v>138</v>
      </c>
      <c r="AF107" s="84"/>
      <c r="AG107" s="78">
        <v>13</v>
      </c>
      <c r="AH107" s="5"/>
      <c r="AI107" s="5"/>
      <c r="AJ107" s="79"/>
      <c r="AK107" s="5"/>
      <c r="AL107" s="5"/>
      <c r="AM107" s="5"/>
      <c r="AN107" s="80"/>
      <c r="AO107" s="83" t="s">
        <v>138</v>
      </c>
      <c r="AP107" s="84"/>
      <c r="AQ107" s="78">
        <v>14</v>
      </c>
      <c r="AR107" s="5"/>
      <c r="AS107" s="5"/>
      <c r="AT107" s="79"/>
      <c r="AU107" s="5"/>
      <c r="AV107" s="5"/>
      <c r="AW107" s="5"/>
      <c r="AX107" s="80"/>
    </row>
    <row r="108" spans="1:50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1:50">
      <c r="A109" s="82" t="s">
        <v>139</v>
      </c>
      <c r="B109" s="82"/>
      <c r="C109" s="81">
        <f>MAX(I96:I106)</f>
        <v>1440</v>
      </c>
      <c r="D109" s="5"/>
      <c r="E109" s="5"/>
      <c r="F109" s="5"/>
      <c r="G109" s="5"/>
      <c r="H109" s="5"/>
      <c r="I109" s="5"/>
      <c r="J109" s="5"/>
      <c r="K109" s="82" t="s">
        <v>139</v>
      </c>
      <c r="L109" s="82"/>
      <c r="M109" s="81">
        <f t="shared" ref="M109" si="28">MAX(S96:S106)</f>
        <v>853948.8</v>
      </c>
      <c r="N109" s="5"/>
      <c r="O109" s="5"/>
      <c r="P109" s="5"/>
      <c r="Q109" s="5"/>
      <c r="R109" s="5"/>
      <c r="S109" s="5"/>
      <c r="T109" s="5"/>
      <c r="U109" s="82" t="s">
        <v>139</v>
      </c>
      <c r="V109" s="82"/>
      <c r="W109" s="81">
        <f t="shared" ref="W109" si="29">MAX(AC96:AC106)</f>
        <v>2835532.8</v>
      </c>
      <c r="X109" s="5"/>
      <c r="Y109" s="5"/>
      <c r="Z109" s="5"/>
      <c r="AA109" s="5"/>
      <c r="AB109" s="5"/>
      <c r="AC109" s="5"/>
      <c r="AD109" s="5"/>
      <c r="AE109" s="82" t="s">
        <v>139</v>
      </c>
      <c r="AF109" s="82"/>
      <c r="AG109" s="81">
        <f t="shared" ref="AG109" si="30">MAX(AM96:AM106)</f>
        <v>5946192</v>
      </c>
      <c r="AH109" s="5"/>
      <c r="AI109" s="5"/>
      <c r="AJ109" s="5"/>
      <c r="AK109" s="5"/>
      <c r="AL109" s="5"/>
      <c r="AM109" s="5"/>
      <c r="AN109" s="5"/>
      <c r="AO109" s="82" t="s">
        <v>139</v>
      </c>
      <c r="AP109" s="82"/>
      <c r="AQ109" s="81">
        <f t="shared" ref="AQ109" si="31">MAX(AW96:AW106)</f>
        <v>10185926.4</v>
      </c>
      <c r="AR109" s="5"/>
      <c r="AS109" s="5"/>
      <c r="AT109" s="5"/>
      <c r="AU109" s="5"/>
      <c r="AV109" s="5"/>
      <c r="AW109" s="5"/>
      <c r="AX109" s="5"/>
    </row>
    <row r="110" spans="1:50">
      <c r="A110" s="82" t="s">
        <v>140</v>
      </c>
      <c r="B110" s="82"/>
      <c r="C110" s="81">
        <v>144</v>
      </c>
      <c r="D110" s="5"/>
      <c r="E110" s="5"/>
      <c r="F110" s="5"/>
      <c r="G110" s="5"/>
      <c r="H110" s="5"/>
      <c r="I110" s="5"/>
      <c r="J110" s="5"/>
      <c r="K110" s="82" t="s">
        <v>140</v>
      </c>
      <c r="L110" s="82"/>
      <c r="M110" s="81">
        <v>145</v>
      </c>
      <c r="N110" s="5"/>
      <c r="O110" s="5"/>
      <c r="P110" s="5"/>
      <c r="Q110" s="5"/>
      <c r="R110" s="5"/>
      <c r="S110" s="5"/>
      <c r="T110" s="5"/>
      <c r="U110" s="82" t="s">
        <v>140</v>
      </c>
      <c r="V110" s="82"/>
      <c r="W110" s="81">
        <v>146</v>
      </c>
      <c r="X110" s="5"/>
      <c r="Y110" s="5"/>
      <c r="Z110" s="5"/>
      <c r="AA110" s="5"/>
      <c r="AB110" s="5"/>
      <c r="AC110" s="5"/>
      <c r="AD110" s="5"/>
      <c r="AE110" s="82" t="s">
        <v>140</v>
      </c>
      <c r="AF110" s="82"/>
      <c r="AG110" s="81">
        <v>147</v>
      </c>
      <c r="AH110" s="5"/>
      <c r="AI110" s="5"/>
      <c r="AJ110" s="5"/>
      <c r="AK110" s="5"/>
      <c r="AL110" s="5"/>
      <c r="AM110" s="5"/>
      <c r="AN110" s="5"/>
      <c r="AO110" s="82" t="s">
        <v>140</v>
      </c>
      <c r="AP110" s="82"/>
      <c r="AQ110" s="81">
        <v>148</v>
      </c>
      <c r="AR110" s="5"/>
      <c r="AS110" s="5"/>
      <c r="AT110" s="5"/>
      <c r="AU110" s="5"/>
      <c r="AV110" s="5"/>
      <c r="AW110" s="5"/>
      <c r="AX110" s="5"/>
    </row>
    <row r="111" spans="1:50">
      <c r="A111" s="82" t="s">
        <v>141</v>
      </c>
      <c r="B111" s="82"/>
      <c r="C111" s="81">
        <f>SUM(I96:I106)</f>
        <v>6195.6</v>
      </c>
      <c r="D111" s="5"/>
      <c r="E111" s="5"/>
      <c r="F111" s="5"/>
      <c r="G111" s="5"/>
      <c r="H111" s="5"/>
      <c r="I111" s="5"/>
      <c r="J111" s="5"/>
      <c r="K111" s="82" t="s">
        <v>141</v>
      </c>
      <c r="L111" s="82"/>
      <c r="M111" s="81">
        <f t="shared" ref="M111" si="32">SUM(S96:S106)</f>
        <v>1597129.2</v>
      </c>
      <c r="N111" s="5"/>
      <c r="O111" s="5"/>
      <c r="P111" s="5"/>
      <c r="Q111" s="5"/>
      <c r="R111" s="5"/>
      <c r="S111" s="5"/>
      <c r="T111" s="5"/>
      <c r="U111" s="82" t="s">
        <v>141</v>
      </c>
      <c r="V111" s="82"/>
      <c r="W111" s="81">
        <f t="shared" ref="W111" si="33">SUM(AC96:AC106)</f>
        <v>5303120.4000000004</v>
      </c>
      <c r="X111" s="5"/>
      <c r="Y111" s="5"/>
      <c r="Z111" s="5"/>
      <c r="AA111" s="5"/>
      <c r="AB111" s="5"/>
      <c r="AC111" s="5"/>
      <c r="AD111" s="5"/>
      <c r="AE111" s="82" t="s">
        <v>141</v>
      </c>
      <c r="AF111" s="82"/>
      <c r="AG111" s="81">
        <f t="shared" ref="AG111" si="34">SUM(AM96:AM106)</f>
        <v>11124169.200000001</v>
      </c>
      <c r="AH111" s="5"/>
      <c r="AI111" s="5"/>
      <c r="AJ111" s="5"/>
      <c r="AK111" s="5"/>
      <c r="AL111" s="5"/>
      <c r="AM111" s="5"/>
      <c r="AN111" s="5"/>
      <c r="AO111" s="82" t="s">
        <v>141</v>
      </c>
      <c r="AP111" s="82"/>
      <c r="AQ111" s="81">
        <f t="shared" ref="AQ111" si="35">SUM(AW96:AW106)</f>
        <v>19060275.600000001</v>
      </c>
      <c r="AR111" s="5"/>
      <c r="AS111" s="5"/>
      <c r="AT111" s="5"/>
      <c r="AU111" s="5"/>
      <c r="AV111" s="5"/>
      <c r="AW111" s="5"/>
      <c r="AX111" s="5"/>
    </row>
    <row r="112" spans="1:50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</sheetData>
  <mergeCells count="234">
    <mergeCell ref="AM40:AP40"/>
    <mergeCell ref="AM34:AP34"/>
    <mergeCell ref="AM35:AP35"/>
    <mergeCell ref="AM36:AP36"/>
    <mergeCell ref="AM37:AP37"/>
    <mergeCell ref="AM38:AP38"/>
    <mergeCell ref="AI19:AL24"/>
    <mergeCell ref="AM19:AP24"/>
    <mergeCell ref="F1:O8"/>
    <mergeCell ref="P1:AQ8"/>
    <mergeCell ref="AM39:AP39"/>
    <mergeCell ref="AM29:AP29"/>
    <mergeCell ref="AM30:AP30"/>
    <mergeCell ref="AM31:AP31"/>
    <mergeCell ref="AM32:AP32"/>
    <mergeCell ref="AM33:AP33"/>
    <mergeCell ref="AM25:AP25"/>
    <mergeCell ref="AM26:AP26"/>
    <mergeCell ref="AM27:AP27"/>
    <mergeCell ref="AM28:AP28"/>
    <mergeCell ref="AI14:AP14"/>
    <mergeCell ref="AI18:AL18"/>
    <mergeCell ref="AM18:AP18"/>
    <mergeCell ref="AI17:AP17"/>
    <mergeCell ref="AI15:AP16"/>
    <mergeCell ref="AI10:AP10"/>
    <mergeCell ref="AI11:AJ11"/>
    <mergeCell ref="AI12:AJ12"/>
    <mergeCell ref="AI13:AJ13"/>
    <mergeCell ref="AK11:AP11"/>
    <mergeCell ref="AK12:AP12"/>
    <mergeCell ref="AK13:AP13"/>
    <mergeCell ref="P10:V10"/>
    <mergeCell ref="P35:R35"/>
    <mergeCell ref="P36:R36"/>
    <mergeCell ref="P37:R37"/>
    <mergeCell ref="P38:R38"/>
    <mergeCell ref="P39:R39"/>
    <mergeCell ref="P30:R30"/>
    <mergeCell ref="P31:R31"/>
    <mergeCell ref="P32:R32"/>
    <mergeCell ref="P33:R33"/>
    <mergeCell ref="P34:R34"/>
    <mergeCell ref="P25:R25"/>
    <mergeCell ref="Q11:R11"/>
    <mergeCell ref="Q12:Q13"/>
    <mergeCell ref="A43:F45"/>
    <mergeCell ref="Q44:AC44"/>
    <mergeCell ref="A19:A24"/>
    <mergeCell ref="A10:O12"/>
    <mergeCell ref="A13:C13"/>
    <mergeCell ref="A14:C18"/>
    <mergeCell ref="D13:O18"/>
    <mergeCell ref="B19:O24"/>
    <mergeCell ref="W14:W18"/>
    <mergeCell ref="X14:X18"/>
    <mergeCell ref="Y14:Y18"/>
    <mergeCell ref="Z14:Z18"/>
    <mergeCell ref="W11:AH11"/>
    <mergeCell ref="W12:Y12"/>
    <mergeCell ref="Z12:AC12"/>
    <mergeCell ref="AD12:AH12"/>
    <mergeCell ref="W13:AH13"/>
    <mergeCell ref="P26:R26"/>
    <mergeCell ref="P27:R27"/>
    <mergeCell ref="P28:R28"/>
    <mergeCell ref="P29:R29"/>
    <mergeCell ref="AF14:AF18"/>
    <mergeCell ref="A46:A49"/>
    <mergeCell ref="B46:O49"/>
    <mergeCell ref="P46:R49"/>
    <mergeCell ref="S46:U47"/>
    <mergeCell ref="V46:AG46"/>
    <mergeCell ref="S48:S49"/>
    <mergeCell ref="T48:T49"/>
    <mergeCell ref="U48:U49"/>
    <mergeCell ref="S12:V12"/>
    <mergeCell ref="P19:R24"/>
    <mergeCell ref="S19:V24"/>
    <mergeCell ref="W19:AH24"/>
    <mergeCell ref="AG14:AG18"/>
    <mergeCell ref="AH14:AH18"/>
    <mergeCell ref="AA14:AA18"/>
    <mergeCell ref="AB14:AB18"/>
    <mergeCell ref="AC14:AC18"/>
    <mergeCell ref="AD14:AD18"/>
    <mergeCell ref="AE14:AE18"/>
    <mergeCell ref="P17:R18"/>
    <mergeCell ref="P40:R40"/>
    <mergeCell ref="S17:V17"/>
    <mergeCell ref="S13:V13"/>
    <mergeCell ref="S14:V14"/>
    <mergeCell ref="AH46:AS48"/>
    <mergeCell ref="V47:V49"/>
    <mergeCell ref="W47:W49"/>
    <mergeCell ref="X47:X49"/>
    <mergeCell ref="Y47:Y49"/>
    <mergeCell ref="Z47:Z49"/>
    <mergeCell ref="AA47:AA49"/>
    <mergeCell ref="AB47:AB49"/>
    <mergeCell ref="AC47:AC49"/>
    <mergeCell ref="AD47:AD49"/>
    <mergeCell ref="AE47:AE49"/>
    <mergeCell ref="AF47:AF49"/>
    <mergeCell ref="AG47:AG49"/>
    <mergeCell ref="AH49:AN49"/>
    <mergeCell ref="AO49:AS49"/>
    <mergeCell ref="P53:R53"/>
    <mergeCell ref="AO53:AS53"/>
    <mergeCell ref="P54:R54"/>
    <mergeCell ref="AO54:AS54"/>
    <mergeCell ref="P55:R55"/>
    <mergeCell ref="AO55:AS55"/>
    <mergeCell ref="P50:R50"/>
    <mergeCell ref="AO50:AS50"/>
    <mergeCell ref="P51:R51"/>
    <mergeCell ref="AO51:AS51"/>
    <mergeCell ref="P52:R52"/>
    <mergeCell ref="AO52:AS52"/>
    <mergeCell ref="P59:R59"/>
    <mergeCell ref="AO59:AS59"/>
    <mergeCell ref="P60:R60"/>
    <mergeCell ref="AO60:AS60"/>
    <mergeCell ref="P61:R61"/>
    <mergeCell ref="AO61:AS61"/>
    <mergeCell ref="P56:R56"/>
    <mergeCell ref="AO56:AS56"/>
    <mergeCell ref="P57:R57"/>
    <mergeCell ref="AO57:AS57"/>
    <mergeCell ref="P58:R58"/>
    <mergeCell ref="AO58:AS58"/>
    <mergeCell ref="P65:R65"/>
    <mergeCell ref="AO65:AS65"/>
    <mergeCell ref="P66:R66"/>
    <mergeCell ref="AO66:AS66"/>
    <mergeCell ref="P67:R67"/>
    <mergeCell ref="AO67:AS67"/>
    <mergeCell ref="P62:R62"/>
    <mergeCell ref="AO62:AS62"/>
    <mergeCell ref="P63:R63"/>
    <mergeCell ref="AO63:AS63"/>
    <mergeCell ref="P64:R64"/>
    <mergeCell ref="AO64:AS64"/>
    <mergeCell ref="P71:R71"/>
    <mergeCell ref="AO71:AS71"/>
    <mergeCell ref="P72:R72"/>
    <mergeCell ref="AO72:AS72"/>
    <mergeCell ref="P73:R73"/>
    <mergeCell ref="AO73:AS73"/>
    <mergeCell ref="P68:R68"/>
    <mergeCell ref="AO68:AS68"/>
    <mergeCell ref="P69:R69"/>
    <mergeCell ref="AO69:AS69"/>
    <mergeCell ref="P70:R70"/>
    <mergeCell ref="AO70:AS70"/>
    <mergeCell ref="AH77:AO77"/>
    <mergeCell ref="B78:F78"/>
    <mergeCell ref="G78:J78"/>
    <mergeCell ref="P78:R78"/>
    <mergeCell ref="AH78:AR78"/>
    <mergeCell ref="P74:R74"/>
    <mergeCell ref="AO74:AS74"/>
    <mergeCell ref="B75:J75"/>
    <mergeCell ref="AH75:AR75"/>
    <mergeCell ref="B76:F76"/>
    <mergeCell ref="G76:J76"/>
    <mergeCell ref="AH76:AO76"/>
    <mergeCell ref="H90:J90"/>
    <mergeCell ref="B91:C91"/>
    <mergeCell ref="A93:C93"/>
    <mergeCell ref="A107:B107"/>
    <mergeCell ref="B89:C89"/>
    <mergeCell ref="B90:C90"/>
    <mergeCell ref="E83:F83"/>
    <mergeCell ref="B88:C88"/>
    <mergeCell ref="B77:F77"/>
    <mergeCell ref="G77:J77"/>
    <mergeCell ref="Y83:Z83"/>
    <mergeCell ref="AI83:AJ83"/>
    <mergeCell ref="AS83:AT83"/>
    <mergeCell ref="Y84:Z84"/>
    <mergeCell ref="AI84:AJ84"/>
    <mergeCell ref="AS84:AT84"/>
    <mergeCell ref="A111:B111"/>
    <mergeCell ref="O83:P83"/>
    <mergeCell ref="O84:P84"/>
    <mergeCell ref="L88:M88"/>
    <mergeCell ref="R88:T88"/>
    <mergeCell ref="L89:M89"/>
    <mergeCell ref="L90:M90"/>
    <mergeCell ref="R90:T90"/>
    <mergeCell ref="L91:M91"/>
    <mergeCell ref="K93:M93"/>
    <mergeCell ref="K107:L107"/>
    <mergeCell ref="K109:L109"/>
    <mergeCell ref="K110:L110"/>
    <mergeCell ref="K111:L111"/>
    <mergeCell ref="A109:B109"/>
    <mergeCell ref="A110:B110"/>
    <mergeCell ref="E84:F84"/>
    <mergeCell ref="H88:J88"/>
    <mergeCell ref="V91:W91"/>
    <mergeCell ref="AF91:AG91"/>
    <mergeCell ref="AP91:AQ91"/>
    <mergeCell ref="U93:W93"/>
    <mergeCell ref="AE93:AG93"/>
    <mergeCell ref="AO93:AQ93"/>
    <mergeCell ref="AV88:AX88"/>
    <mergeCell ref="V89:W89"/>
    <mergeCell ref="AF89:AG89"/>
    <mergeCell ref="AP89:AQ89"/>
    <mergeCell ref="V90:W90"/>
    <mergeCell ref="AB90:AD90"/>
    <mergeCell ref="AF90:AG90"/>
    <mergeCell ref="AL90:AN90"/>
    <mergeCell ref="AP90:AQ90"/>
    <mergeCell ref="AV90:AX90"/>
    <mergeCell ref="V88:W88"/>
    <mergeCell ref="AB88:AD88"/>
    <mergeCell ref="AF88:AG88"/>
    <mergeCell ref="AL88:AN88"/>
    <mergeCell ref="AP88:AQ88"/>
    <mergeCell ref="U110:V110"/>
    <mergeCell ref="AE110:AF110"/>
    <mergeCell ref="AO110:AP110"/>
    <mergeCell ref="U111:V111"/>
    <mergeCell ref="AE111:AF111"/>
    <mergeCell ref="AO111:AP111"/>
    <mergeCell ref="U107:V107"/>
    <mergeCell ref="AE107:AF107"/>
    <mergeCell ref="AO107:AP107"/>
    <mergeCell ref="U109:V109"/>
    <mergeCell ref="AE109:AF109"/>
    <mergeCell ref="AO109:AP10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pc-173</cp:lastModifiedBy>
  <dcterms:created xsi:type="dcterms:W3CDTF">2010-03-29T01:53:36Z</dcterms:created>
  <dcterms:modified xsi:type="dcterms:W3CDTF">2004-06-01T10:24:27Z</dcterms:modified>
</cp:coreProperties>
</file>