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M6" i="1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5"/>
  <c r="D23"/>
  <c r="D22"/>
  <c r="D21"/>
  <c r="D24"/>
  <c r="D25"/>
  <c r="D20"/>
  <c r="D7"/>
  <c r="D19"/>
  <c r="D18"/>
  <c r="D17"/>
  <c r="D16"/>
  <c r="D15"/>
  <c r="D14"/>
  <c r="D13"/>
  <c r="D12"/>
  <c r="D11"/>
  <c r="D10"/>
  <c r="D9"/>
  <c r="D8"/>
  <c r="D6"/>
  <c r="D5"/>
</calcChain>
</file>

<file path=xl/sharedStrings.xml><?xml version="1.0" encoding="utf-8"?>
<sst xmlns="http://schemas.openxmlformats.org/spreadsheetml/2006/main" count="58" uniqueCount="57">
  <si>
    <t>EMPLEADO</t>
  </si>
  <si>
    <t>COD.</t>
  </si>
  <si>
    <t>F.NAC.</t>
  </si>
  <si>
    <t>EDAD</t>
  </si>
  <si>
    <t>HOY</t>
  </si>
  <si>
    <t>MAÑANA</t>
  </si>
  <si>
    <t>H. INGRESO</t>
  </si>
  <si>
    <t>H.INGRESO</t>
  </si>
  <si>
    <t>H.SALIDA</t>
  </si>
  <si>
    <t>TIEMPO TRABAJADO</t>
  </si>
  <si>
    <t>COSTO HORA</t>
  </si>
  <si>
    <t>COSTO MINUTO</t>
  </si>
  <si>
    <t>PAGO TOTAL</t>
  </si>
  <si>
    <t>TARDE</t>
  </si>
  <si>
    <t>HORAS TRABAJADAS Y MONTOS A PAGAR</t>
  </si>
  <si>
    <t>CD001</t>
  </si>
  <si>
    <t>CD002</t>
  </si>
  <si>
    <t>CD003</t>
  </si>
  <si>
    <t>CD004</t>
  </si>
  <si>
    <t>CD005</t>
  </si>
  <si>
    <t>CD006</t>
  </si>
  <si>
    <t>CD007</t>
  </si>
  <si>
    <t>CD008</t>
  </si>
  <si>
    <t>CD009</t>
  </si>
  <si>
    <t>CD0010</t>
  </si>
  <si>
    <t>CD0011</t>
  </si>
  <si>
    <t>CD0012</t>
  </si>
  <si>
    <t>CD0013</t>
  </si>
  <si>
    <t>CD0014</t>
  </si>
  <si>
    <t>CD0015</t>
  </si>
  <si>
    <t>CD0016</t>
  </si>
  <si>
    <t>CD0017</t>
  </si>
  <si>
    <t>CD0018</t>
  </si>
  <si>
    <t>CD0019</t>
  </si>
  <si>
    <t>CD0020</t>
  </si>
  <si>
    <t>CD0021</t>
  </si>
  <si>
    <t>VELASQUEZ GAVILANO, Yordan</t>
  </si>
  <si>
    <t>UTANI RIOS. Guillermo</t>
  </si>
  <si>
    <t>PINEDA HOSTIA, Mirko Rafael</t>
  </si>
  <si>
    <t>BERNAOLA VIZARRETA, Luis Martin</t>
  </si>
  <si>
    <t>CARPIO HERNANDEZ,Fiorella Gadita</t>
  </si>
  <si>
    <t>PANITZ VASQUEZ. Criss Nathaly</t>
  </si>
  <si>
    <t>BOLAÑOS FLORES, Oscar Gustavo</t>
  </si>
  <si>
    <t>PINEDA HOSTIA, Karla</t>
  </si>
  <si>
    <t>ZORRILLA MAGALLANES, Victor Ali</t>
  </si>
  <si>
    <t>RAMIREZ SILVA, Cynthia</t>
  </si>
  <si>
    <t>CASTELLARES QUISPE, Cristhian</t>
  </si>
  <si>
    <t>D MARZO PEÑA, Maria Soledad</t>
  </si>
  <si>
    <t>ALVARADO MUÑOZ,Daniel Diogenes</t>
  </si>
  <si>
    <t>GUEVARA BURGOS, Michael</t>
  </si>
  <si>
    <t>RAMIREZ CAMPOS, Marco Antonio</t>
  </si>
  <si>
    <t>Contreras yalan, Maria del Pilar</t>
  </si>
  <si>
    <t>MENDOZA JACINTO,Janeth</t>
  </si>
  <si>
    <t>IBARRA VALDIVIA, Jesús</t>
  </si>
  <si>
    <t>ANYARIN SIMON, Erika</t>
  </si>
  <si>
    <t>ESCATE VENTURA, Frank william</t>
  </si>
  <si>
    <t>FERNANDEZ CARDENAS, Renzo</t>
  </si>
</sst>
</file>

<file path=xl/styles.xml><?xml version="1.0" encoding="utf-8"?>
<styleSheet xmlns="http://schemas.openxmlformats.org/spreadsheetml/2006/main">
  <numFmts count="2">
    <numFmt numFmtId="164" formatCode="yy"/>
    <numFmt numFmtId="165" formatCode="&quot;S/.&quot;\ #,##0.00"/>
  </numFmts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14" fontId="1" fillId="0" borderId="0" xfId="0" applyNumberFormat="1" applyFont="1" applyBorder="1"/>
    <xf numFmtId="21" fontId="1" fillId="0" borderId="0" xfId="0" applyNumberFormat="1" applyFont="1" applyBorder="1"/>
    <xf numFmtId="0" fontId="1" fillId="0" borderId="6" xfId="0" applyFont="1" applyBorder="1"/>
    <xf numFmtId="0" fontId="1" fillId="0" borderId="7" xfId="0" applyFont="1" applyBorder="1"/>
    <xf numFmtId="14" fontId="1" fillId="0" borderId="7" xfId="0" applyNumberFormat="1" applyFont="1" applyBorder="1"/>
    <xf numFmtId="21" fontId="1" fillId="0" borderId="7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/>
    <xf numFmtId="164" fontId="1" fillId="0" borderId="0" xfId="0" applyNumberFormat="1" applyFont="1" applyBorder="1"/>
    <xf numFmtId="164" fontId="1" fillId="0" borderId="7" xfId="0" applyNumberFormat="1" applyFont="1" applyBorder="1"/>
    <xf numFmtId="165" fontId="1" fillId="0" borderId="0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0" fillId="0" borderId="0" xfId="0" applyAlignment="1">
      <alignment horizontal="center" vertical="center"/>
    </xf>
    <xf numFmtId="165" fontId="1" fillId="0" borderId="5" xfId="0" applyNumberFormat="1" applyFont="1" applyBorder="1"/>
    <xf numFmtId="165" fontId="1" fillId="0" borderId="7" xfId="0" applyNumberFormat="1" applyFont="1" applyBorder="1"/>
    <xf numFmtId="165" fontId="1" fillId="0" borderId="8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topLeftCell="B1" workbookViewId="0">
      <selection activeCell="L29" sqref="L29"/>
    </sheetView>
  </sheetViews>
  <sheetFormatPr baseColWidth="10" defaultRowHeight="15"/>
  <cols>
    <col min="2" max="2" width="33" bestFit="1" customWidth="1"/>
    <col min="3" max="3" width="12.140625" bestFit="1" customWidth="1"/>
    <col min="5" max="5" width="12.140625" bestFit="1" customWidth="1"/>
    <col min="6" max="6" width="11.5703125" bestFit="1" customWidth="1"/>
    <col min="7" max="7" width="17.85546875" bestFit="1" customWidth="1"/>
    <col min="8" max="9" width="11.5703125" bestFit="1" customWidth="1"/>
    <col min="10" max="10" width="20.5703125" bestFit="1" customWidth="1"/>
    <col min="11" max="11" width="12.5703125" bestFit="1" customWidth="1"/>
    <col min="12" max="12" width="15.7109375" bestFit="1" customWidth="1"/>
    <col min="13" max="13" width="13.140625" bestFit="1" customWidth="1"/>
  </cols>
  <sheetData>
    <row r="1" spans="1:14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.75" thickBot="1"/>
    <row r="3" spans="1:14" ht="16.5" thickTop="1" thickBot="1">
      <c r="A3" s="20"/>
      <c r="B3" s="21"/>
      <c r="C3" s="21"/>
      <c r="D3" s="21"/>
      <c r="E3" s="21"/>
      <c r="F3" s="18" t="s">
        <v>5</v>
      </c>
      <c r="G3" s="19"/>
      <c r="H3" s="18" t="s">
        <v>13</v>
      </c>
      <c r="I3" s="19"/>
      <c r="J3" s="1"/>
      <c r="K3" s="1"/>
      <c r="L3" s="1"/>
      <c r="M3" s="2"/>
    </row>
    <row r="4" spans="1:14" ht="16.5" thickTop="1" thickBot="1">
      <c r="A4" s="11" t="s">
        <v>1</v>
      </c>
      <c r="B4" s="12" t="s">
        <v>0</v>
      </c>
      <c r="C4" s="12" t="s">
        <v>2</v>
      </c>
      <c r="D4" s="12" t="s">
        <v>3</v>
      </c>
      <c r="E4" s="12" t="s">
        <v>4</v>
      </c>
      <c r="F4" s="11" t="s">
        <v>6</v>
      </c>
      <c r="G4" s="14" t="s">
        <v>8</v>
      </c>
      <c r="H4" s="11" t="s">
        <v>7</v>
      </c>
      <c r="I4" s="14" t="s">
        <v>8</v>
      </c>
      <c r="J4" s="13" t="s">
        <v>9</v>
      </c>
      <c r="K4" s="13" t="s">
        <v>10</v>
      </c>
      <c r="L4" s="12" t="s">
        <v>11</v>
      </c>
      <c r="M4" s="14" t="s">
        <v>12</v>
      </c>
    </row>
    <row r="5" spans="1:14" ht="15.75" thickTop="1">
      <c r="A5" s="3" t="s">
        <v>15</v>
      </c>
      <c r="B5" s="4" t="s">
        <v>36</v>
      </c>
      <c r="C5" s="5">
        <v>30775</v>
      </c>
      <c r="D5" s="15">
        <f t="shared" ref="D5:D20" si="0">(E5-C5)</f>
        <v>9689</v>
      </c>
      <c r="E5" s="5">
        <v>40464</v>
      </c>
      <c r="F5" s="6">
        <v>0.32743055555555556</v>
      </c>
      <c r="G5" s="6">
        <v>0.57777777777777783</v>
      </c>
      <c r="H5" s="6">
        <v>0.66517361111111117</v>
      </c>
      <c r="I5" s="6">
        <v>0.83738425925925919</v>
      </c>
      <c r="J5" s="6">
        <f>(G5-F5)+(I5-H5)</f>
        <v>0.42255787037037029</v>
      </c>
      <c r="K5" s="17">
        <f>HOUR(J5)*$B$28</f>
        <v>65</v>
      </c>
      <c r="L5" s="17">
        <f>MINUTE(K5/60)*60</f>
        <v>0</v>
      </c>
      <c r="M5" s="23">
        <f>(K5+L5)</f>
        <v>65</v>
      </c>
    </row>
    <row r="6" spans="1:14">
      <c r="A6" s="3" t="s">
        <v>16</v>
      </c>
      <c r="B6" s="4" t="s">
        <v>37</v>
      </c>
      <c r="C6" s="5">
        <v>29990</v>
      </c>
      <c r="D6" s="15">
        <f t="shared" si="0"/>
        <v>10474</v>
      </c>
      <c r="E6" s="5">
        <v>40464</v>
      </c>
      <c r="F6" s="6">
        <v>0.33331018518518518</v>
      </c>
      <c r="G6" s="6">
        <v>0.53243055555555563</v>
      </c>
      <c r="H6" s="6">
        <v>0.70037037037037031</v>
      </c>
      <c r="I6" s="6">
        <v>0.80052083333333324</v>
      </c>
      <c r="J6" s="6">
        <f t="shared" ref="J6:J25" si="1">(G6-F6)+(I6-H6)</f>
        <v>0.29927083333333337</v>
      </c>
      <c r="K6" s="17">
        <f t="shared" ref="K6:K25" si="2">HOUR(J6)*$B$28</f>
        <v>45.5</v>
      </c>
      <c r="L6" s="17">
        <f t="shared" ref="L6:L25" si="3">MINUTE(K6/60)*60</f>
        <v>720</v>
      </c>
      <c r="M6" s="23">
        <f t="shared" ref="M6:M25" si="4">(K6+L6)</f>
        <v>765.5</v>
      </c>
    </row>
    <row r="7" spans="1:14">
      <c r="A7" s="3" t="s">
        <v>17</v>
      </c>
      <c r="B7" s="4" t="s">
        <v>38</v>
      </c>
      <c r="C7" s="5">
        <v>31156</v>
      </c>
      <c r="D7" s="15">
        <f t="shared" si="0"/>
        <v>9308</v>
      </c>
      <c r="E7" s="5">
        <v>40464</v>
      </c>
      <c r="F7" s="6">
        <v>0.33391203703703703</v>
      </c>
      <c r="G7" s="6">
        <v>0.53553240740740737</v>
      </c>
      <c r="H7" s="4"/>
      <c r="I7" s="4"/>
      <c r="J7" s="6">
        <f t="shared" si="1"/>
        <v>0.20162037037037034</v>
      </c>
      <c r="K7" s="17">
        <f t="shared" si="2"/>
        <v>26</v>
      </c>
      <c r="L7" s="17">
        <f t="shared" si="3"/>
        <v>1440</v>
      </c>
      <c r="M7" s="23">
        <f t="shared" si="4"/>
        <v>1466</v>
      </c>
    </row>
    <row r="8" spans="1:14">
      <c r="A8" s="3" t="s">
        <v>18</v>
      </c>
      <c r="B8" s="4" t="s">
        <v>39</v>
      </c>
      <c r="C8" s="5">
        <v>31601</v>
      </c>
      <c r="D8" s="15">
        <f t="shared" si="0"/>
        <v>8863</v>
      </c>
      <c r="E8" s="5">
        <v>40464</v>
      </c>
      <c r="F8" s="6">
        <v>0.36898148148148152</v>
      </c>
      <c r="G8" s="6">
        <v>0.4866435185185185</v>
      </c>
      <c r="H8" s="4"/>
      <c r="I8" s="4"/>
      <c r="J8" s="6">
        <f t="shared" si="1"/>
        <v>0.11766203703703698</v>
      </c>
      <c r="K8" s="17">
        <f t="shared" si="2"/>
        <v>13</v>
      </c>
      <c r="L8" s="17">
        <f t="shared" si="3"/>
        <v>720</v>
      </c>
      <c r="M8" s="23">
        <f t="shared" si="4"/>
        <v>733</v>
      </c>
    </row>
    <row r="9" spans="1:14">
      <c r="A9" s="3" t="s">
        <v>19</v>
      </c>
      <c r="B9" s="4" t="s">
        <v>40</v>
      </c>
      <c r="C9" s="5">
        <v>31031</v>
      </c>
      <c r="D9" s="15">
        <f t="shared" si="0"/>
        <v>9433</v>
      </c>
      <c r="E9" s="5">
        <v>40464</v>
      </c>
      <c r="F9" s="6">
        <v>0.33275462962962959</v>
      </c>
      <c r="G9" s="6">
        <v>0.45347222222222222</v>
      </c>
      <c r="H9" s="6">
        <v>0.62708333333333333</v>
      </c>
      <c r="I9" s="6">
        <v>0.89006944444444447</v>
      </c>
      <c r="J9" s="6">
        <f t="shared" si="1"/>
        <v>0.38370370370370377</v>
      </c>
      <c r="K9" s="17">
        <f t="shared" si="2"/>
        <v>58.5</v>
      </c>
      <c r="L9" s="17">
        <f t="shared" si="3"/>
        <v>1440</v>
      </c>
      <c r="M9" s="23">
        <f t="shared" si="4"/>
        <v>1498.5</v>
      </c>
    </row>
    <row r="10" spans="1:14">
      <c r="A10" s="3" t="s">
        <v>20</v>
      </c>
      <c r="B10" s="4" t="s">
        <v>41</v>
      </c>
      <c r="C10" s="5">
        <v>31226</v>
      </c>
      <c r="D10" s="15">
        <f t="shared" si="0"/>
        <v>9238</v>
      </c>
      <c r="E10" s="5">
        <v>40464</v>
      </c>
      <c r="F10" s="6">
        <v>0.33374999999999999</v>
      </c>
      <c r="G10" s="6">
        <v>0.53393518518518512</v>
      </c>
      <c r="H10" s="4"/>
      <c r="I10" s="4"/>
      <c r="J10" s="6">
        <f t="shared" si="1"/>
        <v>0.20018518518518513</v>
      </c>
      <c r="K10" s="17">
        <f t="shared" si="2"/>
        <v>26</v>
      </c>
      <c r="L10" s="17">
        <f t="shared" si="3"/>
        <v>1440</v>
      </c>
      <c r="M10" s="23">
        <f t="shared" si="4"/>
        <v>1466</v>
      </c>
    </row>
    <row r="11" spans="1:14">
      <c r="A11" s="3" t="s">
        <v>21</v>
      </c>
      <c r="B11" s="4" t="s">
        <v>42</v>
      </c>
      <c r="C11" s="5">
        <v>30868</v>
      </c>
      <c r="D11" s="15">
        <f t="shared" si="0"/>
        <v>9596</v>
      </c>
      <c r="E11" s="5">
        <v>40464</v>
      </c>
      <c r="F11" s="6">
        <v>0.34085648148148145</v>
      </c>
      <c r="G11" s="6">
        <v>0.40283564814814815</v>
      </c>
      <c r="H11" s="6">
        <v>0.62222222222222223</v>
      </c>
      <c r="I11" s="6">
        <v>0.92417824074074073</v>
      </c>
      <c r="J11" s="6">
        <f t="shared" si="1"/>
        <v>0.36393518518518519</v>
      </c>
      <c r="K11" s="17">
        <f t="shared" si="2"/>
        <v>52</v>
      </c>
      <c r="L11" s="17">
        <f t="shared" si="3"/>
        <v>2880</v>
      </c>
      <c r="M11" s="23">
        <f t="shared" si="4"/>
        <v>2932</v>
      </c>
    </row>
    <row r="12" spans="1:14">
      <c r="A12" s="3" t="s">
        <v>22</v>
      </c>
      <c r="B12" s="4" t="s">
        <v>43</v>
      </c>
      <c r="C12" s="5">
        <v>30437</v>
      </c>
      <c r="D12" s="15">
        <f t="shared" si="0"/>
        <v>10027</v>
      </c>
      <c r="E12" s="5">
        <v>40464</v>
      </c>
      <c r="F12" s="6">
        <v>0.33124999999999999</v>
      </c>
      <c r="G12" s="6">
        <v>0.6056597222222222</v>
      </c>
      <c r="H12" s="4"/>
      <c r="I12" s="4"/>
      <c r="J12" s="6">
        <f t="shared" si="1"/>
        <v>0.27440972222222221</v>
      </c>
      <c r="K12" s="17">
        <f t="shared" si="2"/>
        <v>39</v>
      </c>
      <c r="L12" s="17">
        <f t="shared" si="3"/>
        <v>2160</v>
      </c>
      <c r="M12" s="23">
        <f t="shared" si="4"/>
        <v>2199</v>
      </c>
    </row>
    <row r="13" spans="1:14">
      <c r="A13" s="3" t="s">
        <v>23</v>
      </c>
      <c r="B13" s="4" t="s">
        <v>44</v>
      </c>
      <c r="C13" s="5">
        <v>30327</v>
      </c>
      <c r="D13" s="15">
        <f t="shared" si="0"/>
        <v>10137</v>
      </c>
      <c r="E13" s="5">
        <v>40464</v>
      </c>
      <c r="F13" s="6">
        <v>0.33402777777777781</v>
      </c>
      <c r="G13" s="6">
        <v>0.57961805555555557</v>
      </c>
      <c r="H13" s="4"/>
      <c r="I13" s="4"/>
      <c r="J13" s="6">
        <f t="shared" si="1"/>
        <v>0.24559027777777775</v>
      </c>
      <c r="K13" s="17">
        <f t="shared" si="2"/>
        <v>32.5</v>
      </c>
      <c r="L13" s="17">
        <f t="shared" si="3"/>
        <v>0</v>
      </c>
      <c r="M13" s="23">
        <f t="shared" si="4"/>
        <v>32.5</v>
      </c>
    </row>
    <row r="14" spans="1:14">
      <c r="A14" s="3" t="s">
        <v>24</v>
      </c>
      <c r="B14" s="4" t="s">
        <v>45</v>
      </c>
      <c r="C14" s="5">
        <v>30514</v>
      </c>
      <c r="D14" s="15">
        <f t="shared" si="0"/>
        <v>9950</v>
      </c>
      <c r="E14" s="5">
        <v>40464</v>
      </c>
      <c r="F14" s="6">
        <v>0.32033564814814813</v>
      </c>
      <c r="G14" s="6">
        <v>0.6083101851851852</v>
      </c>
      <c r="H14" s="6">
        <v>0.6303009259259259</v>
      </c>
      <c r="I14" s="6">
        <v>0.80680555555555555</v>
      </c>
      <c r="J14" s="6">
        <f t="shared" si="1"/>
        <v>0.46447916666666672</v>
      </c>
      <c r="K14" s="17">
        <f t="shared" si="2"/>
        <v>71.5</v>
      </c>
      <c r="L14" s="17">
        <f t="shared" si="3"/>
        <v>2160</v>
      </c>
      <c r="M14" s="23">
        <f t="shared" si="4"/>
        <v>2231.5</v>
      </c>
    </row>
    <row r="15" spans="1:14">
      <c r="A15" s="3" t="s">
        <v>25</v>
      </c>
      <c r="B15" s="4" t="s">
        <v>46</v>
      </c>
      <c r="C15" s="5">
        <v>31022</v>
      </c>
      <c r="D15" s="15">
        <f t="shared" si="0"/>
        <v>9442</v>
      </c>
      <c r="E15" s="5">
        <v>40464</v>
      </c>
      <c r="F15" s="4"/>
      <c r="G15" s="4"/>
      <c r="H15" s="6">
        <v>0.71542824074074074</v>
      </c>
      <c r="I15" s="6">
        <v>0.79548611111111101</v>
      </c>
      <c r="J15" s="6">
        <f t="shared" si="1"/>
        <v>8.0057870370370265E-2</v>
      </c>
      <c r="K15" s="17">
        <f t="shared" si="2"/>
        <v>6.5</v>
      </c>
      <c r="L15" s="17">
        <f t="shared" si="3"/>
        <v>2160</v>
      </c>
      <c r="M15" s="23">
        <f t="shared" si="4"/>
        <v>2166.5</v>
      </c>
    </row>
    <row r="16" spans="1:14">
      <c r="A16" s="3" t="s">
        <v>26</v>
      </c>
      <c r="B16" s="4" t="s">
        <v>47</v>
      </c>
      <c r="C16" s="5">
        <v>30758</v>
      </c>
      <c r="D16" s="15">
        <f t="shared" si="0"/>
        <v>9706</v>
      </c>
      <c r="E16" s="5">
        <v>40464</v>
      </c>
      <c r="F16" s="6">
        <v>0.31692129629629628</v>
      </c>
      <c r="G16" s="6">
        <v>0.60847222222222219</v>
      </c>
      <c r="H16" s="6">
        <v>0.63062499999999999</v>
      </c>
      <c r="I16" s="6">
        <v>0.92932870370370368</v>
      </c>
      <c r="J16" s="6">
        <f t="shared" si="1"/>
        <v>0.5902546296296296</v>
      </c>
      <c r="K16" s="17">
        <f t="shared" si="2"/>
        <v>91</v>
      </c>
      <c r="L16" s="17">
        <f t="shared" si="3"/>
        <v>1440</v>
      </c>
      <c r="M16" s="23">
        <f t="shared" si="4"/>
        <v>1531</v>
      </c>
    </row>
    <row r="17" spans="1:13">
      <c r="A17" s="3" t="s">
        <v>27</v>
      </c>
      <c r="B17" s="4" t="s">
        <v>48</v>
      </c>
      <c r="C17" s="5">
        <v>30874</v>
      </c>
      <c r="D17" s="15">
        <f t="shared" si="0"/>
        <v>9590</v>
      </c>
      <c r="E17" s="5">
        <v>40464</v>
      </c>
      <c r="F17" s="6">
        <v>0.32515046296296296</v>
      </c>
      <c r="G17" s="6">
        <v>0.40456018518518522</v>
      </c>
      <c r="H17" s="4"/>
      <c r="I17" s="4"/>
      <c r="J17" s="6">
        <f t="shared" si="1"/>
        <v>7.9409722222222257E-2</v>
      </c>
      <c r="K17" s="17">
        <f t="shared" si="2"/>
        <v>6.5</v>
      </c>
      <c r="L17" s="17">
        <f t="shared" si="3"/>
        <v>2160</v>
      </c>
      <c r="M17" s="23">
        <f t="shared" si="4"/>
        <v>2166.5</v>
      </c>
    </row>
    <row r="18" spans="1:13">
      <c r="A18" s="3" t="s">
        <v>28</v>
      </c>
      <c r="B18" s="4" t="s">
        <v>49</v>
      </c>
      <c r="C18" s="5">
        <v>30832</v>
      </c>
      <c r="D18" s="15">
        <f t="shared" si="0"/>
        <v>9632</v>
      </c>
      <c r="E18" s="5">
        <v>40464</v>
      </c>
      <c r="F18" s="6">
        <v>0.3382060185185185</v>
      </c>
      <c r="G18" s="6">
        <v>0.49194444444444446</v>
      </c>
      <c r="H18" s="4"/>
      <c r="I18" s="4"/>
      <c r="J18" s="6">
        <f t="shared" si="1"/>
        <v>0.15373842592592596</v>
      </c>
      <c r="K18" s="17">
        <f t="shared" si="2"/>
        <v>19.5</v>
      </c>
      <c r="L18" s="17">
        <f t="shared" si="3"/>
        <v>2880</v>
      </c>
      <c r="M18" s="23">
        <f t="shared" si="4"/>
        <v>2899.5</v>
      </c>
    </row>
    <row r="19" spans="1:13">
      <c r="A19" s="3" t="s">
        <v>29</v>
      </c>
      <c r="B19" s="4" t="s">
        <v>50</v>
      </c>
      <c r="C19" s="5">
        <v>31349</v>
      </c>
      <c r="D19" s="15">
        <f t="shared" si="0"/>
        <v>9115</v>
      </c>
      <c r="E19" s="5">
        <v>40464</v>
      </c>
      <c r="F19" s="6">
        <v>0.34361111111111109</v>
      </c>
      <c r="G19" s="6">
        <v>0.57789351851851845</v>
      </c>
      <c r="H19" s="6">
        <v>0.63124999999999998</v>
      </c>
      <c r="I19" s="6">
        <v>0.7543981481481481</v>
      </c>
      <c r="J19" s="6">
        <f t="shared" si="1"/>
        <v>0.35743055555555547</v>
      </c>
      <c r="K19" s="17">
        <f t="shared" si="2"/>
        <v>52</v>
      </c>
      <c r="L19" s="17">
        <f t="shared" si="3"/>
        <v>2880</v>
      </c>
      <c r="M19" s="23">
        <f t="shared" si="4"/>
        <v>2932</v>
      </c>
    </row>
    <row r="20" spans="1:13">
      <c r="A20" s="3" t="s">
        <v>30</v>
      </c>
      <c r="B20" s="4" t="s">
        <v>51</v>
      </c>
      <c r="C20" s="5">
        <v>30665</v>
      </c>
      <c r="D20" s="15">
        <f t="shared" si="0"/>
        <v>9799</v>
      </c>
      <c r="E20" s="5">
        <v>40464</v>
      </c>
      <c r="F20" s="6">
        <v>0.33034722222222224</v>
      </c>
      <c r="G20" s="6">
        <v>0.53883101851851845</v>
      </c>
      <c r="H20" s="4"/>
      <c r="I20" s="4"/>
      <c r="J20" s="6">
        <f t="shared" si="1"/>
        <v>0.20848379629629621</v>
      </c>
      <c r="K20" s="17">
        <f t="shared" si="2"/>
        <v>32.5</v>
      </c>
      <c r="L20" s="17">
        <f t="shared" si="3"/>
        <v>0</v>
      </c>
      <c r="M20" s="23">
        <f t="shared" si="4"/>
        <v>32.5</v>
      </c>
    </row>
    <row r="21" spans="1:13">
      <c r="A21" s="3" t="s">
        <v>31</v>
      </c>
      <c r="B21" s="4" t="s">
        <v>52</v>
      </c>
      <c r="C21" s="5">
        <v>30714</v>
      </c>
      <c r="D21" s="15">
        <f t="shared" ref="D21:D25" si="5">(E21-C21)</f>
        <v>9750</v>
      </c>
      <c r="E21" s="5">
        <v>40464</v>
      </c>
      <c r="F21" s="6">
        <v>0.4152777777777778</v>
      </c>
      <c r="G21" s="6">
        <v>0.53673611111111108</v>
      </c>
      <c r="H21" s="6">
        <v>0.62489583333333332</v>
      </c>
      <c r="I21" s="6">
        <v>0.87298611111111113</v>
      </c>
      <c r="J21" s="6">
        <f t="shared" si="1"/>
        <v>0.36954861111111109</v>
      </c>
      <c r="K21" s="17">
        <f t="shared" si="2"/>
        <v>52</v>
      </c>
      <c r="L21" s="17">
        <f t="shared" si="3"/>
        <v>2880</v>
      </c>
      <c r="M21" s="23">
        <f t="shared" si="4"/>
        <v>2932</v>
      </c>
    </row>
    <row r="22" spans="1:13">
      <c r="A22" s="3" t="s">
        <v>32</v>
      </c>
      <c r="B22" s="4" t="s">
        <v>53</v>
      </c>
      <c r="C22" s="5">
        <v>29858</v>
      </c>
      <c r="D22" s="15">
        <f>(E22-C22)</f>
        <v>10606</v>
      </c>
      <c r="E22" s="5">
        <v>40464</v>
      </c>
      <c r="F22" s="4"/>
      <c r="G22" s="4"/>
      <c r="H22" s="6">
        <v>0.7090277777777777</v>
      </c>
      <c r="I22" s="6">
        <v>0.75104166666666661</v>
      </c>
      <c r="J22" s="6">
        <f t="shared" si="1"/>
        <v>4.2013888888888906E-2</v>
      </c>
      <c r="K22" s="17">
        <f t="shared" si="2"/>
        <v>6.5</v>
      </c>
      <c r="L22" s="17">
        <f t="shared" si="3"/>
        <v>2160</v>
      </c>
      <c r="M22" s="23">
        <f t="shared" si="4"/>
        <v>2166.5</v>
      </c>
    </row>
    <row r="23" spans="1:13">
      <c r="A23" s="3" t="s">
        <v>33</v>
      </c>
      <c r="B23" s="4" t="s">
        <v>54</v>
      </c>
      <c r="C23" s="5">
        <v>30857</v>
      </c>
      <c r="D23" s="15">
        <f>(E23-C23)</f>
        <v>9607</v>
      </c>
      <c r="E23" s="5">
        <v>40464</v>
      </c>
      <c r="F23" s="6">
        <v>0.33425925925925926</v>
      </c>
      <c r="G23" s="6">
        <v>0.52120370370370372</v>
      </c>
      <c r="H23" s="4"/>
      <c r="I23" s="4"/>
      <c r="J23" s="6">
        <f t="shared" si="1"/>
        <v>0.18694444444444447</v>
      </c>
      <c r="K23" s="17">
        <f t="shared" si="2"/>
        <v>26</v>
      </c>
      <c r="L23" s="17">
        <f t="shared" si="3"/>
        <v>1440</v>
      </c>
      <c r="M23" s="23">
        <f t="shared" si="4"/>
        <v>1466</v>
      </c>
    </row>
    <row r="24" spans="1:13">
      <c r="A24" s="3" t="s">
        <v>34</v>
      </c>
      <c r="B24" s="4" t="s">
        <v>55</v>
      </c>
      <c r="C24" s="5">
        <v>30470</v>
      </c>
      <c r="D24" s="15">
        <f t="shared" si="5"/>
        <v>9994</v>
      </c>
      <c r="E24" s="5">
        <v>40464</v>
      </c>
      <c r="F24" s="6">
        <v>0.35872685185185182</v>
      </c>
      <c r="G24" s="6">
        <v>0.40346064814814814</v>
      </c>
      <c r="H24" s="4"/>
      <c r="I24" s="4"/>
      <c r="J24" s="6">
        <f t="shared" si="1"/>
        <v>4.4733796296296313E-2</v>
      </c>
      <c r="K24" s="17">
        <f t="shared" si="2"/>
        <v>6.5</v>
      </c>
      <c r="L24" s="17">
        <f t="shared" si="3"/>
        <v>2160</v>
      </c>
      <c r="M24" s="23">
        <f t="shared" si="4"/>
        <v>2166.5</v>
      </c>
    </row>
    <row r="25" spans="1:13" ht="15.75" thickBot="1">
      <c r="A25" s="7" t="s">
        <v>35</v>
      </c>
      <c r="B25" s="8" t="s">
        <v>56</v>
      </c>
      <c r="C25" s="9">
        <v>30558</v>
      </c>
      <c r="D25" s="16">
        <f t="shared" si="5"/>
        <v>9906</v>
      </c>
      <c r="E25" s="9">
        <v>40464</v>
      </c>
      <c r="F25" s="10">
        <v>0.33664351851851854</v>
      </c>
      <c r="G25" s="10">
        <v>0.60467592592592589</v>
      </c>
      <c r="H25" s="10">
        <v>0.66803240740740744</v>
      </c>
      <c r="I25" s="10">
        <v>0.83195601851851853</v>
      </c>
      <c r="J25" s="10">
        <f t="shared" si="1"/>
        <v>0.43195601851851845</v>
      </c>
      <c r="K25" s="24">
        <f t="shared" si="2"/>
        <v>65</v>
      </c>
      <c r="L25" s="24">
        <f t="shared" si="3"/>
        <v>0</v>
      </c>
      <c r="M25" s="25">
        <f t="shared" si="4"/>
        <v>65</v>
      </c>
    </row>
    <row r="26" spans="1:13" ht="15.75" thickTop="1"/>
    <row r="28" spans="1:13">
      <c r="B28">
        <v>6.5</v>
      </c>
    </row>
  </sheetData>
  <mergeCells count="4">
    <mergeCell ref="F3:G3"/>
    <mergeCell ref="A3:E3"/>
    <mergeCell ref="A1:N1"/>
    <mergeCell ref="H3:I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pc-183</dc:creator>
  <cp:lastModifiedBy>AEPC</cp:lastModifiedBy>
  <dcterms:created xsi:type="dcterms:W3CDTF">2010-10-13T22:21:31Z</dcterms:created>
  <dcterms:modified xsi:type="dcterms:W3CDTF">2010-11-05T20:46:56Z</dcterms:modified>
</cp:coreProperties>
</file>