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5360" windowHeight="8880" tabRatio="971" activeTab="1"/>
  </bookViews>
  <sheets>
    <sheet name="SUMMARY" sheetId="1" r:id="rId1"/>
    <sheet name="Shared Mail Order" sheetId="2" r:id="rId2"/>
    <sheet name="Jonathan" sheetId="3" r:id="rId3"/>
    <sheet name="William" sheetId="4" r:id="rId4"/>
    <sheet name="Billy" sheetId="5" r:id="rId5"/>
    <sheet name="Person 4" sheetId="6" r:id="rId6"/>
    <sheet name="Person 5" sheetId="7" r:id="rId7"/>
    <sheet name="Person 6" sheetId="8" r:id="rId8"/>
    <sheet name="Person 7" sheetId="9" r:id="rId9"/>
    <sheet name="Person 8" sheetId="10" r:id="rId10"/>
    <sheet name="Person 9" sheetId="11" r:id="rId11"/>
    <sheet name="Person 10" sheetId="12" r:id="rId12"/>
    <sheet name="Person 11" sheetId="13" r:id="rId13"/>
    <sheet name="Person 12" sheetId="14" r:id="rId14"/>
  </sheets>
  <definedNames/>
  <calcPr fullCalcOnLoad="1"/>
</workbook>
</file>

<file path=xl/comments1.xml><?xml version="1.0" encoding="utf-8"?>
<comments xmlns="http://schemas.openxmlformats.org/spreadsheetml/2006/main">
  <authors>
    <author>demon_clary</author>
    <author>management</author>
  </authors>
  <commentList>
    <comment ref="H18" authorId="0">
      <text>
        <r>
          <rPr>
            <b/>
            <sz val="10"/>
            <rFont val="Tahoma"/>
            <family val="2"/>
          </rPr>
          <t xml:space="preserve">input value for each item in above currency </t>
        </r>
        <r>
          <rPr>
            <sz val="8"/>
            <rFont val="Tahoma"/>
            <family val="0"/>
          </rPr>
          <t xml:space="preserve">
</t>
        </r>
      </text>
    </comment>
    <comment ref="L17" authorId="1">
      <text>
        <r>
          <rPr>
            <b/>
            <sz val="8"/>
            <rFont val="Tahoma"/>
            <family val="0"/>
          </rPr>
          <t>enter the duty and excise tax for each item that has had individual assessment 
you can also input Shared Duty which will be shared amongst participants.
Each Item Duty must be greater than or equal to 0 and not blank (spaces) or it will show up RED.</t>
        </r>
        <r>
          <rPr>
            <sz val="8"/>
            <rFont val="Tahoma"/>
            <family val="0"/>
          </rPr>
          <t xml:space="preserve">
</t>
        </r>
      </text>
    </comment>
  </commentList>
</comments>
</file>

<file path=xl/comments10.xml><?xml version="1.0" encoding="utf-8"?>
<comments xmlns="http://schemas.openxmlformats.org/spreadsheetml/2006/main">
  <authors>
    <author>demon_clary</author>
    <author>management</author>
  </authors>
  <commentList>
    <comment ref="H18" authorId="0">
      <text>
        <r>
          <rPr>
            <b/>
            <sz val="10"/>
            <rFont val="Tahoma"/>
            <family val="2"/>
          </rPr>
          <t xml:space="preserve">input value for each item in above currency </t>
        </r>
        <r>
          <rPr>
            <sz val="8"/>
            <rFont val="Tahoma"/>
            <family val="0"/>
          </rPr>
          <t xml:space="preserve">
</t>
        </r>
      </text>
    </comment>
    <comment ref="L17" authorId="1">
      <text>
        <r>
          <rPr>
            <b/>
            <sz val="8"/>
            <rFont val="Tahoma"/>
            <family val="0"/>
          </rPr>
          <t>enter the duty and excise tax for each item that has had individual assessment 
you can also input Shared Duty which will be shared amongst participants.
Each Item Duty must be greater than or equal to 0 and not blank (spaces) or it will show up RED.</t>
        </r>
        <r>
          <rPr>
            <sz val="8"/>
            <rFont val="Tahoma"/>
            <family val="0"/>
          </rPr>
          <t xml:space="preserve">
</t>
        </r>
      </text>
    </comment>
  </commentList>
</comments>
</file>

<file path=xl/comments11.xml><?xml version="1.0" encoding="utf-8"?>
<comments xmlns="http://schemas.openxmlformats.org/spreadsheetml/2006/main">
  <authors>
    <author>demon_clary</author>
    <author>management</author>
  </authors>
  <commentList>
    <comment ref="H18" authorId="0">
      <text>
        <r>
          <rPr>
            <b/>
            <sz val="10"/>
            <rFont val="Tahoma"/>
            <family val="2"/>
          </rPr>
          <t xml:space="preserve">input value for each item in above currency </t>
        </r>
        <r>
          <rPr>
            <sz val="8"/>
            <rFont val="Tahoma"/>
            <family val="0"/>
          </rPr>
          <t xml:space="preserve">
</t>
        </r>
      </text>
    </comment>
    <comment ref="L17" authorId="1">
      <text>
        <r>
          <rPr>
            <b/>
            <sz val="8"/>
            <rFont val="Tahoma"/>
            <family val="0"/>
          </rPr>
          <t>enter the duty and excise tax for each item that has had individual assessment 
you can also input Shared Duty which will be shared amongst participants.
Each Item Duty must be greater than or equal to 0 and not blank (spaces) or it will show up RED.</t>
        </r>
        <r>
          <rPr>
            <sz val="8"/>
            <rFont val="Tahoma"/>
            <family val="0"/>
          </rPr>
          <t xml:space="preserve">
</t>
        </r>
      </text>
    </comment>
  </commentList>
</comments>
</file>

<file path=xl/comments12.xml><?xml version="1.0" encoding="utf-8"?>
<comments xmlns="http://schemas.openxmlformats.org/spreadsheetml/2006/main">
  <authors>
    <author>demon_clary</author>
    <author>management</author>
  </authors>
  <commentList>
    <comment ref="H18" authorId="0">
      <text>
        <r>
          <rPr>
            <b/>
            <sz val="10"/>
            <rFont val="Tahoma"/>
            <family val="2"/>
          </rPr>
          <t xml:space="preserve">input value for each item in above currency </t>
        </r>
        <r>
          <rPr>
            <sz val="8"/>
            <rFont val="Tahoma"/>
            <family val="0"/>
          </rPr>
          <t xml:space="preserve">
</t>
        </r>
      </text>
    </comment>
    <comment ref="L17" authorId="1">
      <text>
        <r>
          <rPr>
            <b/>
            <sz val="8"/>
            <rFont val="Tahoma"/>
            <family val="0"/>
          </rPr>
          <t>enter the duty and excise tax for each item that has had individual assessment 
you can also input Shared Duty which will be shared amongst participants.
Each Item Duty must be greater than or equal to 0 and not blank (spaces) or it will show up RED.</t>
        </r>
        <r>
          <rPr>
            <sz val="8"/>
            <rFont val="Tahoma"/>
            <family val="0"/>
          </rPr>
          <t xml:space="preserve">
</t>
        </r>
      </text>
    </comment>
  </commentList>
</comments>
</file>

<file path=xl/comments13.xml><?xml version="1.0" encoding="utf-8"?>
<comments xmlns="http://schemas.openxmlformats.org/spreadsheetml/2006/main">
  <authors>
    <author>demon_clary</author>
    <author>management</author>
  </authors>
  <commentList>
    <comment ref="H18" authorId="0">
      <text>
        <r>
          <rPr>
            <b/>
            <sz val="10"/>
            <rFont val="Tahoma"/>
            <family val="2"/>
          </rPr>
          <t xml:space="preserve">input value for each item in above currency </t>
        </r>
        <r>
          <rPr>
            <sz val="8"/>
            <rFont val="Tahoma"/>
            <family val="0"/>
          </rPr>
          <t xml:space="preserve">
</t>
        </r>
      </text>
    </comment>
    <comment ref="L17" authorId="1">
      <text>
        <r>
          <rPr>
            <b/>
            <sz val="8"/>
            <rFont val="Tahoma"/>
            <family val="0"/>
          </rPr>
          <t>enter the duty and excise tax for each item that has had individual assessment 
you can also input Shared Duty which will be shared amongst participants.
Each Item Duty must be greater than or equal to 0 and not blank (spaces) or it will show up RED.</t>
        </r>
        <r>
          <rPr>
            <sz val="8"/>
            <rFont val="Tahoma"/>
            <family val="0"/>
          </rPr>
          <t xml:space="preserve">
</t>
        </r>
      </text>
    </comment>
  </commentList>
</comments>
</file>

<file path=xl/comments14.xml><?xml version="1.0" encoding="utf-8"?>
<comments xmlns="http://schemas.openxmlformats.org/spreadsheetml/2006/main">
  <authors>
    <author>demon_clary</author>
    <author>management</author>
  </authors>
  <commentList>
    <comment ref="H18" authorId="0">
      <text>
        <r>
          <rPr>
            <b/>
            <sz val="10"/>
            <rFont val="Tahoma"/>
            <family val="2"/>
          </rPr>
          <t xml:space="preserve">input value for each item in above currency </t>
        </r>
        <r>
          <rPr>
            <sz val="8"/>
            <rFont val="Tahoma"/>
            <family val="0"/>
          </rPr>
          <t xml:space="preserve">
</t>
        </r>
      </text>
    </comment>
    <comment ref="L17" authorId="1">
      <text>
        <r>
          <rPr>
            <b/>
            <sz val="8"/>
            <rFont val="Tahoma"/>
            <family val="0"/>
          </rPr>
          <t>enter the duty and excise tax for each item that has had individual assessment 
you can also input Shared Duty which will be shared amongst participants.
Each Item Duty must be greater than or equal to 0 and not blank (spaces) or it will show up RED.</t>
        </r>
        <r>
          <rPr>
            <sz val="8"/>
            <rFont val="Tahoma"/>
            <family val="0"/>
          </rPr>
          <t xml:space="preserve">
</t>
        </r>
      </text>
    </comment>
  </commentList>
</comments>
</file>

<file path=xl/comments2.xml><?xml version="1.0" encoding="utf-8"?>
<comments xmlns="http://schemas.openxmlformats.org/spreadsheetml/2006/main">
  <authors>
    <author>management</author>
    <author>demon_clary</author>
  </authors>
  <commentList>
    <comment ref="H23" authorId="0">
      <text>
        <r>
          <rPr>
            <b/>
            <sz val="11"/>
            <rFont val="Tahoma"/>
            <family val="2"/>
          </rPr>
          <t>this is the total  amount paid as taxes and handling fees to receive the parcel</t>
        </r>
        <r>
          <rPr>
            <sz val="8"/>
            <rFont val="Tahoma"/>
            <family val="0"/>
          </rPr>
          <t xml:space="preserve">
</t>
        </r>
      </text>
    </comment>
    <comment ref="H17" authorId="0">
      <text>
        <r>
          <rPr>
            <b/>
            <sz val="11"/>
            <rFont val="Tahoma"/>
            <family val="2"/>
          </rPr>
          <t>this is the total  amount paid to the store (and appearing on the credit card)</t>
        </r>
        <r>
          <rPr>
            <sz val="8"/>
            <rFont val="Tahoma"/>
            <family val="0"/>
          </rPr>
          <t xml:space="preserve">
</t>
        </r>
      </text>
    </comment>
    <comment ref="H13" authorId="0">
      <text>
        <r>
          <rPr>
            <sz val="11"/>
            <rFont val="Tahoma"/>
            <family val="2"/>
          </rPr>
          <t xml:space="preserve">if </t>
        </r>
        <r>
          <rPr>
            <b/>
            <i/>
            <u val="single"/>
            <sz val="11"/>
            <rFont val="Tahoma"/>
            <family val="2"/>
          </rPr>
          <t>Assessed Value of Parcel</t>
        </r>
        <r>
          <rPr>
            <sz val="11"/>
            <rFont val="Tahoma"/>
            <family val="2"/>
          </rPr>
          <t xml:space="preserve"> is not input (zero), this TOTAL ORDER value will be used to assess the tax using the </t>
        </r>
        <r>
          <rPr>
            <b/>
            <i/>
            <u val="single"/>
            <sz val="11"/>
            <rFont val="Tahoma"/>
            <family val="2"/>
          </rPr>
          <t>TAX Rate for Assessed Value</t>
        </r>
        <r>
          <rPr>
            <sz val="8"/>
            <rFont val="Tahoma"/>
            <family val="0"/>
          </rPr>
          <t xml:space="preserve">
</t>
        </r>
      </text>
    </comment>
    <comment ref="G12" authorId="0">
      <text>
        <r>
          <rPr>
            <b/>
            <sz val="11"/>
            <rFont val="Tahoma"/>
            <family val="2"/>
          </rPr>
          <t>enter the currency identifier for the home country's currency</t>
        </r>
      </text>
    </comment>
    <comment ref="C24" authorId="0">
      <text>
        <r>
          <rPr>
            <b/>
            <sz val="11"/>
            <rFont val="Tahoma"/>
            <family val="2"/>
          </rPr>
          <t xml:space="preserve">enter </t>
        </r>
        <r>
          <rPr>
            <b/>
            <i/>
            <u val="single"/>
            <sz val="11"/>
            <rFont val="Tahoma"/>
            <family val="2"/>
          </rPr>
          <t>Shared duty</t>
        </r>
        <r>
          <rPr>
            <b/>
            <sz val="11"/>
            <rFont val="Tahoma"/>
            <family val="2"/>
          </rPr>
          <t xml:space="preserve"> if there are customs  or excise duties that should be be shared amongst all participants.  A participant will be allocated a proportional percentage of the </t>
        </r>
        <r>
          <rPr>
            <b/>
            <i/>
            <u val="single"/>
            <sz val="11"/>
            <rFont val="Tahoma"/>
            <family val="2"/>
          </rPr>
          <t>Shared Duty</t>
        </r>
        <r>
          <rPr>
            <b/>
            <sz val="11"/>
            <rFont val="Tahoma"/>
            <family val="2"/>
          </rPr>
          <t xml:space="preserve">.
You can also input </t>
        </r>
        <r>
          <rPr>
            <b/>
            <i/>
            <u val="single"/>
            <sz val="11"/>
            <rFont val="Tahoma"/>
            <family val="2"/>
          </rPr>
          <t xml:space="preserve">Item Duty </t>
        </r>
        <r>
          <rPr>
            <b/>
            <sz val="11"/>
            <rFont val="Tahoma"/>
            <family val="2"/>
          </rPr>
          <t xml:space="preserve">which will allocate specific duty to items.
</t>
        </r>
        <r>
          <rPr>
            <sz val="8"/>
            <rFont val="Tahoma"/>
            <family val="0"/>
          </rPr>
          <t xml:space="preserve">
</t>
        </r>
      </text>
    </comment>
    <comment ref="C23" authorId="0">
      <text>
        <r>
          <rPr>
            <b/>
            <i/>
            <u val="single"/>
            <sz val="11"/>
            <rFont val="Tahoma"/>
            <family val="2"/>
          </rPr>
          <t>Assessed Value of Parcel</t>
        </r>
        <r>
          <rPr>
            <b/>
            <sz val="11"/>
            <rFont val="Tahoma"/>
            <family val="2"/>
          </rPr>
          <t xml:space="preserve"> is used when the value of the Parcel has been assessed differently by Customs to the amount paid for the items.  Each item will be assessed a proportional tax value from the </t>
        </r>
        <r>
          <rPr>
            <b/>
            <i/>
            <u val="single"/>
            <sz val="11"/>
            <rFont val="Tahoma"/>
            <family val="2"/>
          </rPr>
          <t>Assessed Value of Parcel</t>
        </r>
        <r>
          <rPr>
            <b/>
            <sz val="11"/>
            <rFont val="Tahoma"/>
            <family val="2"/>
          </rPr>
          <t xml:space="preserve">  and displayed in the </t>
        </r>
        <r>
          <rPr>
            <b/>
            <i/>
            <u val="single"/>
            <sz val="11"/>
            <rFont val="Tahoma"/>
            <family val="2"/>
          </rPr>
          <t>Assessed Import Tax</t>
        </r>
        <r>
          <rPr>
            <b/>
            <sz val="11"/>
            <rFont val="Tahoma"/>
            <family val="2"/>
          </rPr>
          <t xml:space="preserve"> field. 
Item Total/Assessed Value of Parcel * Tax Rate for Assessed Value.</t>
        </r>
      </text>
    </comment>
    <comment ref="C25" authorId="0">
      <text>
        <r>
          <rPr>
            <sz val="8"/>
            <rFont val="Tahoma"/>
            <family val="0"/>
          </rPr>
          <t xml:space="preserve">
</t>
        </r>
        <r>
          <rPr>
            <b/>
            <sz val="11"/>
            <rFont val="Tahoma"/>
            <family val="2"/>
          </rPr>
          <t>input the local tax rate that has been used to calculate the importation tax.</t>
        </r>
      </text>
    </comment>
    <comment ref="C22" authorId="1">
      <text>
        <r>
          <rPr>
            <b/>
            <sz val="10"/>
            <rFont val="Tahoma"/>
            <family val="2"/>
          </rPr>
          <t xml:space="preserve">input courier customs clearance handling charge at the time of receipt of parcel </t>
        </r>
        <r>
          <rPr>
            <sz val="8"/>
            <rFont val="Tahoma"/>
            <family val="0"/>
          </rPr>
          <t xml:space="preserve">
</t>
        </r>
      </text>
    </comment>
    <comment ref="C17" authorId="1">
      <text>
        <r>
          <rPr>
            <b/>
            <sz val="10"/>
            <rFont val="Tahoma"/>
            <family val="2"/>
          </rPr>
          <t xml:space="preserve">input credit card conversion rate for currency of transaction. 
Enter 1 when ordering from your own country </t>
        </r>
      </text>
    </comment>
    <comment ref="C16" authorId="0">
      <text>
        <r>
          <rPr>
            <b/>
            <sz val="8"/>
            <rFont val="Tahoma"/>
            <family val="0"/>
          </rPr>
          <t>enter shipping cost paid at time of ordering</t>
        </r>
        <r>
          <rPr>
            <sz val="8"/>
            <rFont val="Tahoma"/>
            <family val="0"/>
          </rPr>
          <t xml:space="preserve">
</t>
        </r>
      </text>
    </comment>
    <comment ref="B15" authorId="0">
      <text>
        <r>
          <rPr>
            <b/>
            <sz val="8"/>
            <rFont val="Tahoma"/>
            <family val="0"/>
          </rPr>
          <t>date mm/dd/yyyy</t>
        </r>
        <r>
          <rPr>
            <sz val="8"/>
            <rFont val="Tahoma"/>
            <family val="0"/>
          </rPr>
          <t xml:space="preserve">
</t>
        </r>
      </text>
    </comment>
    <comment ref="A13" authorId="0">
      <text>
        <r>
          <rPr>
            <b/>
            <sz val="8"/>
            <rFont val="Tahoma"/>
            <family val="0"/>
          </rPr>
          <t>user comment</t>
        </r>
        <r>
          <rPr>
            <sz val="8"/>
            <rFont val="Tahoma"/>
            <family val="0"/>
          </rPr>
          <t xml:space="preserve">
</t>
        </r>
      </text>
    </comment>
    <comment ref="A10" authorId="0">
      <text>
        <r>
          <rPr>
            <b/>
            <sz val="8"/>
            <rFont val="Tahoma"/>
            <family val="0"/>
          </rPr>
          <t>user comment</t>
        </r>
        <r>
          <rPr>
            <sz val="8"/>
            <rFont val="Tahoma"/>
            <family val="0"/>
          </rPr>
          <t xml:space="preserve">
</t>
        </r>
      </text>
    </comment>
    <comment ref="H12" authorId="0">
      <text>
        <r>
          <rPr>
            <b/>
            <sz val="11"/>
            <rFont val="Tahoma"/>
            <family val="2"/>
          </rPr>
          <t>enter the currency identifier for the home country's currency</t>
        </r>
      </text>
    </comment>
    <comment ref="C18" authorId="0">
      <text>
        <r>
          <rPr>
            <sz val="8"/>
            <rFont val="Tahoma"/>
            <family val="0"/>
          </rPr>
          <t xml:space="preserve">
</t>
        </r>
        <r>
          <rPr>
            <b/>
            <sz val="11"/>
            <rFont val="Tahoma"/>
            <family val="2"/>
          </rPr>
          <t>input the tax rate that has been used to calculate the tax levied during purchase.</t>
        </r>
      </text>
    </comment>
    <comment ref="E4" authorId="0">
      <text>
        <r>
          <rPr>
            <b/>
            <sz val="8"/>
            <rFont val="Tahoma"/>
            <family val="0"/>
          </rPr>
          <t>purchaser's name</t>
        </r>
        <r>
          <rPr>
            <sz val="8"/>
            <rFont val="Tahoma"/>
            <family val="0"/>
          </rPr>
          <t xml:space="preserve">
</t>
        </r>
      </text>
    </comment>
    <comment ref="E5" authorId="0">
      <text>
        <r>
          <rPr>
            <b/>
            <sz val="8"/>
            <rFont val="Tahoma"/>
            <family val="0"/>
          </rPr>
          <t>purchaser's address</t>
        </r>
        <r>
          <rPr>
            <sz val="8"/>
            <rFont val="Tahoma"/>
            <family val="0"/>
          </rPr>
          <t xml:space="preserve">
</t>
        </r>
      </text>
    </comment>
    <comment ref="C19" authorId="0">
      <text>
        <r>
          <rPr>
            <sz val="8"/>
            <rFont val="Tahoma"/>
            <family val="0"/>
          </rPr>
          <t xml:space="preserve">insert a  </t>
        </r>
        <r>
          <rPr>
            <sz val="11"/>
            <color indexed="10"/>
            <rFont val="Tahoma"/>
            <family val="2"/>
          </rPr>
          <t>yes</t>
        </r>
        <r>
          <rPr>
            <sz val="8"/>
            <rFont val="Tahoma"/>
            <family val="0"/>
          </rPr>
          <t xml:space="preserve"> for when shipping is taxable
insert a </t>
        </r>
        <r>
          <rPr>
            <sz val="11"/>
            <color indexed="10"/>
            <rFont val="Tahoma"/>
            <family val="2"/>
          </rPr>
          <t>no</t>
        </r>
        <r>
          <rPr>
            <sz val="8"/>
            <rFont val="Tahoma"/>
            <family val="0"/>
          </rPr>
          <t xml:space="preserve"> for when shipping is not taxable
all other values are incorrect and will be indicated by a red field
</t>
        </r>
      </text>
    </comment>
    <comment ref="A20" authorId="0">
      <text>
        <r>
          <rPr>
            <b/>
            <sz val="8"/>
            <rFont val="Tahoma"/>
            <family val="0"/>
          </rPr>
          <t>user comment</t>
        </r>
        <r>
          <rPr>
            <sz val="8"/>
            <rFont val="Tahoma"/>
            <family val="0"/>
          </rPr>
          <t xml:space="preserve">
</t>
        </r>
      </text>
    </comment>
    <comment ref="A11" authorId="0">
      <text>
        <r>
          <rPr>
            <b/>
            <sz val="8"/>
            <rFont val="Tahoma"/>
            <family val="0"/>
          </rPr>
          <t>WWW address</t>
        </r>
        <r>
          <rPr>
            <sz val="8"/>
            <rFont val="Tahoma"/>
            <family val="0"/>
          </rPr>
          <t xml:space="preserve">
</t>
        </r>
      </text>
    </comment>
    <comment ref="A12" authorId="0">
      <text>
        <r>
          <rPr>
            <b/>
            <sz val="8"/>
            <rFont val="Tahoma"/>
            <family val="0"/>
          </rPr>
          <t>EMAIL address</t>
        </r>
        <r>
          <rPr>
            <sz val="8"/>
            <rFont val="Tahoma"/>
            <family val="0"/>
          </rPr>
          <t xml:space="preserve">
</t>
        </r>
      </text>
    </comment>
    <comment ref="A4" authorId="0">
      <text>
        <r>
          <rPr>
            <b/>
            <sz val="8"/>
            <rFont val="Tahoma"/>
            <family val="0"/>
          </rPr>
          <t>Store name</t>
        </r>
        <r>
          <rPr>
            <sz val="8"/>
            <rFont val="Tahoma"/>
            <family val="0"/>
          </rPr>
          <t xml:space="preserve">
</t>
        </r>
      </text>
    </comment>
  </commentList>
</comments>
</file>

<file path=xl/comments3.xml><?xml version="1.0" encoding="utf-8"?>
<comments xmlns="http://schemas.openxmlformats.org/spreadsheetml/2006/main">
  <authors>
    <author>management</author>
    <author>demon_clary</author>
  </authors>
  <commentList>
    <comment ref="L17" authorId="0">
      <text>
        <r>
          <rPr>
            <b/>
            <sz val="8"/>
            <rFont val="Tahoma"/>
            <family val="0"/>
          </rPr>
          <t>enter the duty and excise tax for each item that has had individual assessment 
you can also input Shared Duty which will be shared amongst participants.
Each Item Duty must be greater than or equal to 0 and not blank (spaces) or it will show up RED.</t>
        </r>
        <r>
          <rPr>
            <sz val="8"/>
            <rFont val="Tahoma"/>
            <family val="0"/>
          </rPr>
          <t xml:space="preserve">
</t>
        </r>
      </text>
    </comment>
    <comment ref="H18" authorId="1">
      <text>
        <r>
          <rPr>
            <b/>
            <sz val="10"/>
            <rFont val="Tahoma"/>
            <family val="2"/>
          </rPr>
          <t xml:space="preserve">input value for each item in above currency </t>
        </r>
        <r>
          <rPr>
            <sz val="8"/>
            <rFont val="Tahoma"/>
            <family val="0"/>
          </rPr>
          <t xml:space="preserve">
</t>
        </r>
      </text>
    </comment>
  </commentList>
</comments>
</file>

<file path=xl/comments4.xml><?xml version="1.0" encoding="utf-8"?>
<comments xmlns="http://schemas.openxmlformats.org/spreadsheetml/2006/main">
  <authors>
    <author>demon_clary</author>
    <author>management</author>
  </authors>
  <commentList>
    <comment ref="H18" authorId="0">
      <text>
        <r>
          <rPr>
            <b/>
            <sz val="10"/>
            <rFont val="Tahoma"/>
            <family val="2"/>
          </rPr>
          <t xml:space="preserve">input value for each item in above currency </t>
        </r>
        <r>
          <rPr>
            <sz val="8"/>
            <rFont val="Tahoma"/>
            <family val="0"/>
          </rPr>
          <t xml:space="preserve">
</t>
        </r>
      </text>
    </comment>
    <comment ref="L17" authorId="1">
      <text>
        <r>
          <rPr>
            <b/>
            <sz val="8"/>
            <rFont val="Tahoma"/>
            <family val="0"/>
          </rPr>
          <t>enter the duty and excise tax for each item that has had individual assessment 
you can also input Shared Duty which will be shared amongst participants.
Each Item Duty must be greater than or equal to 0 and not blank (spaces) or it will show up RED.</t>
        </r>
        <r>
          <rPr>
            <sz val="8"/>
            <rFont val="Tahoma"/>
            <family val="0"/>
          </rPr>
          <t xml:space="preserve">
</t>
        </r>
      </text>
    </comment>
  </commentList>
</comments>
</file>

<file path=xl/comments5.xml><?xml version="1.0" encoding="utf-8"?>
<comments xmlns="http://schemas.openxmlformats.org/spreadsheetml/2006/main">
  <authors>
    <author>demon_clary</author>
    <author>management</author>
  </authors>
  <commentList>
    <comment ref="H18" authorId="0">
      <text>
        <r>
          <rPr>
            <b/>
            <sz val="10"/>
            <rFont val="Tahoma"/>
            <family val="2"/>
          </rPr>
          <t xml:space="preserve">input value for each item in above currency </t>
        </r>
        <r>
          <rPr>
            <sz val="8"/>
            <rFont val="Tahoma"/>
            <family val="0"/>
          </rPr>
          <t xml:space="preserve">
</t>
        </r>
      </text>
    </comment>
    <comment ref="L17" authorId="1">
      <text>
        <r>
          <rPr>
            <b/>
            <sz val="8"/>
            <rFont val="Tahoma"/>
            <family val="0"/>
          </rPr>
          <t>enter the duty and excise tax for each item that has had individual assessment 
you can also input Shared Duty which will be shared amongst participants.
Each Item Duty must be greater than or equal to 0 and not blank (spaces) or it will show up RED.</t>
        </r>
        <r>
          <rPr>
            <sz val="8"/>
            <rFont val="Tahoma"/>
            <family val="0"/>
          </rPr>
          <t xml:space="preserve">
</t>
        </r>
      </text>
    </comment>
  </commentList>
</comments>
</file>

<file path=xl/comments6.xml><?xml version="1.0" encoding="utf-8"?>
<comments xmlns="http://schemas.openxmlformats.org/spreadsheetml/2006/main">
  <authors>
    <author>demon_clary</author>
    <author>management</author>
  </authors>
  <commentList>
    <comment ref="H18" authorId="0">
      <text>
        <r>
          <rPr>
            <b/>
            <sz val="10"/>
            <rFont val="Tahoma"/>
            <family val="2"/>
          </rPr>
          <t xml:space="preserve">input value for each item in above currency </t>
        </r>
        <r>
          <rPr>
            <sz val="8"/>
            <rFont val="Tahoma"/>
            <family val="0"/>
          </rPr>
          <t xml:space="preserve">
</t>
        </r>
      </text>
    </comment>
    <comment ref="L17" authorId="1">
      <text>
        <r>
          <rPr>
            <b/>
            <sz val="8"/>
            <rFont val="Tahoma"/>
            <family val="0"/>
          </rPr>
          <t>enter the duty and excise tax for each item that has had individual assessment 
you can also input Shared Duty which will be shared amongst participants.
Each Item Duty must be greater than or equal to 0 and not blank (spaces) or it will show up RED.</t>
        </r>
        <r>
          <rPr>
            <sz val="8"/>
            <rFont val="Tahoma"/>
            <family val="0"/>
          </rPr>
          <t xml:space="preserve">
</t>
        </r>
      </text>
    </comment>
  </commentList>
</comments>
</file>

<file path=xl/comments7.xml><?xml version="1.0" encoding="utf-8"?>
<comments xmlns="http://schemas.openxmlformats.org/spreadsheetml/2006/main">
  <authors>
    <author>demon_clary</author>
    <author>management</author>
  </authors>
  <commentList>
    <comment ref="H18" authorId="0">
      <text>
        <r>
          <rPr>
            <b/>
            <sz val="10"/>
            <rFont val="Tahoma"/>
            <family val="2"/>
          </rPr>
          <t xml:space="preserve">input value for each item in above currency </t>
        </r>
        <r>
          <rPr>
            <sz val="8"/>
            <rFont val="Tahoma"/>
            <family val="0"/>
          </rPr>
          <t xml:space="preserve">
</t>
        </r>
      </text>
    </comment>
    <comment ref="L17" authorId="1">
      <text>
        <r>
          <rPr>
            <b/>
            <sz val="8"/>
            <rFont val="Tahoma"/>
            <family val="0"/>
          </rPr>
          <t>enter the duty and excise tax for each item that has had individual assessment 
you can also input Shared Duty which will be shared amongst participants.
Each Item Duty must be greater than or equal to 0 and not blank (spaces) or it will show up RED.</t>
        </r>
        <r>
          <rPr>
            <sz val="8"/>
            <rFont val="Tahoma"/>
            <family val="0"/>
          </rPr>
          <t xml:space="preserve">
</t>
        </r>
      </text>
    </comment>
  </commentList>
</comments>
</file>

<file path=xl/comments8.xml><?xml version="1.0" encoding="utf-8"?>
<comments xmlns="http://schemas.openxmlformats.org/spreadsheetml/2006/main">
  <authors>
    <author>demon_clary</author>
    <author>management</author>
  </authors>
  <commentList>
    <comment ref="H18" authorId="0">
      <text>
        <r>
          <rPr>
            <b/>
            <sz val="10"/>
            <rFont val="Tahoma"/>
            <family val="2"/>
          </rPr>
          <t xml:space="preserve">input value for each item in above currency </t>
        </r>
        <r>
          <rPr>
            <sz val="8"/>
            <rFont val="Tahoma"/>
            <family val="0"/>
          </rPr>
          <t xml:space="preserve">
</t>
        </r>
      </text>
    </comment>
    <comment ref="L17" authorId="1">
      <text>
        <r>
          <rPr>
            <b/>
            <sz val="8"/>
            <rFont val="Tahoma"/>
            <family val="0"/>
          </rPr>
          <t>enter the duty and excise tax for each item that has had individual assessment 
you can also input Shared Duty which will be shared amongst participants.
Each Item Duty must be greater than or equal to 0 and not blank (spaces) or it will show up RED.</t>
        </r>
        <r>
          <rPr>
            <sz val="8"/>
            <rFont val="Tahoma"/>
            <family val="0"/>
          </rPr>
          <t xml:space="preserve">
</t>
        </r>
      </text>
    </comment>
  </commentList>
</comments>
</file>

<file path=xl/comments9.xml><?xml version="1.0" encoding="utf-8"?>
<comments xmlns="http://schemas.openxmlformats.org/spreadsheetml/2006/main">
  <authors>
    <author>demon_clary</author>
    <author>management</author>
  </authors>
  <commentList>
    <comment ref="H18" authorId="0">
      <text>
        <r>
          <rPr>
            <b/>
            <sz val="10"/>
            <rFont val="Tahoma"/>
            <family val="2"/>
          </rPr>
          <t xml:space="preserve">input value for each item in above currency </t>
        </r>
        <r>
          <rPr>
            <sz val="8"/>
            <rFont val="Tahoma"/>
            <family val="0"/>
          </rPr>
          <t xml:space="preserve">
</t>
        </r>
      </text>
    </comment>
    <comment ref="L17" authorId="1">
      <text>
        <r>
          <rPr>
            <b/>
            <sz val="8"/>
            <rFont val="Tahoma"/>
            <family val="0"/>
          </rPr>
          <t>enter the duty and excise tax for each item that has had individual assessment 
you can also input Shared Duty which will be shared amongst participants.
Each Item Duty must be greater than or equal to 0 and not blank (spaces) or it will show up RED.</t>
        </r>
        <r>
          <rPr>
            <sz val="8"/>
            <rFont val="Tahoma"/>
            <family val="0"/>
          </rPr>
          <t xml:space="preserve">
</t>
        </r>
      </text>
    </comment>
  </commentList>
</comments>
</file>

<file path=xl/sharedStrings.xml><?xml version="1.0" encoding="utf-8"?>
<sst xmlns="http://schemas.openxmlformats.org/spreadsheetml/2006/main" count="427" uniqueCount="87">
  <si>
    <t xml:space="preserve"> </t>
  </si>
  <si>
    <t>order no:</t>
  </si>
  <si>
    <t>Credit Card Rate:</t>
  </si>
  <si>
    <t>Shipping cost:</t>
  </si>
  <si>
    <t>Customs Handling Fee:</t>
  </si>
  <si>
    <t>Customs Handling Fee</t>
  </si>
  <si>
    <t>phone:</t>
  </si>
  <si>
    <t>Item Duty</t>
  </si>
  <si>
    <t>Shared Duty:</t>
  </si>
  <si>
    <t>date:</t>
  </si>
  <si>
    <t>Assessed Value of Parcel:</t>
  </si>
  <si>
    <t>(CAD$)</t>
  </si>
  <si>
    <t>GRAND TOTALS</t>
  </si>
  <si>
    <t>Shared Duty</t>
  </si>
  <si>
    <t>STORE PARTICULARS:</t>
  </si>
  <si>
    <t>SHIPPING ADDRESS:</t>
  </si>
  <si>
    <t>(low price at)</t>
  </si>
  <si>
    <t>Grand Totals For Order</t>
  </si>
  <si>
    <t>TAX Rate for purchase:</t>
  </si>
  <si>
    <t>IMPORTATION CHARGES:</t>
  </si>
  <si>
    <t xml:space="preserve">Shared duty </t>
  </si>
  <si>
    <t>Total Store Charges</t>
  </si>
  <si>
    <t>Item Totals</t>
  </si>
  <si>
    <t>Shipping</t>
  </si>
  <si>
    <t>TAX Applied During Purchase</t>
  </si>
  <si>
    <t>Total Importation Charges</t>
  </si>
  <si>
    <t>Grand Total For Order</t>
  </si>
  <si>
    <t>Percentage Of Total Order</t>
  </si>
  <si>
    <t>Shared Duty Tax</t>
  </si>
  <si>
    <t>Tax Applied At Purchase</t>
  </si>
  <si>
    <t>Item Importation Tax</t>
  </si>
  <si>
    <t># Units</t>
  </si>
  <si>
    <t>Item Description</t>
  </si>
  <si>
    <t>Item Number</t>
  </si>
  <si>
    <t>Person 7</t>
  </si>
  <si>
    <t>Person 6</t>
  </si>
  <si>
    <t>Person 8</t>
  </si>
  <si>
    <t>Person 9</t>
  </si>
  <si>
    <t>Person 10</t>
  </si>
  <si>
    <t>Person 11</t>
  </si>
  <si>
    <t>Person 12</t>
  </si>
  <si>
    <t>Tax On Shipping</t>
  </si>
  <si>
    <t>Tax on Shipping</t>
  </si>
  <si>
    <t>Shipping is taxable?</t>
  </si>
  <si>
    <t>by Clary</t>
  </si>
  <si>
    <t xml:space="preserve">Shared Mail Order </t>
  </si>
  <si>
    <t>FEES, DUTIES and TAXES</t>
  </si>
  <si>
    <t>enter the currency identifiers here -&gt;</t>
  </si>
  <si>
    <t>no</t>
  </si>
  <si>
    <t>(US$)</t>
  </si>
  <si>
    <t>(Block copy Item Number, Item Description, Unit Cost and # Units from each individual and paste here.  Amalgamate like items if desired)</t>
  </si>
  <si>
    <t>SUMMARY (cross checks individual orders with complete order)</t>
  </si>
  <si>
    <t>(percentage Of Total Order must be 100.00%, otherwise error)</t>
  </si>
  <si>
    <t>(click item then enter and edit the item in formula bar only for all items on all sheets)</t>
  </si>
  <si>
    <t>(705) 725-7788</t>
  </si>
  <si>
    <t>CA. USA</t>
  </si>
  <si>
    <t xml:space="preserve"> 1-805-927-5174</t>
  </si>
  <si>
    <t>http://www.cambriabike.com/</t>
  </si>
  <si>
    <t>info@cambriabike.com</t>
  </si>
  <si>
    <t xml:space="preserve">Cambria Bicycle Outfitter </t>
  </si>
  <si>
    <t>Person 5</t>
  </si>
  <si>
    <t>Person 4</t>
  </si>
  <si>
    <t>Feb. 22, 2005</t>
  </si>
  <si>
    <t>salsa cintas rim tape</t>
  </si>
  <si>
    <t>Dura-Ace 7700 brake shoes 7700</t>
  </si>
  <si>
    <t>SHIMANO cn-ig90 116 links</t>
  </si>
  <si>
    <t>wheel world</t>
  </si>
  <si>
    <t>lx chain (12.95)</t>
  </si>
  <si>
    <t>park chain tool ct-5 (12.95)</t>
  </si>
  <si>
    <t>bike tires direct</t>
  </si>
  <si>
    <t>cassette sram pg-970 11-32</t>
  </si>
  <si>
    <t>maxis detonator tire 700 x 23c</t>
  </si>
  <si>
    <t xml:space="preserve">sram pc-59 9sp chain </t>
  </si>
  <si>
    <t>panaracer stradius elite tire kevlar</t>
  </si>
  <si>
    <t xml:space="preserve">maxis xenith 700 x 20c </t>
  </si>
  <si>
    <t>Blue Sky Cycling</t>
  </si>
  <si>
    <t>brake shoes kool stop green (6.95)</t>
  </si>
  <si>
    <t>sram cassette pg-970 11-32</t>
  </si>
  <si>
    <t>Dura-Ace 7700 brake shoes</t>
  </si>
  <si>
    <t>Jonathan Doe</t>
  </si>
  <si>
    <t>123 7th Ave.,</t>
  </si>
  <si>
    <t>Utopia, Ontario</t>
  </si>
  <si>
    <t>Canada, L0M1T0</t>
  </si>
  <si>
    <t>Jonathan</t>
  </si>
  <si>
    <t>William</t>
  </si>
  <si>
    <t>Billy</t>
  </si>
  <si>
    <t>v1.2</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</si>
</sst>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quot;$&quot;#,##0.000000"/>
    <numFmt numFmtId="174" formatCode="[$$-1009]#,##0.00"/>
    <numFmt numFmtId="175" formatCode="mmmm\ d\,\ yyyy"/>
    <numFmt numFmtId="176" formatCode="&quot;Yes&quot;;&quot;Yes&quot;;&quot;No&quot;"/>
    <numFmt numFmtId="177" formatCode="&quot;True&quot;;&quot;True&quot;;&quot;False&quot;"/>
    <numFmt numFmtId="178" formatCode="&quot;On&quot;;&quot;On&quot;;&quot;Off&quot;"/>
    <numFmt numFmtId="179" formatCode="m/d/yyyy"/>
    <numFmt numFmtId="180" formatCode="mm/dd/yy"/>
    <numFmt numFmtId="181" formatCode="[$€-2]\ #,##0.00"/>
    <numFmt numFmtId="182" formatCode="_([$€-2]\ * #,##0.00_);_([$€-2]\ * \(#,##0.00\);_([$€-2]\ * &quot;-&quot;??_);_(@_)"/>
    <numFmt numFmtId="183" formatCode="[$€-2]\ #,##0.00_);\([$€-2]\ #,##0.00\)"/>
    <numFmt numFmtId="184" formatCode="[$$-409]#,##0.00"/>
    <numFmt numFmtId="185" formatCode="[$€-2]\ #,##0.000000"/>
    <numFmt numFmtId="186" formatCode="[$£-809]#,##0.00"/>
    <numFmt numFmtId="187" formatCode="[$£-809]#,##0.000000"/>
    <numFmt numFmtId="188" formatCode="#,##0.000000"/>
    <numFmt numFmtId="189" formatCode="[$$-2C0A]\ #,##0.00"/>
    <numFmt numFmtId="190" formatCode="[$$-409]#,##0.000000"/>
    <numFmt numFmtId="191" formatCode="#,##0.00000000"/>
    <numFmt numFmtId="192" formatCode="0.000000"/>
    <numFmt numFmtId="193" formatCode="m/d"/>
    <numFmt numFmtId="194" formatCode="[&lt;=9999999]###\-####;\(###\)\ ###\-####"/>
    <numFmt numFmtId="195" formatCode="0.000"/>
    <numFmt numFmtId="196" formatCode="0.000%"/>
    <numFmt numFmtId="197" formatCode="00000"/>
    <numFmt numFmtId="198" formatCode="0.000000%"/>
    <numFmt numFmtId="199" formatCode="[$CAD]\ #,##0.00"/>
    <numFmt numFmtId="200" formatCode="#,##0.0000"/>
    <numFmt numFmtId="201" formatCode="0.0000"/>
    <numFmt numFmtId="202" formatCode="#,##0.00000"/>
  </numFmts>
  <fonts count="23">
    <font>
      <sz val="10"/>
      <name val="Arial"/>
      <family val="0"/>
    </font>
    <font>
      <sz val="8"/>
      <name val="Tahoma"/>
      <family val="0"/>
    </font>
    <font>
      <b/>
      <sz val="8"/>
      <name val="Tahoma"/>
      <family val="0"/>
    </font>
    <font>
      <b/>
      <sz val="10"/>
      <name val="Tahoma"/>
      <family val="2"/>
    </font>
    <font>
      <u val="single"/>
      <sz val="10"/>
      <color indexed="12"/>
      <name val="Arial"/>
      <family val="0"/>
    </font>
    <font>
      <u val="single"/>
      <sz val="10"/>
      <color indexed="36"/>
      <name val="Arial"/>
      <family val="0"/>
    </font>
    <font>
      <sz val="11"/>
      <name val="Tahoma"/>
      <family val="2"/>
    </font>
    <font>
      <b/>
      <sz val="11"/>
      <name val="Tahoma"/>
      <family val="2"/>
    </font>
    <font>
      <sz val="12"/>
      <name val="Arial"/>
      <family val="2"/>
    </font>
    <font>
      <b/>
      <i/>
      <u val="single"/>
      <sz val="11"/>
      <name val="Tahoma"/>
      <family val="2"/>
    </font>
    <font>
      <u val="singleAccounting"/>
      <sz val="10"/>
      <name val="Arial"/>
      <family val="2"/>
    </font>
    <font>
      <sz val="18"/>
      <name val="Arial"/>
      <family val="2"/>
    </font>
    <font>
      <sz val="9"/>
      <name val="Arial"/>
      <family val="2"/>
    </font>
    <font>
      <u val="single"/>
      <sz val="12"/>
      <name val="Arial"/>
      <family val="2"/>
    </font>
    <font>
      <u val="doubleAccounting"/>
      <sz val="12"/>
      <name val="Arial"/>
      <family val="2"/>
    </font>
    <font>
      <sz val="16"/>
      <name val="Arial"/>
      <family val="2"/>
    </font>
    <font>
      <sz val="7"/>
      <name val="Arial"/>
      <family val="2"/>
    </font>
    <font>
      <sz val="8"/>
      <name val="Arial"/>
      <family val="2"/>
    </font>
    <font>
      <u val="single"/>
      <sz val="8"/>
      <name val="Arial"/>
      <family val="2"/>
    </font>
    <font>
      <u val="doubleAccounting"/>
      <sz val="8"/>
      <name val="Arial"/>
      <family val="2"/>
    </font>
    <font>
      <u val="singleAccounting"/>
      <sz val="8"/>
      <name val="Arial"/>
      <family val="2"/>
    </font>
    <font>
      <sz val="11"/>
      <color indexed="10"/>
      <name val="Tahoma"/>
      <family val="2"/>
    </font>
    <font>
      <b/>
      <sz val="8"/>
      <name val="Arial"/>
      <family val="2"/>
    </font>
  </fonts>
  <fills count="26">
    <fill>
      <patternFill/>
    </fill>
    <fill>
      <patternFill patternType="gray125"/>
    </fill>
    <fill>
      <patternFill patternType="solid">
        <fgColor indexed="43"/>
        <bgColor indexed="64"/>
      </patternFill>
    </fill>
    <fill>
      <patternFill patternType="solid">
        <fgColor indexed="22"/>
        <bgColor indexed="64"/>
      </patternFill>
    </fill>
    <fill>
      <patternFill patternType="gray0625">
        <bgColor indexed="22"/>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11"/>
        <bgColor indexed="64"/>
      </patternFill>
    </fill>
    <fill>
      <patternFill patternType="solid">
        <fgColor indexed="14"/>
        <bgColor indexed="64"/>
      </patternFill>
    </fill>
    <fill>
      <patternFill patternType="solid">
        <fgColor indexed="31"/>
        <bgColor indexed="64"/>
      </patternFill>
    </fill>
    <fill>
      <patternFill patternType="solid">
        <fgColor indexed="46"/>
        <bgColor indexed="64"/>
      </patternFill>
    </fill>
    <fill>
      <patternFill patternType="solid">
        <fgColor indexed="45"/>
        <bgColor indexed="64"/>
      </patternFill>
    </fill>
    <fill>
      <patternFill patternType="solid">
        <fgColor indexed="45"/>
        <bgColor indexed="64"/>
      </patternFill>
    </fill>
    <fill>
      <patternFill patternType="solid">
        <fgColor indexed="26"/>
        <bgColor indexed="64"/>
      </patternFill>
    </fill>
    <fill>
      <patternFill patternType="solid">
        <fgColor indexed="11"/>
        <bgColor indexed="64"/>
      </patternFill>
    </fill>
    <fill>
      <patternFill patternType="solid">
        <fgColor indexed="14"/>
        <bgColor indexed="64"/>
      </patternFill>
    </fill>
    <fill>
      <patternFill patternType="solid">
        <fgColor indexed="34"/>
        <bgColor indexed="64"/>
      </patternFill>
    </fill>
    <fill>
      <patternFill patternType="solid">
        <fgColor indexed="52"/>
        <bgColor indexed="64"/>
      </patternFill>
    </fill>
    <fill>
      <patternFill patternType="solid">
        <fgColor indexed="15"/>
        <bgColor indexed="64"/>
      </patternFill>
    </fill>
    <fill>
      <patternFill patternType="solid">
        <fgColor indexed="51"/>
        <bgColor indexed="64"/>
      </patternFill>
    </fill>
    <fill>
      <patternFill patternType="solid">
        <fgColor indexed="40"/>
        <bgColor indexed="64"/>
      </patternFill>
    </fill>
    <fill>
      <patternFill patternType="solid">
        <fgColor indexed="10"/>
        <bgColor indexed="64"/>
      </patternFill>
    </fill>
    <fill>
      <patternFill patternType="solid">
        <fgColor indexed="45"/>
        <bgColor indexed="64"/>
      </patternFill>
    </fill>
    <fill>
      <patternFill patternType="solid">
        <fgColor indexed="26"/>
        <bgColor indexed="64"/>
      </patternFill>
    </fill>
    <fill>
      <patternFill patternType="solid">
        <fgColor indexed="51"/>
        <bgColor indexed="64"/>
      </patternFill>
    </fill>
  </fills>
  <borders count="48">
    <border>
      <left/>
      <right/>
      <top/>
      <bottom/>
      <diagonal/>
    </border>
    <border>
      <left style="thin"/>
      <right>
        <color indexed="63"/>
      </right>
      <top>
        <color indexed="63"/>
      </top>
      <bottom>
        <color indexed="63"/>
      </bottom>
    </border>
    <border>
      <left style="thin"/>
      <right>
        <color indexed="63"/>
      </right>
      <top style="hair"/>
      <bottom style="hair"/>
    </border>
    <border>
      <left>
        <color indexed="63"/>
      </left>
      <right style="thick"/>
      <top style="hair"/>
      <bottom style="hair"/>
    </border>
    <border>
      <left style="hair"/>
      <right>
        <color indexed="63"/>
      </right>
      <top style="hair"/>
      <bottom style="hair"/>
    </border>
    <border>
      <left style="thick"/>
      <right>
        <color indexed="63"/>
      </right>
      <top>
        <color indexed="63"/>
      </top>
      <bottom>
        <color indexed="63"/>
      </bottom>
    </border>
    <border>
      <left>
        <color indexed="63"/>
      </left>
      <right>
        <color indexed="63"/>
      </right>
      <top style="hair"/>
      <bottom style="hair"/>
    </border>
    <border>
      <left style="thick"/>
      <right>
        <color indexed="63"/>
      </right>
      <top style="hair"/>
      <bottom style="hair"/>
    </border>
    <border>
      <left>
        <color indexed="63"/>
      </left>
      <right>
        <color indexed="63"/>
      </right>
      <top style="thin"/>
      <bottom>
        <color indexed="63"/>
      </bottom>
    </border>
    <border>
      <left style="thick"/>
      <right>
        <color indexed="63"/>
      </right>
      <top style="thin"/>
      <bottom>
        <color indexed="63"/>
      </bottom>
    </border>
    <border>
      <left>
        <color indexed="63"/>
      </left>
      <right>
        <color indexed="63"/>
      </right>
      <top>
        <color indexed="63"/>
      </top>
      <bottom style="thin"/>
    </border>
    <border>
      <left style="thin"/>
      <right>
        <color indexed="63"/>
      </right>
      <top>
        <color indexed="63"/>
      </top>
      <bottom style="thick"/>
    </border>
    <border>
      <left style="thin"/>
      <right>
        <color indexed="63"/>
      </right>
      <top style="hair"/>
      <bottom>
        <color indexed="63"/>
      </bottom>
    </border>
    <border>
      <left>
        <color indexed="63"/>
      </left>
      <right style="thick"/>
      <top>
        <color indexed="63"/>
      </top>
      <bottom>
        <color indexed="63"/>
      </bottom>
    </border>
    <border>
      <left style="thin"/>
      <right style="thin"/>
      <top>
        <color indexed="63"/>
      </top>
      <bottom style="thin"/>
    </border>
    <border>
      <left style="thin"/>
      <right style="thick"/>
      <top>
        <color indexed="63"/>
      </top>
      <bottom style="thin"/>
    </border>
    <border>
      <left style="thin"/>
      <right style="thin"/>
      <top style="hair"/>
      <bottom style="hair"/>
    </border>
    <border>
      <left style="thick"/>
      <right style="thin"/>
      <top style="hair"/>
      <bottom style="hair"/>
    </border>
    <border>
      <left style="thin"/>
      <right>
        <color indexed="63"/>
      </right>
      <top>
        <color indexed="63"/>
      </top>
      <bottom style="hair"/>
    </border>
    <border>
      <left>
        <color indexed="63"/>
      </left>
      <right style="thick"/>
      <top style="hair"/>
      <bottom>
        <color indexed="63"/>
      </bottom>
    </border>
    <border>
      <left style="thin"/>
      <right style="thin"/>
      <top>
        <color indexed="63"/>
      </top>
      <bottom style="thick"/>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thick"/>
    </border>
    <border>
      <left style="thick"/>
      <right style="thin"/>
      <top>
        <color indexed="63"/>
      </top>
      <bottom style="hair"/>
    </border>
    <border>
      <left style="thin"/>
      <right style="thin"/>
      <top>
        <color indexed="63"/>
      </top>
      <bottom>
        <color indexed="63"/>
      </bottom>
    </border>
    <border>
      <left>
        <color indexed="63"/>
      </left>
      <right style="thin"/>
      <top>
        <color indexed="63"/>
      </top>
      <bottom style="hair"/>
    </border>
    <border>
      <left>
        <color indexed="63"/>
      </left>
      <right>
        <color indexed="63"/>
      </right>
      <top>
        <color indexed="63"/>
      </top>
      <bottom style="hair"/>
    </border>
    <border>
      <left>
        <color indexed="63"/>
      </left>
      <right style="thin"/>
      <top style="hair"/>
      <bottom style="hair"/>
    </border>
    <border>
      <left style="thick"/>
      <right style="thin"/>
      <top style="hair"/>
      <bottom style="thick"/>
    </border>
    <border>
      <left style="thin"/>
      <right style="thin"/>
      <top style="thin"/>
      <bottom>
        <color indexed="63"/>
      </bottom>
    </border>
    <border>
      <left style="thin"/>
      <right style="thin"/>
      <top style="hair"/>
      <bottom style="thick"/>
    </border>
    <border>
      <left style="thin"/>
      <right>
        <color indexed="63"/>
      </right>
      <top style="hair"/>
      <bottom style="thick"/>
    </border>
    <border>
      <left>
        <color indexed="63"/>
      </left>
      <right>
        <color indexed="63"/>
      </right>
      <top style="hair"/>
      <bottom style="thick"/>
    </border>
    <border>
      <left style="thin"/>
      <right style="thick"/>
      <top style="hair"/>
      <bottom style="thick"/>
    </border>
    <border>
      <left>
        <color indexed="63"/>
      </left>
      <right>
        <color indexed="63"/>
      </right>
      <top>
        <color indexed="63"/>
      </top>
      <bottom style="thick"/>
    </border>
    <border>
      <left>
        <color indexed="63"/>
      </left>
      <right style="thin"/>
      <top style="hair"/>
      <bottom style="thick"/>
    </border>
    <border>
      <left style="thin"/>
      <right style="thin"/>
      <top style="thick"/>
      <bottom style="hair"/>
    </border>
    <border>
      <left style="thin"/>
      <right style="thin"/>
      <top>
        <color indexed="63"/>
      </top>
      <bottom style="hair"/>
    </border>
    <border>
      <left style="hair"/>
      <right>
        <color indexed="63"/>
      </right>
      <top>
        <color indexed="63"/>
      </top>
      <bottom style="hair"/>
    </border>
    <border>
      <left>
        <color indexed="63"/>
      </left>
      <right>
        <color indexed="63"/>
      </right>
      <top style="hair"/>
      <bottom>
        <color indexed="63"/>
      </bottom>
    </border>
    <border>
      <left style="thin"/>
      <right>
        <color indexed="63"/>
      </right>
      <top>
        <color indexed="63"/>
      </top>
      <bottom style="thin"/>
    </border>
    <border>
      <left style="thin"/>
      <right style="hair"/>
      <top>
        <color indexed="63"/>
      </top>
      <bottom style="hair"/>
    </border>
    <border>
      <left style="hair"/>
      <right style="hair"/>
      <top>
        <color indexed="63"/>
      </top>
      <bottom style="hair"/>
    </border>
    <border>
      <left>
        <color indexed="63"/>
      </left>
      <right>
        <color indexed="63"/>
      </right>
      <top>
        <color indexed="63"/>
      </top>
      <bottom style="double"/>
    </border>
    <border>
      <left>
        <color indexed="63"/>
      </left>
      <right style="thick"/>
      <top>
        <color indexed="63"/>
      </top>
      <bottom style="double"/>
    </border>
    <border>
      <left style="thick"/>
      <right>
        <color indexed="63"/>
      </right>
      <top>
        <color indexed="63"/>
      </top>
      <bottom style="thin"/>
    </border>
    <border>
      <left>
        <color indexed="63"/>
      </left>
      <right style="hair"/>
      <top style="hair"/>
      <bottom style="hair"/>
    </border>
  </borders>
  <cellStyleXfs count="22">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03">
    <xf numFmtId="0" fontId="0" fillId="2" borderId="0" xfId="0" applyAlignment="1">
      <alignment/>
    </xf>
    <xf numFmtId="0" fontId="0" fillId="3" borderId="0" xfId="0" applyFill="1" applyAlignment="1">
      <alignment/>
    </xf>
    <xf numFmtId="0" fontId="0" fillId="3" borderId="0" xfId="0" applyFont="1" applyFill="1" applyBorder="1" applyAlignment="1" applyProtection="1">
      <alignment horizontal="right"/>
      <protection hidden="1"/>
    </xf>
    <xf numFmtId="0" fontId="0" fillId="4" borderId="0" xfId="0" applyFont="1" applyFill="1" applyBorder="1" applyAlignment="1" applyProtection="1">
      <alignment horizontal="right"/>
      <protection hidden="1"/>
    </xf>
    <xf numFmtId="49" fontId="0" fillId="4" borderId="0" xfId="0" applyNumberFormat="1" applyFont="1" applyFill="1" applyBorder="1" applyAlignment="1" applyProtection="1">
      <alignment horizontal="right"/>
      <protection hidden="1"/>
    </xf>
    <xf numFmtId="0" fontId="0" fillId="4" borderId="0" xfId="0" applyFont="1" applyFill="1" applyBorder="1" applyAlignment="1" applyProtection="1">
      <alignment/>
      <protection hidden="1"/>
    </xf>
    <xf numFmtId="49" fontId="0" fillId="3" borderId="0" xfId="0" applyNumberFormat="1" applyFont="1" applyFill="1" applyBorder="1" applyAlignment="1" applyProtection="1">
      <alignment horizontal="right"/>
      <protection hidden="1"/>
    </xf>
    <xf numFmtId="0" fontId="0" fillId="3" borderId="0" xfId="0" applyFill="1" applyBorder="1" applyAlignment="1" applyProtection="1">
      <alignment/>
      <protection hidden="1"/>
    </xf>
    <xf numFmtId="0" fontId="0" fillId="3" borderId="0" xfId="0" applyFill="1" applyAlignment="1" applyProtection="1">
      <alignment/>
      <protection hidden="1"/>
    </xf>
    <xf numFmtId="0" fontId="11" fillId="3" borderId="0" xfId="0" applyFont="1" applyFill="1" applyAlignment="1" applyProtection="1">
      <alignment/>
      <protection hidden="1"/>
    </xf>
    <xf numFmtId="0" fontId="0" fillId="3" borderId="0" xfId="0" applyFill="1" applyBorder="1" applyAlignment="1" applyProtection="1">
      <alignment horizontal="center" vertical="center"/>
      <protection hidden="1"/>
    </xf>
    <xf numFmtId="0" fontId="0" fillId="3" borderId="1" xfId="0" applyFill="1" applyBorder="1" applyAlignment="1" applyProtection="1">
      <alignment/>
      <protection hidden="1"/>
    </xf>
    <xf numFmtId="0" fontId="0" fillId="2" borderId="0" xfId="0" applyAlignment="1" applyProtection="1">
      <alignment/>
      <protection hidden="1"/>
    </xf>
    <xf numFmtId="0" fontId="8" fillId="3" borderId="0" xfId="0" applyFont="1" applyFill="1" applyAlignment="1" applyProtection="1">
      <alignment/>
      <protection hidden="1"/>
    </xf>
    <xf numFmtId="0" fontId="13" fillId="3" borderId="0" xfId="0" applyFont="1" applyFill="1" applyAlignment="1" applyProtection="1">
      <alignment/>
      <protection hidden="1"/>
    </xf>
    <xf numFmtId="0" fontId="8" fillId="3" borderId="0" xfId="0" applyFont="1" applyFill="1" applyBorder="1" applyAlignment="1" applyProtection="1">
      <alignment/>
      <protection hidden="1"/>
    </xf>
    <xf numFmtId="194" fontId="8" fillId="5" borderId="2" xfId="0" applyNumberFormat="1" applyFont="1" applyFill="1" applyBorder="1" applyAlignment="1" applyProtection="1">
      <alignment horizontal="right"/>
      <protection hidden="1"/>
    </xf>
    <xf numFmtId="0" fontId="8" fillId="5" borderId="3" xfId="0" applyFont="1" applyFill="1" applyBorder="1" applyAlignment="1" applyProtection="1">
      <alignment/>
      <protection hidden="1"/>
    </xf>
    <xf numFmtId="49" fontId="8" fillId="5" borderId="1" xfId="0" applyNumberFormat="1" applyFont="1" applyFill="1" applyBorder="1" applyAlignment="1" applyProtection="1">
      <alignment horizontal="right"/>
      <protection hidden="1"/>
    </xf>
    <xf numFmtId="4" fontId="8" fillId="6" borderId="4" xfId="0" applyNumberFormat="1" applyFont="1" applyFill="1" applyBorder="1" applyAlignment="1" applyProtection="1">
      <alignment/>
      <protection locked="0"/>
    </xf>
    <xf numFmtId="0" fontId="8" fillId="3" borderId="5" xfId="0" applyFont="1" applyFill="1" applyBorder="1" applyAlignment="1" applyProtection="1">
      <alignment/>
      <protection hidden="1"/>
    </xf>
    <xf numFmtId="10" fontId="8" fillId="7" borderId="6" xfId="0" applyNumberFormat="1" applyFont="1" applyFill="1" applyBorder="1" applyAlignment="1" applyProtection="1">
      <alignment horizontal="right"/>
      <protection locked="0"/>
    </xf>
    <xf numFmtId="0" fontId="8" fillId="3" borderId="0" xfId="0" applyFont="1" applyFill="1" applyBorder="1" applyAlignment="1" applyProtection="1">
      <alignment horizontal="right"/>
      <protection hidden="1"/>
    </xf>
    <xf numFmtId="4" fontId="8" fillId="8" borderId="6" xfId="0" applyNumberFormat="1" applyFont="1" applyFill="1" applyBorder="1" applyAlignment="1" applyProtection="1">
      <alignment/>
      <protection locked="0"/>
    </xf>
    <xf numFmtId="4" fontId="8" fillId="7" borderId="6" xfId="0" applyNumberFormat="1" applyFont="1" applyFill="1" applyBorder="1" applyAlignment="1" applyProtection="1">
      <alignment/>
      <protection locked="0"/>
    </xf>
    <xf numFmtId="4" fontId="8" fillId="5" borderId="0" xfId="0" applyNumberFormat="1" applyFont="1" applyFill="1" applyBorder="1" applyAlignment="1" applyProtection="1">
      <alignment/>
      <protection hidden="1"/>
    </xf>
    <xf numFmtId="4" fontId="8" fillId="9" borderId="6" xfId="0" applyNumberFormat="1" applyFont="1" applyFill="1" applyBorder="1" applyAlignment="1" applyProtection="1">
      <alignment/>
      <protection locked="0"/>
    </xf>
    <xf numFmtId="10" fontId="8" fillId="3" borderId="0" xfId="0" applyNumberFormat="1" applyFont="1" applyFill="1" applyBorder="1" applyAlignment="1" applyProtection="1">
      <alignment/>
      <protection hidden="1"/>
    </xf>
    <xf numFmtId="49" fontId="8" fillId="3" borderId="0" xfId="0" applyNumberFormat="1" applyFont="1" applyFill="1" applyBorder="1" applyAlignment="1" applyProtection="1">
      <alignment/>
      <protection hidden="1"/>
    </xf>
    <xf numFmtId="0" fontId="15" fillId="3" borderId="0" xfId="0" applyFont="1" applyFill="1" applyAlignment="1" applyProtection="1">
      <alignment horizontal="center"/>
      <protection hidden="1"/>
    </xf>
    <xf numFmtId="194" fontId="8" fillId="5" borderId="7" xfId="0" applyNumberFormat="1" applyFont="1" applyFill="1" applyBorder="1" applyAlignment="1" applyProtection="1">
      <alignment horizontal="right"/>
      <protection hidden="1"/>
    </xf>
    <xf numFmtId="0" fontId="0" fillId="4" borderId="0" xfId="0" applyFont="1" applyFill="1" applyAlignment="1" applyProtection="1">
      <alignment/>
      <protection hidden="1"/>
    </xf>
    <xf numFmtId="0" fontId="0" fillId="3" borderId="0" xfId="0" applyFont="1" applyFill="1" applyBorder="1" applyAlignment="1" applyProtection="1">
      <alignment/>
      <protection hidden="1"/>
    </xf>
    <xf numFmtId="0" fontId="0" fillId="3" borderId="0" xfId="0" applyFont="1" applyFill="1" applyBorder="1" applyAlignment="1" applyProtection="1">
      <alignment/>
      <protection hidden="1"/>
    </xf>
    <xf numFmtId="4" fontId="0" fillId="5" borderId="8" xfId="0" applyNumberFormat="1" applyFont="1" applyFill="1" applyBorder="1" applyAlignment="1" applyProtection="1">
      <alignment/>
      <protection hidden="1"/>
    </xf>
    <xf numFmtId="4" fontId="0" fillId="10" borderId="0" xfId="0" applyNumberFormat="1" applyFont="1" applyFill="1" applyBorder="1" applyAlignment="1" applyProtection="1">
      <alignment/>
      <protection hidden="1"/>
    </xf>
    <xf numFmtId="0" fontId="0" fillId="3" borderId="8" xfId="0" applyFont="1" applyFill="1" applyBorder="1" applyAlignment="1" applyProtection="1">
      <alignment horizontal="right"/>
      <protection hidden="1"/>
    </xf>
    <xf numFmtId="0" fontId="8" fillId="3" borderId="9" xfId="0" applyFont="1" applyFill="1" applyBorder="1" applyAlignment="1" applyProtection="1">
      <alignment/>
      <protection hidden="1"/>
    </xf>
    <xf numFmtId="0" fontId="8" fillId="3" borderId="8" xfId="0" applyFont="1" applyFill="1" applyBorder="1" applyAlignment="1" applyProtection="1">
      <alignment horizontal="right"/>
      <protection hidden="1"/>
    </xf>
    <xf numFmtId="0" fontId="0" fillId="3" borderId="10" xfId="0" applyFont="1" applyFill="1" applyBorder="1" applyAlignment="1" applyProtection="1">
      <alignment horizontal="right"/>
      <protection hidden="1"/>
    </xf>
    <xf numFmtId="172" fontId="0" fillId="5" borderId="11" xfId="0" applyNumberFormat="1" applyFont="1" applyFill="1" applyBorder="1" applyAlignment="1" applyProtection="1">
      <alignment horizontal="right"/>
      <protection hidden="1"/>
    </xf>
    <xf numFmtId="4" fontId="0" fillId="11" borderId="0" xfId="0" applyNumberFormat="1" applyFont="1" applyFill="1" applyBorder="1" applyAlignment="1" applyProtection="1">
      <alignment/>
      <protection hidden="1"/>
    </xf>
    <xf numFmtId="0" fontId="0" fillId="3" borderId="10" xfId="0" applyFill="1" applyBorder="1" applyAlignment="1" applyProtection="1">
      <alignment/>
      <protection hidden="1"/>
    </xf>
    <xf numFmtId="0" fontId="0" fillId="4" borderId="0" xfId="0" applyFill="1" applyAlignment="1" applyProtection="1">
      <alignment/>
      <protection hidden="1"/>
    </xf>
    <xf numFmtId="0" fontId="8" fillId="5" borderId="12" xfId="0" applyNumberFormat="1" applyFont="1" applyFill="1" applyBorder="1" applyAlignment="1" applyProtection="1">
      <alignment horizontal="right"/>
      <protection hidden="1"/>
    </xf>
    <xf numFmtId="0" fontId="8" fillId="5" borderId="13" xfId="0" applyFont="1" applyFill="1" applyBorder="1" applyAlignment="1" applyProtection="1">
      <alignment/>
      <protection hidden="1"/>
    </xf>
    <xf numFmtId="49" fontId="8" fillId="5" borderId="13" xfId="0" applyNumberFormat="1" applyFont="1" applyFill="1" applyBorder="1" applyAlignment="1" applyProtection="1">
      <alignment/>
      <protection hidden="1"/>
    </xf>
    <xf numFmtId="49" fontId="8" fillId="5" borderId="3" xfId="0" applyNumberFormat="1" applyFont="1" applyFill="1" applyBorder="1" applyAlignment="1" applyProtection="1">
      <alignment/>
      <protection hidden="1"/>
    </xf>
    <xf numFmtId="0" fontId="8" fillId="3" borderId="13" xfId="0" applyFont="1" applyFill="1" applyBorder="1" applyAlignment="1" applyProtection="1">
      <alignment/>
      <protection hidden="1"/>
    </xf>
    <xf numFmtId="49" fontId="8" fillId="12" borderId="3" xfId="0" applyNumberFormat="1" applyFont="1" applyFill="1" applyBorder="1" applyAlignment="1" applyProtection="1">
      <alignment/>
      <protection hidden="1"/>
    </xf>
    <xf numFmtId="49" fontId="8" fillId="12" borderId="13" xfId="0" applyNumberFormat="1" applyFont="1" applyFill="1" applyBorder="1" applyAlignment="1" applyProtection="1">
      <alignment/>
      <protection hidden="1"/>
    </xf>
    <xf numFmtId="4" fontId="0" fillId="13" borderId="13" xfId="0" applyNumberFormat="1" applyFont="1" applyFill="1" applyBorder="1" applyAlignment="1" applyProtection="1">
      <alignment/>
      <protection hidden="1"/>
    </xf>
    <xf numFmtId="4" fontId="0" fillId="12" borderId="13" xfId="0" applyNumberFormat="1" applyFont="1" applyFill="1" applyBorder="1" applyAlignment="1" applyProtection="1">
      <alignment/>
      <protection hidden="1"/>
    </xf>
    <xf numFmtId="4" fontId="14" fillId="14" borderId="13" xfId="0" applyNumberFormat="1" applyFont="1" applyFill="1" applyBorder="1" applyAlignment="1" applyProtection="1">
      <alignment/>
      <protection hidden="1"/>
    </xf>
    <xf numFmtId="4" fontId="0" fillId="15" borderId="13" xfId="0" applyNumberFormat="1" applyFont="1" applyFill="1" applyBorder="1" applyAlignment="1" applyProtection="1">
      <alignment/>
      <protection hidden="1"/>
    </xf>
    <xf numFmtId="4" fontId="0" fillId="16" borderId="13" xfId="0" applyNumberFormat="1" applyFont="1" applyFill="1" applyBorder="1" applyAlignment="1" applyProtection="1">
      <alignment/>
      <protection hidden="1"/>
    </xf>
    <xf numFmtId="4" fontId="0" fillId="17" borderId="13" xfId="0" applyNumberFormat="1" applyFont="1" applyFill="1" applyBorder="1" applyAlignment="1" applyProtection="1">
      <alignment/>
      <protection hidden="1"/>
    </xf>
    <xf numFmtId="4" fontId="0" fillId="18" borderId="13" xfId="0" applyNumberFormat="1" applyFont="1" applyFill="1" applyBorder="1" applyAlignment="1" applyProtection="1">
      <alignment/>
      <protection hidden="1"/>
    </xf>
    <xf numFmtId="4" fontId="10" fillId="2" borderId="13" xfId="0" applyNumberFormat="1" applyFont="1" applyBorder="1" applyAlignment="1" applyProtection="1">
      <alignment/>
      <protection hidden="1"/>
    </xf>
    <xf numFmtId="4" fontId="14" fillId="19" borderId="13" xfId="0" applyNumberFormat="1" applyFont="1" applyFill="1" applyBorder="1" applyAlignment="1" applyProtection="1">
      <alignment/>
      <protection hidden="1"/>
    </xf>
    <xf numFmtId="4" fontId="8" fillId="20" borderId="13" xfId="0" applyNumberFormat="1" applyFont="1" applyFill="1" applyBorder="1" applyAlignment="1" applyProtection="1">
      <alignment/>
      <protection hidden="1"/>
    </xf>
    <xf numFmtId="10" fontId="8" fillId="21" borderId="13" xfId="0" applyNumberFormat="1" applyFont="1" applyFill="1" applyBorder="1" applyAlignment="1" applyProtection="1">
      <alignment/>
      <protection hidden="1"/>
    </xf>
    <xf numFmtId="4" fontId="10" fillId="5" borderId="0" xfId="0" applyNumberFormat="1" applyFont="1" applyFill="1" applyBorder="1" applyAlignment="1" applyProtection="1">
      <alignment/>
      <protection hidden="1"/>
    </xf>
    <xf numFmtId="4" fontId="10" fillId="13" borderId="13" xfId="0" applyNumberFormat="1" applyFont="1" applyFill="1" applyBorder="1" applyAlignment="1" applyProtection="1">
      <alignment/>
      <protection hidden="1"/>
    </xf>
    <xf numFmtId="49" fontId="8" fillId="5" borderId="14" xfId="0" applyNumberFormat="1" applyFont="1" applyFill="1" applyBorder="1" applyAlignment="1" applyProtection="1">
      <alignment horizontal="right" vertical="center"/>
      <protection locked="0"/>
    </xf>
    <xf numFmtId="49" fontId="8" fillId="12" borderId="15" xfId="0" applyNumberFormat="1" applyFont="1" applyFill="1" applyBorder="1" applyAlignment="1" applyProtection="1">
      <alignment horizontal="right" vertical="center"/>
      <protection locked="0"/>
    </xf>
    <xf numFmtId="0" fontId="17" fillId="7" borderId="16" xfId="0" applyFont="1" applyFill="1" applyBorder="1" applyAlignment="1" applyProtection="1">
      <alignment/>
      <protection locked="0"/>
    </xf>
    <xf numFmtId="0" fontId="17" fillId="7" borderId="2" xfId="0" applyFont="1" applyFill="1" applyBorder="1" applyAlignment="1" applyProtection="1">
      <alignment/>
      <protection locked="0"/>
    </xf>
    <xf numFmtId="0" fontId="17" fillId="7" borderId="6" xfId="0" applyFont="1" applyFill="1" applyBorder="1" applyAlignment="1" applyProtection="1">
      <alignment/>
      <protection locked="0"/>
    </xf>
    <xf numFmtId="2" fontId="17" fillId="5" borderId="17" xfId="0" applyNumberFormat="1" applyFont="1" applyFill="1" applyBorder="1" applyAlignment="1" applyProtection="1">
      <alignment horizontal="right"/>
      <protection locked="0"/>
    </xf>
    <xf numFmtId="1" fontId="17" fillId="5" borderId="16" xfId="0" applyNumberFormat="1" applyFont="1" applyFill="1" applyBorder="1" applyAlignment="1" applyProtection="1">
      <alignment horizontal="center" vertical="center"/>
      <protection locked="0"/>
    </xf>
    <xf numFmtId="0" fontId="17" fillId="7" borderId="0" xfId="0" applyFont="1" applyFill="1" applyAlignment="1" applyProtection="1">
      <alignment wrapText="1"/>
      <protection locked="0"/>
    </xf>
    <xf numFmtId="0" fontId="17" fillId="7" borderId="6" xfId="0" applyFont="1" applyFill="1" applyBorder="1" applyAlignment="1" applyProtection="1">
      <alignment/>
      <protection locked="0"/>
    </xf>
    <xf numFmtId="0" fontId="17" fillId="7" borderId="2" xfId="0" applyFont="1" applyFill="1" applyBorder="1" applyAlignment="1" applyProtection="1">
      <alignment/>
      <protection locked="0"/>
    </xf>
    <xf numFmtId="0" fontId="17" fillId="7" borderId="18" xfId="0" applyFont="1" applyFill="1" applyBorder="1" applyAlignment="1" applyProtection="1">
      <alignment/>
      <protection locked="0"/>
    </xf>
    <xf numFmtId="4" fontId="17" fillId="5" borderId="1" xfId="0" applyNumberFormat="1" applyFont="1" applyFill="1" applyBorder="1" applyAlignment="1" applyProtection="1">
      <alignment/>
      <protection hidden="1"/>
    </xf>
    <xf numFmtId="4" fontId="17" fillId="11" borderId="1" xfId="0" applyNumberFormat="1" applyFont="1" applyFill="1" applyBorder="1" applyAlignment="1" applyProtection="1">
      <alignment/>
      <protection hidden="1"/>
    </xf>
    <xf numFmtId="4" fontId="18" fillId="10" borderId="1" xfId="0" applyNumberFormat="1" applyFont="1" applyFill="1" applyBorder="1" applyAlignment="1" applyProtection="1">
      <alignment/>
      <protection hidden="1"/>
    </xf>
    <xf numFmtId="0" fontId="0" fillId="5" borderId="0" xfId="0" applyFill="1" applyAlignment="1">
      <alignment/>
    </xf>
    <xf numFmtId="0" fontId="0" fillId="5" borderId="19" xfId="0" applyFill="1" applyBorder="1" applyAlignment="1">
      <alignment/>
    </xf>
    <xf numFmtId="0" fontId="0" fillId="5" borderId="0" xfId="0" applyFill="1" applyAlignment="1" applyProtection="1">
      <alignment horizontal="center"/>
      <protection hidden="1"/>
    </xf>
    <xf numFmtId="0" fontId="8" fillId="5" borderId="0" xfId="0" applyFont="1" applyFill="1" applyAlignment="1" applyProtection="1">
      <alignment/>
      <protection hidden="1"/>
    </xf>
    <xf numFmtId="0" fontId="16" fillId="5" borderId="0" xfId="0" applyFont="1" applyFill="1" applyAlignment="1" applyProtection="1">
      <alignment horizontal="right"/>
      <protection hidden="1"/>
    </xf>
    <xf numFmtId="0" fontId="0" fillId="22" borderId="0" xfId="0" applyFill="1" applyAlignment="1" applyProtection="1">
      <alignment horizontal="right"/>
      <protection locked="0"/>
    </xf>
    <xf numFmtId="0" fontId="17" fillId="12" borderId="20" xfId="0" applyFont="1" applyFill="1" applyBorder="1" applyAlignment="1">
      <alignment horizontal="right" wrapText="1"/>
    </xf>
    <xf numFmtId="10" fontId="17" fillId="12" borderId="20" xfId="0" applyNumberFormat="1" applyFont="1" applyFill="1" applyBorder="1" applyAlignment="1" applyProtection="1">
      <alignment horizontal="right" wrapText="1"/>
      <protection hidden="1"/>
    </xf>
    <xf numFmtId="2" fontId="0" fillId="3" borderId="0" xfId="0" applyNumberFormat="1" applyFill="1" applyAlignment="1">
      <alignment/>
    </xf>
    <xf numFmtId="0" fontId="0" fillId="3" borderId="21" xfId="0" applyFill="1" applyBorder="1" applyAlignment="1" applyProtection="1">
      <alignment/>
      <protection hidden="1"/>
    </xf>
    <xf numFmtId="0" fontId="0" fillId="3" borderId="10" xfId="0" applyFont="1" applyFill="1" applyBorder="1" applyAlignment="1" applyProtection="1">
      <alignment/>
      <protection hidden="1"/>
    </xf>
    <xf numFmtId="0" fontId="0" fillId="3" borderId="22" xfId="0" applyFont="1" applyFill="1" applyBorder="1" applyAlignment="1" applyProtection="1">
      <alignment/>
      <protection hidden="1"/>
    </xf>
    <xf numFmtId="10" fontId="17" fillId="12" borderId="23" xfId="0" applyNumberFormat="1" applyFont="1" applyFill="1" applyBorder="1" applyAlignment="1" applyProtection="1">
      <alignment horizontal="right" wrapText="1"/>
      <protection hidden="1"/>
    </xf>
    <xf numFmtId="0" fontId="16" fillId="7" borderId="6" xfId="0" applyFont="1" applyFill="1" applyBorder="1" applyAlignment="1" applyProtection="1">
      <alignment/>
      <protection locked="0"/>
    </xf>
    <xf numFmtId="2" fontId="16" fillId="5" borderId="17" xfId="0" applyNumberFormat="1" applyFont="1" applyFill="1" applyBorder="1" applyAlignment="1" applyProtection="1">
      <alignment horizontal="right"/>
      <protection locked="0"/>
    </xf>
    <xf numFmtId="2" fontId="16" fillId="12" borderId="24" xfId="0" applyNumberFormat="1" applyFont="1" applyFill="1" applyBorder="1" applyAlignment="1" applyProtection="1">
      <alignment/>
      <protection hidden="1"/>
    </xf>
    <xf numFmtId="2" fontId="16" fillId="12" borderId="25" xfId="0" applyNumberFormat="1" applyFont="1" applyFill="1" applyBorder="1" applyAlignment="1">
      <alignment horizontal="right"/>
    </xf>
    <xf numFmtId="2" fontId="16" fillId="12" borderId="26" xfId="0" applyNumberFormat="1" applyFont="1" applyFill="1" applyBorder="1" applyAlignment="1" applyProtection="1">
      <alignment/>
      <protection hidden="1"/>
    </xf>
    <xf numFmtId="2" fontId="16" fillId="12" borderId="27" xfId="0" applyNumberFormat="1" applyFont="1" applyFill="1" applyBorder="1" applyAlignment="1" applyProtection="1">
      <alignment/>
      <protection hidden="1"/>
    </xf>
    <xf numFmtId="2" fontId="16" fillId="12" borderId="18" xfId="0" applyNumberFormat="1" applyFont="1" applyFill="1" applyBorder="1" applyAlignment="1" applyProtection="1">
      <alignment/>
      <protection hidden="1"/>
    </xf>
    <xf numFmtId="0" fontId="16" fillId="7" borderId="0" xfId="0" applyFont="1" applyFill="1" applyAlignment="1" applyProtection="1">
      <alignment wrapText="1"/>
      <protection locked="0"/>
    </xf>
    <xf numFmtId="2" fontId="16" fillId="12" borderId="17" xfId="0" applyNumberFormat="1" applyFont="1" applyFill="1" applyBorder="1" applyAlignment="1" applyProtection="1">
      <alignment/>
      <protection hidden="1"/>
    </xf>
    <xf numFmtId="2" fontId="16" fillId="12" borderId="28" xfId="0" applyNumberFormat="1" applyFont="1" applyFill="1" applyBorder="1" applyAlignment="1" applyProtection="1">
      <alignment/>
      <protection hidden="1"/>
    </xf>
    <xf numFmtId="2" fontId="16" fillId="12" borderId="6" xfId="0" applyNumberFormat="1" applyFont="1" applyFill="1" applyBorder="1" applyAlignment="1" applyProtection="1">
      <alignment/>
      <protection hidden="1"/>
    </xf>
    <xf numFmtId="2" fontId="16" fillId="12" borderId="2" xfId="0" applyNumberFormat="1" applyFont="1" applyFill="1" applyBorder="1" applyAlignment="1" applyProtection="1">
      <alignment/>
      <protection hidden="1"/>
    </xf>
    <xf numFmtId="0" fontId="16" fillId="7" borderId="2" xfId="0" applyFont="1" applyFill="1" applyBorder="1" applyAlignment="1" applyProtection="1">
      <alignment wrapText="1"/>
      <protection locked="0"/>
    </xf>
    <xf numFmtId="0" fontId="16" fillId="7" borderId="2" xfId="0" applyFont="1" applyFill="1" applyBorder="1" applyAlignment="1" applyProtection="1">
      <alignment/>
      <protection locked="0"/>
    </xf>
    <xf numFmtId="2" fontId="16" fillId="23" borderId="17" xfId="0" applyNumberFormat="1" applyFont="1" applyFill="1" applyBorder="1" applyAlignment="1" applyProtection="1">
      <alignment/>
      <protection hidden="1"/>
    </xf>
    <xf numFmtId="2" fontId="16" fillId="23" borderId="28" xfId="0" applyNumberFormat="1" applyFont="1" applyFill="1" applyBorder="1" applyAlignment="1" applyProtection="1">
      <alignment/>
      <protection hidden="1"/>
    </xf>
    <xf numFmtId="2" fontId="16" fillId="23" borderId="6" xfId="0" applyNumberFormat="1" applyFont="1" applyFill="1" applyBorder="1" applyAlignment="1" applyProtection="1">
      <alignment/>
      <protection hidden="1"/>
    </xf>
    <xf numFmtId="2" fontId="16" fillId="23" borderId="2" xfId="0" applyNumberFormat="1" applyFont="1" applyFill="1" applyBorder="1" applyAlignment="1" applyProtection="1">
      <alignment/>
      <protection hidden="1"/>
    </xf>
    <xf numFmtId="0" fontId="16" fillId="7" borderId="18" xfId="0" applyFont="1" applyFill="1" applyBorder="1" applyAlignment="1" applyProtection="1">
      <alignment/>
      <protection locked="0"/>
    </xf>
    <xf numFmtId="2" fontId="16" fillId="5" borderId="29" xfId="0" applyNumberFormat="1" applyFont="1" applyFill="1" applyBorder="1" applyAlignment="1" applyProtection="1">
      <alignment horizontal="right"/>
      <protection locked="0"/>
    </xf>
    <xf numFmtId="2" fontId="16" fillId="12" borderId="20" xfId="0" applyNumberFormat="1" applyFont="1" applyFill="1" applyBorder="1" applyAlignment="1">
      <alignment horizontal="right"/>
    </xf>
    <xf numFmtId="2" fontId="16" fillId="12" borderId="0" xfId="0" applyNumberFormat="1" applyFont="1" applyFill="1" applyAlignment="1">
      <alignment/>
    </xf>
    <xf numFmtId="2" fontId="16" fillId="8" borderId="25" xfId="0" applyNumberFormat="1" applyFont="1" applyFill="1" applyBorder="1" applyAlignment="1">
      <alignment horizontal="right"/>
    </xf>
    <xf numFmtId="4" fontId="0" fillId="12" borderId="20" xfId="0" applyNumberFormat="1" applyFont="1" applyFill="1" applyBorder="1" applyAlignment="1" applyProtection="1">
      <alignment horizontal="right"/>
      <protection hidden="1"/>
    </xf>
    <xf numFmtId="4" fontId="17" fillId="12" borderId="25" xfId="0" applyNumberFormat="1" applyFont="1" applyFill="1" applyBorder="1" applyAlignment="1" applyProtection="1">
      <alignment/>
      <protection hidden="1"/>
    </xf>
    <xf numFmtId="4" fontId="18" fillId="12" borderId="25" xfId="0" applyNumberFormat="1" applyFont="1" applyFill="1" applyBorder="1" applyAlignment="1" applyProtection="1">
      <alignment/>
      <protection hidden="1"/>
    </xf>
    <xf numFmtId="4" fontId="19" fillId="24" borderId="25" xfId="0" applyNumberFormat="1" applyFont="1" applyFill="1" applyBorder="1" applyAlignment="1" applyProtection="1">
      <alignment/>
      <protection hidden="1"/>
    </xf>
    <xf numFmtId="4" fontId="17" fillId="8" borderId="25" xfId="0" applyNumberFormat="1" applyFont="1" applyFill="1" applyBorder="1" applyAlignment="1" applyProtection="1">
      <alignment/>
      <protection hidden="1"/>
    </xf>
    <xf numFmtId="4" fontId="17" fillId="9" borderId="25" xfId="0" applyNumberFormat="1" applyFont="1" applyFill="1" applyBorder="1" applyAlignment="1" applyProtection="1">
      <alignment/>
      <protection hidden="1"/>
    </xf>
    <xf numFmtId="4" fontId="17" fillId="12" borderId="25" xfId="0" applyNumberFormat="1" applyFont="1" applyFill="1" applyBorder="1" applyAlignment="1" applyProtection="1">
      <alignment/>
      <protection hidden="1"/>
    </xf>
    <xf numFmtId="4" fontId="17" fillId="18" borderId="25" xfId="0" applyNumberFormat="1" applyFont="1" applyFill="1" applyBorder="1" applyAlignment="1" applyProtection="1">
      <alignment/>
      <protection hidden="1"/>
    </xf>
    <xf numFmtId="4" fontId="20" fillId="12" borderId="25" xfId="0" applyNumberFormat="1" applyFont="1" applyFill="1" applyBorder="1" applyAlignment="1" applyProtection="1">
      <alignment/>
      <protection hidden="1"/>
    </xf>
    <xf numFmtId="4" fontId="19" fillId="25" borderId="14" xfId="0" applyNumberFormat="1" applyFont="1" applyFill="1" applyBorder="1" applyAlignment="1" applyProtection="1">
      <alignment horizontal="right"/>
      <protection hidden="1"/>
    </xf>
    <xf numFmtId="4" fontId="17" fillId="2" borderId="30" xfId="0" applyNumberFormat="1" applyFont="1" applyBorder="1" applyAlignment="1" applyProtection="1">
      <alignment/>
      <protection hidden="1"/>
    </xf>
    <xf numFmtId="10" fontId="17" fillId="21" borderId="25" xfId="0" applyNumberFormat="1" applyFont="1" applyFill="1" applyBorder="1" applyAlignment="1" applyProtection="1">
      <alignment/>
      <protection hidden="1"/>
    </xf>
    <xf numFmtId="10" fontId="17" fillId="12" borderId="25" xfId="0" applyNumberFormat="1" applyFont="1" applyFill="1" applyBorder="1" applyAlignment="1" applyProtection="1">
      <alignment/>
      <protection hidden="1"/>
    </xf>
    <xf numFmtId="0" fontId="16" fillId="7" borderId="16" xfId="0" applyFont="1" applyFill="1" applyBorder="1" applyAlignment="1" applyProtection="1">
      <alignment/>
      <protection locked="0"/>
    </xf>
    <xf numFmtId="1" fontId="16" fillId="5" borderId="16" xfId="0" applyNumberFormat="1" applyFont="1" applyFill="1" applyBorder="1" applyAlignment="1" applyProtection="1">
      <alignment horizontal="center"/>
      <protection locked="0"/>
    </xf>
    <xf numFmtId="2" fontId="16" fillId="5" borderId="18" xfId="0" applyNumberFormat="1" applyFont="1" applyFill="1" applyBorder="1" applyAlignment="1" applyProtection="1">
      <alignment horizontal="right"/>
      <protection hidden="1"/>
    </xf>
    <xf numFmtId="4" fontId="16" fillId="5" borderId="18" xfId="0" applyNumberFormat="1" applyFont="1" applyFill="1" applyBorder="1" applyAlignment="1" applyProtection="1">
      <alignment/>
      <protection hidden="1"/>
    </xf>
    <xf numFmtId="2" fontId="16" fillId="12" borderId="0" xfId="0" applyNumberFormat="1" applyFont="1" applyFill="1" applyBorder="1" applyAlignment="1" applyProtection="1">
      <alignment/>
      <protection hidden="1"/>
    </xf>
    <xf numFmtId="2" fontId="16" fillId="12" borderId="16" xfId="0" applyNumberFormat="1" applyFont="1" applyFill="1" applyBorder="1" applyAlignment="1" applyProtection="1">
      <alignment/>
      <protection hidden="1"/>
    </xf>
    <xf numFmtId="2" fontId="16" fillId="23" borderId="17" xfId="0" applyNumberFormat="1" applyFont="1" applyFill="1" applyBorder="1" applyAlignment="1" applyProtection="1">
      <alignment shrinkToFit="1"/>
      <protection hidden="1"/>
    </xf>
    <xf numFmtId="2" fontId="16" fillId="23" borderId="28" xfId="0" applyNumberFormat="1" applyFont="1" applyFill="1" applyBorder="1" applyAlignment="1" applyProtection="1">
      <alignment shrinkToFit="1"/>
      <protection hidden="1"/>
    </xf>
    <xf numFmtId="2" fontId="16" fillId="23" borderId="6" xfId="0" applyNumberFormat="1" applyFont="1" applyFill="1" applyBorder="1" applyAlignment="1" applyProtection="1">
      <alignment shrinkToFit="1"/>
      <protection hidden="1"/>
    </xf>
    <xf numFmtId="2" fontId="16" fillId="23" borderId="2" xfId="0" applyNumberFormat="1" applyFont="1" applyFill="1" applyBorder="1" applyAlignment="1" applyProtection="1">
      <alignment shrinkToFit="1"/>
      <protection hidden="1"/>
    </xf>
    <xf numFmtId="0" fontId="16" fillId="7" borderId="31" xfId="0" applyFont="1" applyFill="1" applyBorder="1" applyAlignment="1" applyProtection="1">
      <alignment/>
      <protection locked="0"/>
    </xf>
    <xf numFmtId="0" fontId="16" fillId="7" borderId="32" xfId="0" applyFont="1" applyFill="1" applyBorder="1" applyAlignment="1" applyProtection="1">
      <alignment/>
      <protection locked="0"/>
    </xf>
    <xf numFmtId="0" fontId="16" fillId="7" borderId="33" xfId="0" applyFont="1" applyFill="1" applyBorder="1" applyAlignment="1" applyProtection="1">
      <alignment/>
      <protection locked="0"/>
    </xf>
    <xf numFmtId="1" fontId="16" fillId="5" borderId="31" xfId="0" applyNumberFormat="1" applyFont="1" applyFill="1" applyBorder="1" applyAlignment="1" applyProtection="1">
      <alignment horizontal="center"/>
      <protection locked="0"/>
    </xf>
    <xf numFmtId="4" fontId="16" fillId="5" borderId="32" xfId="0" applyNumberFormat="1" applyFont="1" applyFill="1" applyBorder="1" applyAlignment="1" applyProtection="1">
      <alignment/>
      <protection hidden="1"/>
    </xf>
    <xf numFmtId="2" fontId="16" fillId="5" borderId="31" xfId="0" applyNumberFormat="1" applyFont="1" applyFill="1" applyBorder="1" applyAlignment="1" applyProtection="1">
      <alignment horizontal="right"/>
      <protection hidden="1"/>
    </xf>
    <xf numFmtId="4" fontId="16" fillId="5" borderId="34" xfId="0" applyNumberFormat="1" applyFont="1" applyFill="1" applyBorder="1" applyAlignment="1" applyProtection="1">
      <alignment/>
      <protection hidden="1"/>
    </xf>
    <xf numFmtId="2" fontId="16" fillId="12" borderId="29" xfId="0" applyNumberFormat="1" applyFont="1" applyFill="1" applyBorder="1" applyAlignment="1" applyProtection="1">
      <alignment/>
      <protection hidden="1"/>
    </xf>
    <xf numFmtId="2" fontId="16" fillId="12" borderId="35" xfId="0" applyNumberFormat="1" applyFont="1" applyFill="1" applyBorder="1" applyAlignment="1" applyProtection="1">
      <alignment/>
      <protection hidden="1"/>
    </xf>
    <xf numFmtId="2" fontId="16" fillId="12" borderId="36" xfId="0" applyNumberFormat="1" applyFont="1" applyFill="1" applyBorder="1" applyAlignment="1" applyProtection="1">
      <alignment/>
      <protection hidden="1"/>
    </xf>
    <xf numFmtId="2" fontId="16" fillId="12" borderId="31" xfId="0" applyNumberFormat="1" applyFont="1" applyFill="1" applyBorder="1" applyAlignment="1" applyProtection="1">
      <alignment/>
      <protection hidden="1"/>
    </xf>
    <xf numFmtId="0" fontId="16" fillId="7" borderId="0" xfId="0" applyFont="1" applyFill="1" applyAlignment="1">
      <alignment/>
    </xf>
    <xf numFmtId="0" fontId="16" fillId="5" borderId="0" xfId="0" applyFont="1" applyFill="1" applyAlignment="1">
      <alignment/>
    </xf>
    <xf numFmtId="1" fontId="16" fillId="5" borderId="0" xfId="0" applyNumberFormat="1" applyFont="1" applyFill="1" applyAlignment="1">
      <alignment/>
    </xf>
    <xf numFmtId="2" fontId="16" fillId="5" borderId="0" xfId="0" applyNumberFormat="1" applyFont="1" applyFill="1" applyAlignment="1">
      <alignment/>
    </xf>
    <xf numFmtId="4" fontId="16" fillId="5" borderId="0" xfId="0" applyNumberFormat="1" applyFont="1" applyFill="1" applyAlignment="1">
      <alignment/>
    </xf>
    <xf numFmtId="2" fontId="16" fillId="12" borderId="0" xfId="0" applyNumberFormat="1" applyFont="1" applyFill="1" applyAlignment="1">
      <alignment/>
    </xf>
    <xf numFmtId="4" fontId="16" fillId="12" borderId="0" xfId="0" applyNumberFormat="1" applyFont="1" applyFill="1" applyAlignment="1">
      <alignment/>
    </xf>
    <xf numFmtId="2" fontId="16" fillId="18" borderId="0" xfId="0" applyNumberFormat="1" applyFont="1" applyFill="1" applyAlignment="1">
      <alignment/>
    </xf>
    <xf numFmtId="2" fontId="16" fillId="20" borderId="0" xfId="0" applyNumberFormat="1" applyFont="1" applyFill="1" applyAlignment="1">
      <alignment/>
    </xf>
    <xf numFmtId="2" fontId="16" fillId="2" borderId="0" xfId="0" applyNumberFormat="1" applyFont="1" applyFill="1" applyAlignment="1">
      <alignment/>
    </xf>
    <xf numFmtId="10" fontId="17" fillId="12" borderId="1" xfId="0" applyNumberFormat="1" applyFont="1" applyFill="1" applyBorder="1" applyAlignment="1" applyProtection="1">
      <alignment horizontal="center" wrapText="1"/>
      <protection hidden="1"/>
    </xf>
    <xf numFmtId="0" fontId="17" fillId="12" borderId="20" xfId="0" applyFont="1" applyFill="1" applyBorder="1" applyAlignment="1" applyProtection="1">
      <alignment horizontal="right" wrapText="1"/>
      <protection hidden="1"/>
    </xf>
    <xf numFmtId="0" fontId="17" fillId="7" borderId="2" xfId="0" applyFont="1" applyFill="1" applyBorder="1" applyAlignment="1" applyProtection="1">
      <alignment wrapText="1"/>
      <protection locked="0"/>
    </xf>
    <xf numFmtId="0" fontId="17" fillId="7" borderId="32" xfId="0" applyFont="1" applyFill="1" applyBorder="1" applyAlignment="1" applyProtection="1">
      <alignment/>
      <protection locked="0"/>
    </xf>
    <xf numFmtId="0" fontId="0" fillId="7" borderId="37" xfId="0" applyFont="1" applyFill="1" applyBorder="1" applyAlignment="1" applyProtection="1">
      <alignment/>
      <protection locked="0"/>
    </xf>
    <xf numFmtId="0" fontId="0" fillId="7" borderId="18" xfId="0" applyFont="1" applyFill="1" applyBorder="1" applyAlignment="1" applyProtection="1">
      <alignment/>
      <protection locked="0"/>
    </xf>
    <xf numFmtId="0" fontId="0" fillId="7" borderId="27" xfId="0" applyFont="1" applyFill="1" applyBorder="1" applyAlignment="1" applyProtection="1">
      <alignment/>
      <protection locked="0"/>
    </xf>
    <xf numFmtId="2" fontId="0" fillId="5" borderId="17" xfId="0" applyNumberFormat="1" applyFont="1" applyFill="1" applyBorder="1" applyAlignment="1" applyProtection="1">
      <alignment horizontal="right"/>
      <protection locked="0"/>
    </xf>
    <xf numFmtId="1" fontId="0" fillId="5" borderId="38" xfId="0" applyNumberFormat="1" applyFont="1" applyFill="1" applyBorder="1" applyAlignment="1" applyProtection="1">
      <alignment horizontal="center" vertical="center"/>
      <protection locked="0"/>
    </xf>
    <xf numFmtId="0" fontId="0" fillId="7" borderId="16" xfId="0" applyFont="1" applyFill="1" applyBorder="1" applyAlignment="1" applyProtection="1">
      <alignment/>
      <protection locked="0"/>
    </xf>
    <xf numFmtId="0" fontId="0" fillId="7" borderId="2" xfId="0" applyFont="1" applyFill="1" applyBorder="1" applyAlignment="1" applyProtection="1">
      <alignment/>
      <protection locked="0"/>
    </xf>
    <xf numFmtId="0" fontId="0" fillId="7" borderId="6" xfId="0" applyFont="1" applyFill="1" applyBorder="1" applyAlignment="1" applyProtection="1">
      <alignment/>
      <protection locked="0"/>
    </xf>
    <xf numFmtId="0" fontId="17" fillId="7" borderId="27" xfId="0" applyFont="1" applyFill="1" applyBorder="1" applyAlignment="1" applyProtection="1">
      <alignment/>
      <protection locked="0"/>
    </xf>
    <xf numFmtId="2" fontId="0" fillId="5" borderId="24" xfId="0" applyNumberFormat="1" applyFont="1" applyFill="1" applyBorder="1" applyAlignment="1" applyProtection="1">
      <alignment horizontal="right"/>
      <protection locked="0"/>
    </xf>
    <xf numFmtId="0" fontId="17" fillId="7" borderId="37" xfId="0" applyFont="1" applyFill="1" applyBorder="1" applyAlignment="1" applyProtection="1">
      <alignment/>
      <protection locked="0"/>
    </xf>
    <xf numFmtId="1" fontId="17" fillId="5" borderId="16" xfId="0" applyNumberFormat="1" applyFont="1" applyFill="1" applyBorder="1" applyAlignment="1" applyProtection="1">
      <alignment horizontal="center"/>
      <protection locked="0"/>
    </xf>
    <xf numFmtId="188" fontId="8" fillId="5" borderId="39" xfId="0" applyNumberFormat="1" applyFont="1" applyFill="1" applyBorder="1" applyAlignment="1" applyProtection="1">
      <alignment/>
      <protection locked="0"/>
    </xf>
    <xf numFmtId="0" fontId="17" fillId="7" borderId="16" xfId="0" applyFont="1" applyFill="1" applyBorder="1" applyAlignment="1" applyProtection="1">
      <alignment/>
      <protection locked="0"/>
    </xf>
    <xf numFmtId="4" fontId="0" fillId="2" borderId="0" xfId="0" applyNumberFormat="1" applyAlignment="1">
      <alignment/>
    </xf>
    <xf numFmtId="2" fontId="16" fillId="12" borderId="35" xfId="0" applyNumberFormat="1" applyFont="1" applyFill="1" applyBorder="1" applyAlignment="1">
      <alignment/>
    </xf>
    <xf numFmtId="0" fontId="17" fillId="3" borderId="0" xfId="0" applyFont="1" applyFill="1" applyAlignment="1" applyProtection="1">
      <alignment horizontal="center"/>
      <protection hidden="1"/>
    </xf>
    <xf numFmtId="2" fontId="16" fillId="12" borderId="25" xfId="0" applyNumberFormat="1" applyFont="1" applyFill="1" applyBorder="1" applyAlignment="1" applyProtection="1">
      <alignment horizontal="right"/>
      <protection hidden="1"/>
    </xf>
    <xf numFmtId="2" fontId="16" fillId="12" borderId="0" xfId="0" applyNumberFormat="1" applyFont="1" applyFill="1" applyAlignment="1" applyProtection="1">
      <alignment/>
      <protection hidden="1"/>
    </xf>
    <xf numFmtId="2" fontId="16" fillId="12" borderId="20" xfId="0" applyNumberFormat="1" applyFont="1" applyFill="1" applyBorder="1" applyAlignment="1" applyProtection="1">
      <alignment horizontal="right"/>
      <protection hidden="1"/>
    </xf>
    <xf numFmtId="2" fontId="16" fillId="12" borderId="35" xfId="0" applyNumberFormat="1" applyFont="1" applyFill="1" applyBorder="1" applyAlignment="1" applyProtection="1">
      <alignment/>
      <protection hidden="1"/>
    </xf>
    <xf numFmtId="2" fontId="16" fillId="5" borderId="0" xfId="0" applyNumberFormat="1" applyFont="1" applyFill="1" applyAlignment="1" applyProtection="1">
      <alignment/>
      <protection hidden="1"/>
    </xf>
    <xf numFmtId="4" fontId="16" fillId="5" borderId="0" xfId="0" applyNumberFormat="1" applyFont="1" applyFill="1" applyAlignment="1" applyProtection="1">
      <alignment/>
      <protection hidden="1"/>
    </xf>
    <xf numFmtId="2" fontId="16" fillId="12" borderId="0" xfId="0" applyNumberFormat="1" applyFont="1" applyFill="1" applyAlignment="1" applyProtection="1">
      <alignment/>
      <protection hidden="1"/>
    </xf>
    <xf numFmtId="4" fontId="16" fillId="12" borderId="0" xfId="0" applyNumberFormat="1" applyFont="1" applyFill="1" applyAlignment="1" applyProtection="1">
      <alignment/>
      <protection hidden="1"/>
    </xf>
    <xf numFmtId="2" fontId="16" fillId="8" borderId="25" xfId="0" applyNumberFormat="1" applyFont="1" applyFill="1" applyBorder="1" applyAlignment="1" applyProtection="1">
      <alignment horizontal="right"/>
      <protection hidden="1"/>
    </xf>
    <xf numFmtId="2" fontId="16" fillId="18" borderId="0" xfId="0" applyNumberFormat="1" applyFont="1" applyFill="1" applyAlignment="1" applyProtection="1">
      <alignment/>
      <protection hidden="1"/>
    </xf>
    <xf numFmtId="2" fontId="16" fillId="20" borderId="0" xfId="0" applyNumberFormat="1" applyFont="1" applyFill="1" applyAlignment="1" applyProtection="1">
      <alignment/>
      <protection hidden="1"/>
    </xf>
    <xf numFmtId="2" fontId="16" fillId="2" borderId="0" xfId="0" applyNumberFormat="1" applyFont="1" applyFill="1" applyAlignment="1" applyProtection="1">
      <alignment/>
      <protection hidden="1"/>
    </xf>
    <xf numFmtId="0" fontId="16" fillId="7" borderId="0" xfId="0" applyFont="1" applyFill="1" applyAlignment="1" applyProtection="1">
      <alignment/>
      <protection hidden="1"/>
    </xf>
    <xf numFmtId="0" fontId="16" fillId="5" borderId="0" xfId="0" applyFont="1" applyFill="1" applyAlignment="1" applyProtection="1">
      <alignment/>
      <protection hidden="1"/>
    </xf>
    <xf numFmtId="1" fontId="16" fillId="5" borderId="0" xfId="0" applyNumberFormat="1" applyFont="1" applyFill="1" applyAlignment="1" applyProtection="1">
      <alignment/>
      <protection hidden="1"/>
    </xf>
    <xf numFmtId="2" fontId="0" fillId="3" borderId="0" xfId="0" applyNumberFormat="1" applyFill="1" applyAlignment="1" applyProtection="1">
      <alignment/>
      <protection hidden="1"/>
    </xf>
    <xf numFmtId="10" fontId="0" fillId="3" borderId="0" xfId="0" applyNumberFormat="1" applyFont="1" applyFill="1" applyBorder="1" applyAlignment="1" applyProtection="1">
      <alignment horizontal="right"/>
      <protection hidden="1"/>
    </xf>
    <xf numFmtId="0" fontId="17" fillId="12" borderId="1" xfId="0" applyFont="1" applyFill="1" applyBorder="1" applyAlignment="1" applyProtection="1">
      <alignment horizontal="right" wrapText="1"/>
      <protection hidden="1"/>
    </xf>
    <xf numFmtId="0" fontId="0" fillId="2" borderId="20" xfId="0" applyBorder="1" applyAlignment="1" applyProtection="1">
      <alignment horizontal="right" wrapText="1"/>
      <protection hidden="1"/>
    </xf>
    <xf numFmtId="0" fontId="0" fillId="7" borderId="6" xfId="0" applyFill="1" applyBorder="1" applyAlignment="1" applyProtection="1">
      <alignment/>
      <protection locked="0"/>
    </xf>
    <xf numFmtId="49" fontId="0" fillId="3" borderId="8" xfId="0" applyNumberFormat="1" applyFont="1" applyFill="1" applyBorder="1" applyAlignment="1" applyProtection="1">
      <alignment horizontal="right"/>
      <protection hidden="1"/>
    </xf>
    <xf numFmtId="0" fontId="0" fillId="2" borderId="8" xfId="0" applyBorder="1" applyAlignment="1" applyProtection="1">
      <alignment horizontal="right"/>
      <protection hidden="1"/>
    </xf>
    <xf numFmtId="0" fontId="0" fillId="3" borderId="0" xfId="0" applyFont="1" applyFill="1" applyBorder="1" applyAlignment="1" applyProtection="1">
      <alignment horizontal="right"/>
      <protection hidden="1"/>
    </xf>
    <xf numFmtId="0" fontId="0" fillId="2" borderId="21" xfId="0" applyBorder="1" applyAlignment="1">
      <alignment horizontal="right"/>
    </xf>
    <xf numFmtId="0" fontId="0" fillId="2" borderId="0" xfId="0" applyBorder="1" applyAlignment="1" applyProtection="1">
      <alignment horizontal="right"/>
      <protection hidden="1"/>
    </xf>
    <xf numFmtId="0" fontId="0" fillId="2" borderId="0" xfId="0" applyBorder="1" applyAlignment="1">
      <alignment horizontal="right"/>
    </xf>
    <xf numFmtId="0" fontId="0" fillId="3" borderId="21" xfId="0" applyFont="1" applyFill="1" applyBorder="1" applyAlignment="1" applyProtection="1">
      <alignment horizontal="right"/>
      <protection hidden="1"/>
    </xf>
    <xf numFmtId="0" fontId="0" fillId="3" borderId="10" xfId="0" applyFont="1" applyFill="1" applyBorder="1" applyAlignment="1" applyProtection="1">
      <alignment horizontal="right"/>
      <protection hidden="1"/>
    </xf>
    <xf numFmtId="0" fontId="0" fillId="2" borderId="10" xfId="0" applyBorder="1" applyAlignment="1">
      <alignment horizontal="right"/>
    </xf>
    <xf numFmtId="0" fontId="0" fillId="3" borderId="22" xfId="0" applyFont="1" applyFill="1" applyBorder="1" applyAlignment="1" applyProtection="1">
      <alignment horizontal="right"/>
      <protection hidden="1"/>
    </xf>
    <xf numFmtId="0" fontId="0" fillId="20" borderId="1" xfId="0" applyFont="1" applyFill="1" applyBorder="1" applyAlignment="1" applyProtection="1">
      <alignment horizontal="center" vertical="center"/>
      <protection hidden="1"/>
    </xf>
    <xf numFmtId="0" fontId="0" fillId="2" borderId="21" xfId="0" applyBorder="1" applyAlignment="1" applyProtection="1">
      <alignment horizontal="center" vertical="center"/>
      <protection hidden="1"/>
    </xf>
    <xf numFmtId="0" fontId="0" fillId="5" borderId="25" xfId="0" applyFont="1" applyFill="1" applyBorder="1" applyAlignment="1" applyProtection="1">
      <alignment horizontal="center" wrapText="1"/>
      <protection hidden="1"/>
    </xf>
    <xf numFmtId="0" fontId="0" fillId="2" borderId="20" xfId="0" applyBorder="1" applyAlignment="1" applyProtection="1">
      <alignment horizontal="center" wrapText="1"/>
      <protection hidden="1"/>
    </xf>
    <xf numFmtId="0" fontId="17" fillId="5" borderId="25" xfId="0" applyFont="1" applyFill="1" applyBorder="1" applyAlignment="1" applyProtection="1">
      <alignment horizontal="center" wrapText="1"/>
      <protection hidden="1"/>
    </xf>
    <xf numFmtId="0" fontId="17" fillId="2" borderId="20" xfId="0" applyFont="1" applyBorder="1" applyAlignment="1" applyProtection="1">
      <alignment horizontal="center" wrapText="1"/>
      <protection hidden="1"/>
    </xf>
    <xf numFmtId="0" fontId="0" fillId="4" borderId="40" xfId="0" applyFill="1" applyBorder="1" applyAlignment="1" applyProtection="1">
      <alignment wrapText="1"/>
      <protection hidden="1"/>
    </xf>
    <xf numFmtId="0" fontId="0" fillId="4" borderId="0" xfId="0" applyFill="1" applyAlignment="1" applyProtection="1">
      <alignment wrapText="1"/>
      <protection hidden="1"/>
    </xf>
    <xf numFmtId="0" fontId="12" fillId="7" borderId="0" xfId="0" applyFont="1" applyFill="1" applyBorder="1" applyAlignment="1" applyProtection="1">
      <alignment horizontal="center" wrapText="1"/>
      <protection hidden="1"/>
    </xf>
    <xf numFmtId="0" fontId="0" fillId="2" borderId="35" xfId="0" applyBorder="1" applyAlignment="1" applyProtection="1">
      <alignment horizontal="center" wrapText="1"/>
      <protection hidden="1"/>
    </xf>
    <xf numFmtId="0" fontId="0" fillId="7" borderId="1" xfId="0" applyFont="1" applyFill="1" applyBorder="1" applyAlignment="1" applyProtection="1">
      <alignment horizontal="center" wrapText="1"/>
      <protection hidden="1"/>
    </xf>
    <xf numFmtId="0" fontId="0" fillId="2" borderId="11" xfId="0" applyBorder="1" applyAlignment="1" applyProtection="1">
      <alignment horizontal="center" wrapText="1"/>
      <protection hidden="1"/>
    </xf>
    <xf numFmtId="0" fontId="16" fillId="7" borderId="0" xfId="0" applyFont="1" applyFill="1" applyBorder="1" applyAlignment="1" applyProtection="1">
      <alignment horizontal="center" wrapText="1"/>
      <protection hidden="1"/>
    </xf>
    <xf numFmtId="0" fontId="16" fillId="2" borderId="35" xfId="0" applyFont="1" applyBorder="1" applyAlignment="1" applyProtection="1">
      <alignment horizontal="center" wrapText="1"/>
      <protection hidden="1"/>
    </xf>
    <xf numFmtId="0" fontId="17" fillId="5" borderId="25" xfId="0" applyFont="1" applyFill="1" applyBorder="1" applyAlignment="1" applyProtection="1">
      <alignment horizontal="right" wrapText="1"/>
      <protection hidden="1"/>
    </xf>
    <xf numFmtId="0" fontId="17" fillId="2" borderId="20" xfId="0" applyFont="1" applyBorder="1" applyAlignment="1" applyProtection="1">
      <alignment horizontal="right" wrapText="1"/>
      <protection hidden="1"/>
    </xf>
    <xf numFmtId="0" fontId="0" fillId="5" borderId="25" xfId="0" applyNumberFormat="1" applyFont="1" applyFill="1" applyBorder="1" applyAlignment="1" applyProtection="1">
      <alignment horizontal="right" wrapText="1"/>
      <protection hidden="1"/>
    </xf>
    <xf numFmtId="0" fontId="17" fillId="12" borderId="11" xfId="0" applyFont="1" applyFill="1" applyBorder="1" applyAlignment="1" applyProtection="1">
      <alignment horizontal="right" wrapText="1"/>
      <protection hidden="1"/>
    </xf>
    <xf numFmtId="0" fontId="17" fillId="12" borderId="0" xfId="0" applyNumberFormat="1" applyFont="1" applyFill="1" applyBorder="1" applyAlignment="1" applyProtection="1">
      <alignment horizontal="right" wrapText="1"/>
      <protection hidden="1"/>
    </xf>
    <xf numFmtId="0" fontId="17" fillId="2" borderId="35" xfId="0" applyFont="1" applyBorder="1" applyAlignment="1" applyProtection="1">
      <alignment horizontal="right" wrapText="1"/>
      <protection hidden="1"/>
    </xf>
    <xf numFmtId="0" fontId="17" fillId="12" borderId="41" xfId="0" applyFont="1" applyFill="1" applyBorder="1" applyAlignment="1" applyProtection="1">
      <alignment horizontal="center" wrapText="1"/>
      <protection hidden="1"/>
    </xf>
    <xf numFmtId="0" fontId="17" fillId="12" borderId="10" xfId="0" applyFont="1" applyFill="1" applyBorder="1" applyAlignment="1" applyProtection="1">
      <alignment horizontal="center" wrapText="1"/>
      <protection hidden="1"/>
    </xf>
    <xf numFmtId="0" fontId="17" fillId="12" borderId="22" xfId="0" applyFont="1" applyFill="1" applyBorder="1" applyAlignment="1" applyProtection="1">
      <alignment horizontal="center" wrapText="1"/>
      <protection hidden="1"/>
    </xf>
    <xf numFmtId="0" fontId="0" fillId="3" borderId="0" xfId="0" applyNumberFormat="1" applyFont="1" applyFill="1" applyBorder="1" applyAlignment="1" applyProtection="1">
      <alignment horizontal="right"/>
      <protection hidden="1"/>
    </xf>
    <xf numFmtId="0" fontId="0" fillId="3" borderId="10" xfId="0" applyNumberFormat="1" applyFont="1" applyFill="1" applyBorder="1" applyAlignment="1" applyProtection="1">
      <alignment horizontal="right"/>
      <protection hidden="1"/>
    </xf>
    <xf numFmtId="0" fontId="0" fillId="2" borderId="10" xfId="0" applyBorder="1" applyAlignment="1" applyProtection="1">
      <alignment horizontal="right"/>
      <protection hidden="1"/>
    </xf>
    <xf numFmtId="0" fontId="0" fillId="4" borderId="6" xfId="0" applyFill="1" applyBorder="1" applyAlignment="1" applyProtection="1">
      <alignment/>
      <protection locked="0"/>
    </xf>
    <xf numFmtId="0" fontId="0" fillId="3" borderId="8" xfId="0" applyFont="1" applyFill="1" applyBorder="1" applyAlignment="1" applyProtection="1">
      <alignment horizontal="right"/>
      <protection hidden="1"/>
    </xf>
    <xf numFmtId="0" fontId="8" fillId="3" borderId="0" xfId="0" applyNumberFormat="1" applyFont="1" applyFill="1" applyBorder="1" applyAlignment="1" applyProtection="1">
      <alignment horizontal="right"/>
      <protection hidden="1"/>
    </xf>
    <xf numFmtId="49" fontId="8" fillId="5" borderId="42" xfId="0" applyNumberFormat="1" applyFont="1" applyFill="1" applyBorder="1" applyAlignment="1" applyProtection="1">
      <alignment horizontal="right"/>
      <protection hidden="1"/>
    </xf>
    <xf numFmtId="49" fontId="8" fillId="5" borderId="43" xfId="0" applyNumberFormat="1" applyFont="1" applyFill="1" applyBorder="1" applyAlignment="1" applyProtection="1">
      <alignment horizontal="right"/>
      <protection hidden="1"/>
    </xf>
    <xf numFmtId="0" fontId="0" fillId="5" borderId="40" xfId="0" applyFill="1" applyBorder="1" applyAlignment="1" applyProtection="1">
      <alignment horizontal="right"/>
      <protection hidden="1"/>
    </xf>
    <xf numFmtId="49" fontId="8" fillId="3" borderId="8" xfId="0" applyNumberFormat="1" applyFont="1" applyFill="1" applyBorder="1" applyAlignment="1" applyProtection="1">
      <alignment horizontal="right"/>
      <protection hidden="1"/>
    </xf>
    <xf numFmtId="0" fontId="8" fillId="5" borderId="5" xfId="0" applyNumberFormat="1" applyFont="1" applyFill="1" applyBorder="1" applyAlignment="1" applyProtection="1">
      <alignment horizontal="left"/>
      <protection locked="0"/>
    </xf>
    <xf numFmtId="0" fontId="8" fillId="5" borderId="0" xfId="0" applyNumberFormat="1" applyFont="1" applyFill="1" applyBorder="1" applyAlignment="1" applyProtection="1">
      <alignment horizontal="left"/>
      <protection locked="0"/>
    </xf>
    <xf numFmtId="0" fontId="8" fillId="2" borderId="13" xfId="0" applyFont="1" applyBorder="1" applyAlignment="1" applyProtection="1">
      <alignment horizontal="left"/>
      <protection locked="0"/>
    </xf>
    <xf numFmtId="0" fontId="8" fillId="5" borderId="1" xfId="0" applyNumberFormat="1" applyFont="1" applyFill="1" applyBorder="1" applyAlignment="1" applyProtection="1">
      <alignment horizontal="left"/>
      <protection locked="0"/>
    </xf>
    <xf numFmtId="0" fontId="8" fillId="2" borderId="0" xfId="0" applyFont="1" applyBorder="1" applyAlignment="1" applyProtection="1">
      <alignment horizontal="left"/>
      <protection locked="0"/>
    </xf>
    <xf numFmtId="0" fontId="8" fillId="12" borderId="2" xfId="0" applyNumberFormat="1" applyFont="1" applyFill="1" applyBorder="1" applyAlignment="1" applyProtection="1">
      <alignment horizontal="right"/>
      <protection hidden="1"/>
    </xf>
    <xf numFmtId="0" fontId="8" fillId="12" borderId="6" xfId="0" applyNumberFormat="1" applyFont="1" applyFill="1" applyBorder="1" applyAlignment="1" applyProtection="1">
      <alignment horizontal="right"/>
      <protection hidden="1"/>
    </xf>
    <xf numFmtId="0" fontId="8" fillId="3" borderId="5" xfId="0" applyFont="1" applyFill="1" applyBorder="1" applyAlignment="1" applyProtection="1">
      <alignment horizontal="right"/>
      <protection hidden="1"/>
    </xf>
    <xf numFmtId="0" fontId="8" fillId="2" borderId="0" xfId="0" applyFont="1" applyBorder="1" applyAlignment="1" applyProtection="1">
      <alignment horizontal="right"/>
      <protection hidden="1"/>
    </xf>
    <xf numFmtId="0" fontId="8" fillId="3" borderId="0" xfId="0" applyFont="1" applyFill="1" applyBorder="1" applyAlignment="1" applyProtection="1">
      <alignment horizontal="right"/>
      <protection hidden="1"/>
    </xf>
    <xf numFmtId="49" fontId="8" fillId="12" borderId="2" xfId="0" applyNumberFormat="1" applyFont="1" applyFill="1" applyBorder="1" applyAlignment="1" applyProtection="1">
      <alignment horizontal="right"/>
      <protection hidden="1"/>
    </xf>
    <xf numFmtId="49" fontId="8" fillId="12" borderId="6" xfId="0" applyNumberFormat="1" applyFont="1" applyFill="1" applyBorder="1" applyAlignment="1" applyProtection="1">
      <alignment horizontal="right"/>
      <protection hidden="1"/>
    </xf>
    <xf numFmtId="0" fontId="8" fillId="3" borderId="5" xfId="0" applyNumberFormat="1" applyFont="1" applyFill="1" applyBorder="1" applyAlignment="1" applyProtection="1">
      <alignment horizontal="right"/>
      <protection hidden="1"/>
    </xf>
    <xf numFmtId="0" fontId="8" fillId="2" borderId="21" xfId="0" applyFont="1" applyBorder="1" applyAlignment="1" applyProtection="1">
      <alignment horizontal="right"/>
      <protection hidden="1"/>
    </xf>
    <xf numFmtId="0" fontId="8" fillId="2" borderId="6" xfId="0" applyFont="1" applyBorder="1" applyAlignment="1" applyProtection="1">
      <alignment horizontal="right"/>
      <protection hidden="1"/>
    </xf>
    <xf numFmtId="0" fontId="15" fillId="5" borderId="0" xfId="0" applyFont="1" applyFill="1" applyAlignment="1" applyProtection="1">
      <alignment horizontal="left"/>
      <protection hidden="1"/>
    </xf>
    <xf numFmtId="0" fontId="0" fillId="2" borderId="0" xfId="0" applyAlignment="1" applyProtection="1">
      <alignment horizontal="left"/>
      <protection hidden="1"/>
    </xf>
    <xf numFmtId="0" fontId="8" fillId="5" borderId="6" xfId="0" applyNumberFormat="1" applyFont="1" applyFill="1" applyBorder="1" applyAlignment="1" applyProtection="1">
      <alignment horizontal="left"/>
      <protection locked="0"/>
    </xf>
    <xf numFmtId="0" fontId="4" fillId="5" borderId="12" xfId="20" applyNumberFormat="1" applyFont="1" applyFill="1" applyBorder="1" applyAlignment="1" applyProtection="1">
      <alignment horizontal="left"/>
      <protection locked="0"/>
    </xf>
    <xf numFmtId="0" fontId="4" fillId="2" borderId="40" xfId="20" applyNumberFormat="1" applyBorder="1" applyAlignment="1" applyProtection="1">
      <alignment horizontal="left"/>
      <protection locked="0"/>
    </xf>
    <xf numFmtId="0" fontId="4" fillId="2" borderId="19" xfId="20" applyBorder="1" applyAlignment="1" applyProtection="1">
      <alignment horizontal="left"/>
      <protection locked="0"/>
    </xf>
    <xf numFmtId="49" fontId="8" fillId="5" borderId="1" xfId="0" applyNumberFormat="1" applyFont="1" applyFill="1" applyBorder="1" applyAlignment="1" applyProtection="1">
      <alignment horizontal="left" vertical="center"/>
      <protection locked="0"/>
    </xf>
    <xf numFmtId="0" fontId="8" fillId="2" borderId="0" xfId="0" applyFont="1" applyBorder="1" applyAlignment="1" applyProtection="1">
      <alignment horizontal="left" vertical="center"/>
      <protection locked="0"/>
    </xf>
    <xf numFmtId="0" fontId="8" fillId="2" borderId="13" xfId="0" applyFont="1" applyBorder="1" applyAlignment="1" applyProtection="1">
      <alignment horizontal="left" vertical="center"/>
      <protection locked="0"/>
    </xf>
    <xf numFmtId="0" fontId="8" fillId="5" borderId="2" xfId="0" applyNumberFormat="1" applyFont="1" applyFill="1" applyBorder="1" applyAlignment="1" applyProtection="1">
      <alignment horizontal="left"/>
      <protection locked="0"/>
    </xf>
    <xf numFmtId="0" fontId="8" fillId="2" borderId="3" xfId="0" applyFont="1" applyBorder="1" applyAlignment="1" applyProtection="1">
      <alignment horizontal="left"/>
      <protection locked="0"/>
    </xf>
    <xf numFmtId="49" fontId="8" fillId="5" borderId="5" xfId="0" applyNumberFormat="1" applyFont="1" applyFill="1" applyBorder="1" applyAlignment="1" applyProtection="1">
      <alignment horizontal="left" vertical="center"/>
      <protection locked="0"/>
    </xf>
    <xf numFmtId="0" fontId="8" fillId="5" borderId="5" xfId="20" applyFont="1" applyFill="1" applyBorder="1" applyAlignment="1" applyProtection="1">
      <alignment horizontal="left" vertical="center"/>
      <protection locked="0"/>
    </xf>
    <xf numFmtId="0" fontId="8" fillId="5" borderId="0" xfId="0" applyFont="1" applyFill="1" applyBorder="1" applyAlignment="1" applyProtection="1">
      <alignment horizontal="left" vertical="center"/>
      <protection locked="0"/>
    </xf>
    <xf numFmtId="0" fontId="8" fillId="5" borderId="13" xfId="0" applyFont="1" applyFill="1" applyBorder="1" applyAlignment="1" applyProtection="1">
      <alignment horizontal="left" vertical="center"/>
      <protection locked="0"/>
    </xf>
    <xf numFmtId="0" fontId="8" fillId="20" borderId="44" xfId="0" applyFont="1" applyFill="1" applyBorder="1" applyAlignment="1" applyProtection="1">
      <alignment horizontal="right" vertical="center"/>
      <protection hidden="1"/>
    </xf>
    <xf numFmtId="0" fontId="8" fillId="20" borderId="45" xfId="0" applyFont="1" applyFill="1" applyBorder="1" applyAlignment="1" applyProtection="1">
      <alignment horizontal="right" vertical="center"/>
      <protection hidden="1"/>
    </xf>
    <xf numFmtId="49" fontId="8" fillId="5" borderId="2" xfId="0" applyNumberFormat="1" applyFont="1" applyFill="1" applyBorder="1" applyAlignment="1" applyProtection="1">
      <alignment horizontal="right"/>
      <protection hidden="1"/>
    </xf>
    <xf numFmtId="49" fontId="8" fillId="5" borderId="6" xfId="0" applyNumberFormat="1" applyFont="1" applyFill="1" applyBorder="1" applyAlignment="1" applyProtection="1">
      <alignment horizontal="right"/>
      <protection hidden="1"/>
    </xf>
    <xf numFmtId="0" fontId="17" fillId="3" borderId="46" xfId="0" applyFont="1" applyFill="1" applyBorder="1" applyAlignment="1" applyProtection="1">
      <alignment horizontal="center"/>
      <protection hidden="1"/>
    </xf>
    <xf numFmtId="0" fontId="0" fillId="2" borderId="22" xfId="0" applyBorder="1" applyAlignment="1" applyProtection="1">
      <alignment horizontal="center"/>
      <protection hidden="1"/>
    </xf>
    <xf numFmtId="0" fontId="8" fillId="5" borderId="0" xfId="0" applyFont="1" applyFill="1" applyBorder="1" applyAlignment="1" applyProtection="1">
      <alignment horizontal="left"/>
      <protection locked="0"/>
    </xf>
    <xf numFmtId="0" fontId="8" fillId="5" borderId="2" xfId="0" applyNumberFormat="1" applyFont="1" applyFill="1" applyBorder="1" applyAlignment="1" applyProtection="1">
      <alignment horizontal="right"/>
      <protection hidden="1"/>
    </xf>
    <xf numFmtId="0" fontId="8" fillId="2" borderId="47" xfId="0" applyFont="1" applyBorder="1" applyAlignment="1" applyProtection="1">
      <alignment horizontal="right"/>
      <protection hidden="1"/>
    </xf>
    <xf numFmtId="175" fontId="8" fillId="5" borderId="47" xfId="0" applyNumberFormat="1" applyFont="1" applyFill="1" applyBorder="1" applyAlignment="1" applyProtection="1">
      <alignment horizontal="left"/>
      <protection locked="0"/>
    </xf>
    <xf numFmtId="175" fontId="8" fillId="2" borderId="4" xfId="0" applyNumberFormat="1" applyFont="1" applyBorder="1" applyAlignment="1" applyProtection="1">
      <alignment horizontal="left"/>
      <protection locked="0"/>
    </xf>
    <xf numFmtId="0" fontId="4" fillId="5" borderId="0" xfId="20" applyFont="1" applyFill="1" applyBorder="1" applyAlignment="1" applyProtection="1">
      <alignment/>
      <protection locked="0"/>
    </xf>
    <xf numFmtId="0" fontId="4" fillId="5" borderId="0" xfId="20" applyFill="1" applyBorder="1" applyAlignment="1" applyProtection="1">
      <alignment/>
      <protection locked="0"/>
    </xf>
    <xf numFmtId="0" fontId="4" fillId="5" borderId="13" xfId="20" applyFill="1" applyBorder="1" applyAlignment="1" applyProtection="1">
      <alignment/>
      <protection locked="0"/>
    </xf>
    <xf numFmtId="0" fontId="0" fillId="2" borderId="21" xfId="0" applyBorder="1" applyAlignment="1" applyProtection="1">
      <alignment horizontal="right"/>
      <protection hidden="1"/>
    </xf>
    <xf numFmtId="0" fontId="17" fillId="7" borderId="0" xfId="0" applyFont="1" applyFill="1" applyBorder="1" applyAlignment="1" applyProtection="1">
      <alignment horizontal="center" wrapText="1"/>
      <protection hidden="1"/>
    </xf>
    <xf numFmtId="0" fontId="17" fillId="2" borderId="35" xfId="0" applyFont="1" applyBorder="1" applyAlignment="1" applyProtection="1">
      <alignment horizontal="center" wrapText="1"/>
      <protection hidden="1"/>
    </xf>
    <xf numFmtId="0" fontId="12" fillId="7" borderId="1" xfId="0" applyFont="1" applyFill="1" applyBorder="1" applyAlignment="1" applyProtection="1">
      <alignment horizontal="center" wrapText="1"/>
      <protection hidden="1"/>
    </xf>
    <xf numFmtId="0" fontId="12" fillId="2" borderId="11" xfId="0" applyFont="1" applyBorder="1" applyAlignment="1" applyProtection="1">
      <alignment horizontal="center" wrapText="1"/>
      <protection hidden="1"/>
    </xf>
    <xf numFmtId="0" fontId="17" fillId="5" borderId="25" xfId="0" applyNumberFormat="1" applyFont="1" applyFill="1" applyBorder="1" applyAlignment="1" applyProtection="1">
      <alignment horizontal="right" wrapText="1"/>
      <protection hidden="1"/>
    </xf>
    <xf numFmtId="0" fontId="17" fillId="2" borderId="35" xfId="0" applyFont="1" applyBorder="1" applyAlignment="1">
      <alignment horizontal="center" wrapText="1"/>
    </xf>
    <xf numFmtId="0" fontId="12" fillId="2" borderId="11" xfId="0" applyFont="1" applyBorder="1" applyAlignment="1">
      <alignment horizontal="center" wrapText="1"/>
    </xf>
    <xf numFmtId="0" fontId="16" fillId="2" borderId="35" xfId="0" applyFont="1" applyBorder="1" applyAlignment="1">
      <alignment horizontal="center" wrapText="1"/>
    </xf>
    <xf numFmtId="0" fontId="17" fillId="2" borderId="20" xfId="0" applyFont="1" applyBorder="1" applyAlignment="1">
      <alignment horizontal="right" wrapText="1"/>
    </xf>
    <xf numFmtId="0" fontId="17" fillId="2" borderId="35" xfId="0" applyFont="1" applyBorder="1" applyAlignment="1">
      <alignment horizontal="right" wrapText="1"/>
    </xf>
    <xf numFmtId="0" fontId="17" fillId="12" borderId="41" xfId="0" applyFont="1" applyFill="1" applyBorder="1" applyAlignment="1">
      <alignment horizontal="center" wrapText="1"/>
    </xf>
    <xf numFmtId="0" fontId="17" fillId="12" borderId="10" xfId="0" applyFont="1" applyFill="1" applyBorder="1" applyAlignment="1">
      <alignment horizontal="center" wrapText="1"/>
    </xf>
    <xf numFmtId="0" fontId="17" fillId="12" borderId="22" xfId="0" applyFont="1" applyFill="1" applyBorder="1" applyAlignment="1">
      <alignment horizontal="center" wrapText="1"/>
    </xf>
    <xf numFmtId="0" fontId="17" fillId="12" borderId="1" xfId="0" applyFont="1" applyFill="1" applyBorder="1" applyAlignment="1">
      <alignment horizontal="right" wrapText="1"/>
    </xf>
    <xf numFmtId="0" fontId="17" fillId="12" borderId="11" xfId="0" applyFont="1" applyFill="1" applyBorder="1" applyAlignment="1">
      <alignment horizontal="right" wrapText="1"/>
    </xf>
    <xf numFmtId="0" fontId="17" fillId="2" borderId="20" xfId="0"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ill>
        <patternFill>
          <bgColor rgb="FFFF0000"/>
        </patternFill>
      </fill>
      <border/>
    </dxf>
    <dxf>
      <fill>
        <patternFill>
          <bgColor rgb="FFFF99CC"/>
        </patternFill>
      </fill>
      <border/>
    </dxf>
    <dxf>
      <fill>
        <patternFill>
          <bgColor rgb="FFCCFFFF"/>
        </patternFill>
      </fill>
      <border/>
    </dxf>
    <dxf>
      <font>
        <color rgb="FF000000"/>
      </font>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s>
</file>

<file path=xl/worksheets/sheet1.xml><?xml version="1.0" encoding="utf-8"?>
<worksheet xmlns="http://schemas.openxmlformats.org/spreadsheetml/2006/main" xmlns:r="http://schemas.openxmlformats.org/officeDocument/2006/relationships">
  <dimension ref="A1:S140"/>
  <sheetViews>
    <sheetView showZeros="0" workbookViewId="0" topLeftCell="A1">
      <selection activeCell="D19" sqref="D19"/>
    </sheetView>
  </sheetViews>
  <sheetFormatPr defaultColWidth="9.140625" defaultRowHeight="12.75"/>
  <cols>
    <col min="1" max="1" width="8.421875" style="0" customWidth="1"/>
    <col min="2" max="2" width="32.28125" style="0" customWidth="1"/>
    <col min="3" max="3" width="9.8515625" style="0" customWidth="1"/>
    <col min="4" max="4" width="5.8515625" style="0" customWidth="1"/>
    <col min="5" max="5" width="5.00390625" style="0" customWidth="1"/>
    <col min="6" max="16" width="7.140625" style="0" customWidth="1"/>
  </cols>
  <sheetData>
    <row r="1" spans="1:18" ht="12.75">
      <c r="A1" s="198" t="s">
        <v>51</v>
      </c>
      <c r="B1" s="198"/>
      <c r="C1" s="198"/>
      <c r="D1" s="198"/>
      <c r="E1" s="198"/>
      <c r="F1" s="198"/>
      <c r="G1" s="198"/>
      <c r="H1" s="7"/>
      <c r="I1" s="7"/>
      <c r="J1" s="7"/>
      <c r="K1" s="7"/>
      <c r="L1" s="7"/>
      <c r="M1" s="87"/>
      <c r="N1" s="209" t="s">
        <v>12</v>
      </c>
      <c r="O1" s="210"/>
      <c r="P1" s="1"/>
      <c r="Q1" s="1"/>
      <c r="R1" s="1"/>
    </row>
    <row r="2" spans="1:18" ht="13.5" thickBot="1">
      <c r="A2" s="198"/>
      <c r="B2" s="198"/>
      <c r="C2" s="198"/>
      <c r="D2" s="198"/>
      <c r="E2" s="198"/>
      <c r="F2" s="198"/>
      <c r="G2" s="198"/>
      <c r="H2" s="32"/>
      <c r="I2" s="32"/>
      <c r="J2" s="32"/>
      <c r="K2" s="32"/>
      <c r="L2" s="88"/>
      <c r="M2" s="89"/>
      <c r="N2" s="40" t="str">
        <f>'Shared Mail Order'!G12</f>
        <v>(US$)</v>
      </c>
      <c r="O2" s="114" t="str">
        <f>'Shared Mail Order'!H12</f>
        <v>(CAD$)</v>
      </c>
      <c r="P2" s="1"/>
      <c r="Q2" s="1"/>
      <c r="R2" s="1"/>
    </row>
    <row r="3" spans="1:18" ht="13.5" thickTop="1">
      <c r="A3" s="198"/>
      <c r="B3" s="198"/>
      <c r="C3" s="198"/>
      <c r="D3" s="198"/>
      <c r="E3" s="198"/>
      <c r="F3" s="198"/>
      <c r="G3" s="198"/>
      <c r="H3" s="36"/>
      <c r="I3" s="36"/>
      <c r="J3" s="36"/>
      <c r="K3" s="36"/>
      <c r="L3" s="201" t="s">
        <v>22</v>
      </c>
      <c r="M3" s="202"/>
      <c r="N3" s="75">
        <f>SUM(F18:F117)</f>
        <v>197.19999999999993</v>
      </c>
      <c r="O3" s="115">
        <f>N3*'Shared Mail Order'!C17</f>
        <v>243.4599647999999</v>
      </c>
      <c r="P3" s="1"/>
      <c r="Q3" s="1"/>
      <c r="R3" s="1"/>
    </row>
    <row r="4" spans="1:18" ht="12.75">
      <c r="A4" s="198"/>
      <c r="B4" s="198"/>
      <c r="C4" s="198"/>
      <c r="D4" s="198"/>
      <c r="E4" s="198"/>
      <c r="F4" s="198"/>
      <c r="G4" s="198"/>
      <c r="H4" s="201" t="s">
        <v>24</v>
      </c>
      <c r="I4" s="203"/>
      <c r="J4" s="203"/>
      <c r="K4" s="203"/>
      <c r="L4" s="203"/>
      <c r="M4" s="202"/>
      <c r="N4" s="76">
        <f>SUM(G18:G117)</f>
        <v>0</v>
      </c>
      <c r="O4" s="115">
        <f>N4*'Shared Mail Order'!C17</f>
        <v>0</v>
      </c>
      <c r="P4" s="1"/>
      <c r="Q4" s="1"/>
      <c r="R4" s="1"/>
    </row>
    <row r="5" spans="1:18" ht="12.75">
      <c r="A5" s="198"/>
      <c r="B5" s="198"/>
      <c r="C5" s="198"/>
      <c r="D5" s="198"/>
      <c r="E5" s="198"/>
      <c r="F5" s="198"/>
      <c r="G5" s="198"/>
      <c r="H5" s="7"/>
      <c r="I5" s="2"/>
      <c r="J5" s="2"/>
      <c r="K5" s="201" t="s">
        <v>23</v>
      </c>
      <c r="L5" s="204"/>
      <c r="M5" s="205"/>
      <c r="N5" s="77">
        <f>N3/'Shared Mail Order'!G13*'Shared Mail Order'!C16</f>
        <v>14.999999999999995</v>
      </c>
      <c r="O5" s="116">
        <f>N5*'Shared Mail Order'!C17</f>
        <v>18.518759999999993</v>
      </c>
      <c r="P5" s="1"/>
      <c r="Q5" s="1"/>
      <c r="R5" s="1"/>
    </row>
    <row r="6" spans="1:18" ht="14.25" customHeight="1">
      <c r="A6" s="198"/>
      <c r="B6" s="198"/>
      <c r="C6" s="198"/>
      <c r="D6" s="198"/>
      <c r="E6" s="198"/>
      <c r="F6" s="198"/>
      <c r="G6" s="198"/>
      <c r="H6" s="7"/>
      <c r="I6" s="201" t="s">
        <v>41</v>
      </c>
      <c r="J6" s="201"/>
      <c r="K6" s="201"/>
      <c r="L6" s="201"/>
      <c r="M6" s="202"/>
      <c r="N6" s="77">
        <f>IF('Shared Mail Order'!C19="yes",N5*'Shared Mail Order'!C18,0)</f>
        <v>0</v>
      </c>
      <c r="O6" s="116">
        <f>N6*'Shared Mail Order'!C17</f>
        <v>0</v>
      </c>
      <c r="P6" s="1"/>
      <c r="Q6" s="1"/>
      <c r="R6" s="1"/>
    </row>
    <row r="7" spans="1:18" ht="13.5">
      <c r="A7" s="198"/>
      <c r="B7" s="198"/>
      <c r="C7" s="198"/>
      <c r="D7" s="198"/>
      <c r="E7" s="198"/>
      <c r="F7" s="198"/>
      <c r="G7" s="198"/>
      <c r="H7" s="39"/>
      <c r="I7" s="2"/>
      <c r="J7" s="2"/>
      <c r="K7" s="206" t="s">
        <v>21</v>
      </c>
      <c r="L7" s="207"/>
      <c r="M7" s="208"/>
      <c r="N7" s="75">
        <f>SUM(N3:N6)</f>
        <v>212.19999999999993</v>
      </c>
      <c r="O7" s="117">
        <f>SUM(O3:O6)</f>
        <v>261.9787247999999</v>
      </c>
      <c r="P7" s="1"/>
      <c r="Q7" s="1"/>
      <c r="R7" s="1"/>
    </row>
    <row r="8" spans="1:18" ht="12.75">
      <c r="A8" s="31"/>
      <c r="B8" s="4" t="s">
        <v>0</v>
      </c>
      <c r="C8" s="4"/>
      <c r="D8" s="43"/>
      <c r="E8" s="43"/>
      <c r="F8" s="43"/>
      <c r="G8" s="4"/>
      <c r="H8" s="7"/>
      <c r="I8" s="199" t="s">
        <v>5</v>
      </c>
      <c r="J8" s="199"/>
      <c r="K8" s="199"/>
      <c r="L8" s="200"/>
      <c r="M8" s="200"/>
      <c r="N8" s="200"/>
      <c r="O8" s="118">
        <f>O3/'Shared Mail Order'!H13*'Shared Mail Order'!C22</f>
        <v>4.999999999999999</v>
      </c>
      <c r="P8" s="1"/>
      <c r="Q8" s="1"/>
      <c r="R8" s="1"/>
    </row>
    <row r="9" spans="1:18" ht="12.75">
      <c r="A9" s="31"/>
      <c r="B9" s="4"/>
      <c r="C9" s="4"/>
      <c r="D9" s="43"/>
      <c r="E9" s="43"/>
      <c r="F9" s="43"/>
      <c r="G9" s="4"/>
      <c r="H9" s="6"/>
      <c r="I9" s="232" t="s">
        <v>20</v>
      </c>
      <c r="J9" s="232"/>
      <c r="K9" s="232"/>
      <c r="L9" s="203"/>
      <c r="M9" s="203"/>
      <c r="N9" s="203"/>
      <c r="O9" s="119">
        <f>'Shared Mail Order'!C24*N3/'Shared Mail Order'!G13</f>
        <v>0</v>
      </c>
      <c r="P9" s="1"/>
      <c r="Q9" s="1"/>
      <c r="R9" s="1"/>
    </row>
    <row r="10" spans="1:18" ht="12.75">
      <c r="A10" s="31"/>
      <c r="B10" s="4"/>
      <c r="C10" s="4"/>
      <c r="D10" s="43"/>
      <c r="E10" s="43"/>
      <c r="F10" s="43"/>
      <c r="G10" s="4"/>
      <c r="H10" s="6"/>
      <c r="I10" s="232" t="s">
        <v>28</v>
      </c>
      <c r="J10" s="232"/>
      <c r="K10" s="232"/>
      <c r="L10" s="203"/>
      <c r="M10" s="203"/>
      <c r="N10" s="203"/>
      <c r="O10" s="120">
        <f>O9*'Shared Mail Order'!C25</f>
        <v>0</v>
      </c>
      <c r="P10" s="1"/>
      <c r="Q10" s="1"/>
      <c r="R10" s="1"/>
    </row>
    <row r="11" spans="1:18" ht="12.75">
      <c r="A11" s="31"/>
      <c r="B11" s="5" t="s">
        <v>0</v>
      </c>
      <c r="C11" s="5"/>
      <c r="D11" s="43"/>
      <c r="E11" s="43"/>
      <c r="F11" s="43"/>
      <c r="G11" s="5"/>
      <c r="H11" s="33"/>
      <c r="I11" s="201" t="s">
        <v>7</v>
      </c>
      <c r="J11" s="201"/>
      <c r="K11" s="201"/>
      <c r="L11" s="203"/>
      <c r="M11" s="203"/>
      <c r="N11" s="203"/>
      <c r="O11" s="121">
        <f>SUM(L18:L117)</f>
        <v>0</v>
      </c>
      <c r="P11" s="1"/>
      <c r="Q11" s="1"/>
      <c r="R11" s="1"/>
    </row>
    <row r="12" spans="1:18" ht="13.5">
      <c r="A12" s="215" t="s">
        <v>50</v>
      </c>
      <c r="B12" s="215"/>
      <c r="C12" s="215"/>
      <c r="D12" s="215"/>
      <c r="E12" s="215"/>
      <c r="F12" s="215"/>
      <c r="G12" s="215"/>
      <c r="H12" s="33"/>
      <c r="I12" s="232" t="s">
        <v>30</v>
      </c>
      <c r="J12" s="232"/>
      <c r="K12" s="232"/>
      <c r="L12" s="203"/>
      <c r="M12" s="203"/>
      <c r="N12" s="203"/>
      <c r="O12" s="122">
        <f>SUM(M18:M117)</f>
        <v>35.9475</v>
      </c>
      <c r="P12" s="1"/>
      <c r="Q12" s="1"/>
      <c r="R12" s="1"/>
    </row>
    <row r="13" spans="1:18" ht="13.5">
      <c r="A13" s="216"/>
      <c r="B13" s="216"/>
      <c r="C13" s="216"/>
      <c r="D13" s="216"/>
      <c r="E13" s="216"/>
      <c r="F13" s="216"/>
      <c r="G13" s="216"/>
      <c r="H13" s="42"/>
      <c r="I13" s="233" t="s">
        <v>25</v>
      </c>
      <c r="J13" s="233"/>
      <c r="K13" s="233"/>
      <c r="L13" s="234"/>
      <c r="M13" s="234"/>
      <c r="N13" s="234"/>
      <c r="O13" s="123">
        <f>O8+O9+O10+O11+O12+F10</f>
        <v>40.9475</v>
      </c>
      <c r="P13" s="1"/>
      <c r="Q13" s="1"/>
      <c r="R13" s="1"/>
    </row>
    <row r="14" spans="1:18" ht="12.75">
      <c r="A14" s="31"/>
      <c r="B14" s="5"/>
      <c r="C14" s="5"/>
      <c r="D14" s="43"/>
      <c r="E14" s="43"/>
      <c r="F14" s="43"/>
      <c r="G14" s="5"/>
      <c r="H14" s="7"/>
      <c r="I14" s="236" t="s">
        <v>26</v>
      </c>
      <c r="J14" s="236"/>
      <c r="K14" s="236"/>
      <c r="L14" s="200"/>
      <c r="M14" s="200"/>
      <c r="N14" s="200"/>
      <c r="O14" s="124">
        <f>O7+O13</f>
        <v>302.9262247999999</v>
      </c>
      <c r="P14" s="1"/>
      <c r="Q14" s="1"/>
      <c r="R14" s="1"/>
    </row>
    <row r="15" spans="1:18" ht="12.75">
      <c r="A15" s="235" t="s">
        <v>52</v>
      </c>
      <c r="B15" s="235"/>
      <c r="C15" s="235"/>
      <c r="D15" s="235"/>
      <c r="E15" s="235"/>
      <c r="F15" s="235"/>
      <c r="G15" s="235"/>
      <c r="H15" s="2"/>
      <c r="I15" s="195" t="s">
        <v>27</v>
      </c>
      <c r="J15" s="195"/>
      <c r="K15" s="195"/>
      <c r="L15" s="203"/>
      <c r="M15" s="203"/>
      <c r="N15" s="203"/>
      <c r="O15" s="125">
        <f>O14/'Shared Mail Order'!H24</f>
        <v>0.9999999999999998</v>
      </c>
      <c r="P15" s="1"/>
      <c r="Q15" s="1"/>
      <c r="R15" s="1"/>
    </row>
    <row r="16" spans="1:18" ht="12.75" customHeight="1">
      <c r="A16" s="217" t="s">
        <v>33</v>
      </c>
      <c r="B16" s="219" t="s">
        <v>32</v>
      </c>
      <c r="C16" s="221" t="s">
        <v>16</v>
      </c>
      <c r="D16" s="223" t="str">
        <f>CONCATENATE("Unit Cost ",'Shared Mail Order'!G12)</f>
        <v>Unit Cost (US$)</v>
      </c>
      <c r="E16" s="211" t="s">
        <v>31</v>
      </c>
      <c r="F16" s="213" t="str">
        <f>CONCATENATE("Amount ",'Shared Mail Order'!G12)</f>
        <v>Amount (US$)</v>
      </c>
      <c r="G16" s="211" t="str">
        <f>CONCATENATE("TAX ",'Shared Mail Order'!G12)</f>
        <v>TAX (US$)</v>
      </c>
      <c r="H16" s="225" t="str">
        <f>CONCATENATE("Item Total ",'Shared Mail Order'!G12)</f>
        <v>Item Total (US$)</v>
      </c>
      <c r="I16" s="227" t="str">
        <f>CONCATENATE("Amount ",'Shared Mail Order'!H12)</f>
        <v>Amount (CAD$)</v>
      </c>
      <c r="J16" s="158"/>
      <c r="K16" s="229" t="s">
        <v>46</v>
      </c>
      <c r="L16" s="230"/>
      <c r="M16" s="230"/>
      <c r="N16" s="231"/>
      <c r="O16" s="126"/>
      <c r="P16" s="196" t="str">
        <f>CONCATENATE("Final Unit Cost ",'Shared Mail Order'!H12)</f>
        <v>Final Unit Cost (CAD$)</v>
      </c>
      <c r="Q16" s="1"/>
      <c r="R16" s="1"/>
    </row>
    <row r="17" spans="1:18" ht="47.25" customHeight="1" thickBot="1">
      <c r="A17" s="218"/>
      <c r="B17" s="220"/>
      <c r="C17" s="222"/>
      <c r="D17" s="224"/>
      <c r="E17" s="212"/>
      <c r="F17" s="214"/>
      <c r="G17" s="212"/>
      <c r="H17" s="197"/>
      <c r="I17" s="228"/>
      <c r="J17" s="159" t="str">
        <f>CONCATENATE("item shipping cost ",'Shared Mail Order'!H12)</f>
        <v>item shipping cost (CAD$)</v>
      </c>
      <c r="K17" s="159" t="str">
        <f>CONCATENATE("Customs Handling Fee ",'Shared Mail Order'!H12)</f>
        <v>Customs Handling Fee (CAD$)</v>
      </c>
      <c r="L17" s="90" t="str">
        <f>CONCATENATE("Item Duty ",'Shared Mail Order'!H12)</f>
        <v>Item Duty (CAD$)</v>
      </c>
      <c r="M17" s="90" t="str">
        <f>CONCATENATE("Item Import Tax ",'Shared Mail Order'!H12)</f>
        <v>Item Import Tax (CAD$)</v>
      </c>
      <c r="N17" s="85" t="str">
        <f>CONCATENATE("Total Import Charges ",'Shared Mail Order'!H12)</f>
        <v>Total Import Charges (CAD$)</v>
      </c>
      <c r="O17" s="159" t="str">
        <f>CONCATENATE("Total ",'Shared Mail Order'!H12)</f>
        <v>Total (CAD$)</v>
      </c>
      <c r="P17" s="226"/>
      <c r="Q17" s="1"/>
      <c r="R17" s="1"/>
    </row>
    <row r="18" spans="1:18" ht="13.5" thickTop="1">
      <c r="A18" s="172"/>
      <c r="B18" s="74"/>
      <c r="C18" s="170"/>
      <c r="D18" s="165"/>
      <c r="E18" s="166"/>
      <c r="F18" s="129">
        <f aca="true" t="shared" si="0" ref="F18:F81">D18*E18</f>
        <v>0</v>
      </c>
      <c r="G18" s="129">
        <f>F18*'Shared Mail Order'!C18</f>
        <v>0</v>
      </c>
      <c r="H18" s="130">
        <f aca="true" t="shared" si="1" ref="H18:H81">F18+G18</f>
        <v>0</v>
      </c>
      <c r="I18" s="93">
        <f>H18*'Shared Mail Order'!C17</f>
        <v>0</v>
      </c>
      <c r="J18" s="131">
        <f>((F18/'Shared Mail Order'!G13)*('Shared Mail Order'!H15+'Shared Mail Order'!H16))</f>
        <v>0</v>
      </c>
      <c r="K18" s="179">
        <f>(I18+L18)/('Shared Mail Order'!H13+'Shared Mail Order'!H21)*'Shared Mail Order'!C22</f>
        <v>0</v>
      </c>
      <c r="L18" s="95">
        <v>0</v>
      </c>
      <c r="M18" s="96">
        <f>IF('Shared Mail Order'!C23&gt;0,(I18+L18)/('Shared Mail Order'!H13+'Shared Mail Order'!H21)*'Shared Mail Order'!C23*'Shared Mail Order'!C25,(I18+L18)*'Shared Mail Order'!C25)</f>
        <v>0</v>
      </c>
      <c r="N18" s="97">
        <f>IF('Shared Mail Order'!C23&gt;0,(I18+L18)/('Shared Mail Order'!H13+'Shared Mail Order'!H21)*'Shared Mail Order'!C23*'Shared Mail Order'!C25+K18,(I18+L18)*'Shared Mail Order'!C25+K18)</f>
        <v>0</v>
      </c>
      <c r="O18" s="132">
        <f aca="true" t="shared" si="2" ref="O18:O49">SUM(I18+J18+N18)</f>
        <v>0</v>
      </c>
      <c r="P18" s="180">
        <f aca="true" t="shared" si="3" ref="P18:P49">IF(E18&gt;0,O18/E18,0)</f>
        <v>0</v>
      </c>
      <c r="Q18" s="1"/>
      <c r="R18" s="1"/>
    </row>
    <row r="19" spans="1:18" ht="12.75">
      <c r="A19" s="66"/>
      <c r="B19" s="67" t="s">
        <v>76</v>
      </c>
      <c r="C19" s="68" t="s">
        <v>75</v>
      </c>
      <c r="D19" s="69">
        <v>4.95</v>
      </c>
      <c r="E19" s="70">
        <v>2</v>
      </c>
      <c r="F19" s="129">
        <f t="shared" si="0"/>
        <v>9.9</v>
      </c>
      <c r="G19" s="129">
        <f>F19*'Shared Mail Order'!C18</f>
        <v>0</v>
      </c>
      <c r="H19" s="130">
        <f t="shared" si="1"/>
        <v>9.9</v>
      </c>
      <c r="I19" s="99">
        <f>H19*'Shared Mail Order'!C17</f>
        <v>12.2223816</v>
      </c>
      <c r="J19" s="131">
        <f>((F19/'Shared Mail Order'!G13)*('Shared Mail Order'!H15+'Shared Mail Order'!H16))</f>
        <v>0.9296943407707912</v>
      </c>
      <c r="K19" s="179">
        <f>(I19+L19)/('Shared Mail Order'!H13+'Shared Mail Order'!H21)*'Shared Mail Order'!C22</f>
        <v>0.2510141987829615</v>
      </c>
      <c r="L19" s="100">
        <v>0</v>
      </c>
      <c r="M19" s="101">
        <f>IF('Shared Mail Order'!C23&gt;0,((I19+L19)/('Shared Mail Order'!H13+'Shared Mail Order'!H21)*'Shared Mail Order'!C23*'Shared Mail Order'!C25),(I19+L19)*'Shared Mail Order'!C25)</f>
        <v>1.8046665821501018</v>
      </c>
      <c r="N19" s="102">
        <f>IF('Shared Mail Order'!C23&gt;0,((I19+L19)/('Shared Mail Order'!H13+'Shared Mail Order'!H21)*'Shared Mail Order'!C23*'Shared Mail Order'!C25)+K19,(I19+L19)*'Shared Mail Order'!C25+K19)</f>
        <v>2.0556807809330633</v>
      </c>
      <c r="O19" s="132">
        <f t="shared" si="2"/>
        <v>15.207756721703854</v>
      </c>
      <c r="P19" s="180">
        <f t="shared" si="3"/>
        <v>7.603878360851927</v>
      </c>
      <c r="Q19" s="86"/>
      <c r="R19" s="1"/>
    </row>
    <row r="20" spans="1:19" ht="12.75">
      <c r="A20" s="66"/>
      <c r="B20" s="67"/>
      <c r="C20" s="72"/>
      <c r="D20" s="69"/>
      <c r="E20" s="70"/>
      <c r="F20" s="130">
        <f t="shared" si="0"/>
        <v>0</v>
      </c>
      <c r="G20" s="129">
        <f>F20*'Shared Mail Order'!C18</f>
        <v>0</v>
      </c>
      <c r="H20" s="130">
        <f t="shared" si="1"/>
        <v>0</v>
      </c>
      <c r="I20" s="99">
        <f>H20*'Shared Mail Order'!C17</f>
        <v>0</v>
      </c>
      <c r="J20" s="131">
        <f>((F20/'Shared Mail Order'!G13)*('Shared Mail Order'!H15+'Shared Mail Order'!H16))</f>
        <v>0</v>
      </c>
      <c r="K20" s="179">
        <f>(I20+L20)/('Shared Mail Order'!H13+'Shared Mail Order'!H21)*'Shared Mail Order'!C22</f>
        <v>0</v>
      </c>
      <c r="L20" s="100"/>
      <c r="M20" s="101">
        <f>IF('Shared Mail Order'!C23&gt;0,(I20+L20)/('Shared Mail Order'!H13+'Shared Mail Order'!H21)*'Shared Mail Order'!C23*'Shared Mail Order'!C25,(I20+L20)*'Shared Mail Order'!C25)</f>
        <v>0</v>
      </c>
      <c r="N20" s="102">
        <f>IF('Shared Mail Order'!C23&gt;0,(I20+L20)/('Shared Mail Order'!H13+'Shared Mail Order'!H21)*'Shared Mail Order'!C23*'Shared Mail Order'!C25+K20,(I20+L20)*'Shared Mail Order'!C25+K20)</f>
        <v>0</v>
      </c>
      <c r="O20" s="132">
        <f t="shared" si="2"/>
        <v>0</v>
      </c>
      <c r="P20" s="180">
        <f t="shared" si="3"/>
        <v>0</v>
      </c>
      <c r="Q20" s="1"/>
      <c r="R20" s="1"/>
      <c r="S20" s="176"/>
    </row>
    <row r="21" spans="1:18" ht="12.75">
      <c r="A21" s="66"/>
      <c r="B21" s="67" t="s">
        <v>77</v>
      </c>
      <c r="C21" s="68"/>
      <c r="D21" s="69">
        <v>24.95</v>
      </c>
      <c r="E21" s="70">
        <v>2</v>
      </c>
      <c r="F21" s="130">
        <f t="shared" si="0"/>
        <v>49.9</v>
      </c>
      <c r="G21" s="129">
        <f>F21*'Shared Mail Order'!C18</f>
        <v>0</v>
      </c>
      <c r="H21" s="130">
        <f t="shared" si="1"/>
        <v>49.9</v>
      </c>
      <c r="I21" s="99">
        <f>H21*'Shared Mail Order'!C17</f>
        <v>61.605741599999995</v>
      </c>
      <c r="J21" s="131">
        <f>((F21/'Shared Mail Order'!G13)*('Shared Mail Order'!H15+'Shared Mail Order'!H16))</f>
        <v>4.686035111561866</v>
      </c>
      <c r="K21" s="179">
        <f>(I21+L21)/('Shared Mail Order'!H13+'Shared Mail Order'!H21)*'Shared Mail Order'!C22</f>
        <v>1.2652129817444218</v>
      </c>
      <c r="L21" s="100">
        <v>0</v>
      </c>
      <c r="M21" s="101">
        <f>IF('Shared Mail Order'!C23&gt;0,(I21+L21)/('Shared Mail Order'!H13+'Shared Mail Order'!H21)*'Shared Mail Order'!C23*'Shared Mail Order'!C25,(I21+L21)*'Shared Mail Order'!C25)</f>
        <v>9.09624873225152</v>
      </c>
      <c r="N21" s="102">
        <f>IF('Shared Mail Order'!C23&gt;0,(I21+L21)/('Shared Mail Order'!H13+'Shared Mail Order'!H21)*'Shared Mail Order'!C23*'Shared Mail Order'!C25+K21,(I21+L21)*'Shared Mail Order'!C25+K21)</f>
        <v>10.361461713995944</v>
      </c>
      <c r="O21" s="132">
        <f t="shared" si="2"/>
        <v>76.65323842555782</v>
      </c>
      <c r="P21" s="180">
        <f t="shared" si="3"/>
        <v>38.32661921277891</v>
      </c>
      <c r="Q21" s="1"/>
      <c r="R21" s="1"/>
    </row>
    <row r="22" spans="1:18" ht="12.75">
      <c r="A22" s="66" t="s">
        <v>0</v>
      </c>
      <c r="B22" s="67" t="s">
        <v>0</v>
      </c>
      <c r="C22" s="72"/>
      <c r="D22" s="69"/>
      <c r="E22" s="70"/>
      <c r="F22" s="130">
        <f t="shared" si="0"/>
        <v>0</v>
      </c>
      <c r="G22" s="129">
        <f>F22*'Shared Mail Order'!C18</f>
        <v>0</v>
      </c>
      <c r="H22" s="130">
        <f t="shared" si="1"/>
        <v>0</v>
      </c>
      <c r="I22" s="99">
        <f>H22*'Shared Mail Order'!C17</f>
        <v>0</v>
      </c>
      <c r="J22" s="131">
        <f>((F22/'Shared Mail Order'!G13)*('Shared Mail Order'!H15+'Shared Mail Order'!H16))</f>
        <v>0</v>
      </c>
      <c r="K22" s="179">
        <f>(I22+L22)/('Shared Mail Order'!H13+'Shared Mail Order'!H21)*'Shared Mail Order'!C22</f>
        <v>0</v>
      </c>
      <c r="L22" s="100">
        <v>0</v>
      </c>
      <c r="M22" s="101">
        <f>IF('Shared Mail Order'!C23&gt;0,(I22+L22)/('Shared Mail Order'!H13+'Shared Mail Order'!H21)*'Shared Mail Order'!C23*'Shared Mail Order'!C25,(I22+L22)*'Shared Mail Order'!C25)</f>
        <v>0</v>
      </c>
      <c r="N22" s="102">
        <f>IF('Shared Mail Order'!C23&gt;0,(I22+L22)/('Shared Mail Order'!H13+'Shared Mail Order'!H21)*'Shared Mail Order'!C23*'Shared Mail Order'!C25+K22,(I22+L22)*'Shared Mail Order'!C25+K22)</f>
        <v>0</v>
      </c>
      <c r="O22" s="132">
        <f t="shared" si="2"/>
        <v>0</v>
      </c>
      <c r="P22" s="180">
        <f t="shared" si="3"/>
        <v>0</v>
      </c>
      <c r="Q22" s="1"/>
      <c r="R22" s="1"/>
    </row>
    <row r="23" spans="1:18" ht="12.75">
      <c r="A23" s="66"/>
      <c r="B23" s="67" t="s">
        <v>63</v>
      </c>
      <c r="C23" s="68"/>
      <c r="D23" s="69">
        <v>1.95</v>
      </c>
      <c r="E23" s="70">
        <v>2</v>
      </c>
      <c r="F23" s="130">
        <f t="shared" si="0"/>
        <v>3.9</v>
      </c>
      <c r="G23" s="129">
        <f>F23*'Shared Mail Order'!C18</f>
        <v>0</v>
      </c>
      <c r="H23" s="130">
        <f t="shared" si="1"/>
        <v>3.9</v>
      </c>
      <c r="I23" s="105">
        <f>H23*'Shared Mail Order'!C17</f>
        <v>4.814877599999999</v>
      </c>
      <c r="J23" s="131">
        <f>((F23/'Shared Mail Order'!G13)*('Shared Mail Order'!H15+'Shared Mail Order'!H16))</f>
        <v>0.3662432251521298</v>
      </c>
      <c r="K23" s="179">
        <f>(I23+L23)/('Shared Mail Order'!H13+'Shared Mail Order'!H21)*'Shared Mail Order'!C22</f>
        <v>0.09888438133874239</v>
      </c>
      <c r="L23" s="106">
        <v>0</v>
      </c>
      <c r="M23" s="107">
        <f>IF('Shared Mail Order'!C23&gt;0,(I23+L23)/('Shared Mail Order'!H13+'Shared Mail Order'!H21)*'Shared Mail Order'!C23*'Shared Mail Order'!C25,(I23+L23)*'Shared Mail Order'!C25)</f>
        <v>0.7109292596348885</v>
      </c>
      <c r="N23" s="108">
        <f>IF('Shared Mail Order'!C23&gt;0,(I23+L23)/('Shared Mail Order'!H13+'Shared Mail Order'!H21)*'Shared Mail Order'!C23*'Shared Mail Order'!C25+K23,(I23+L23)*'Shared Mail Order'!C25+K23)</f>
        <v>0.809813640973631</v>
      </c>
      <c r="O23" s="132">
        <f t="shared" si="2"/>
        <v>5.9909344661257595</v>
      </c>
      <c r="P23" s="180">
        <f t="shared" si="3"/>
        <v>2.9954672330628798</v>
      </c>
      <c r="Q23" s="1"/>
      <c r="R23" s="1"/>
    </row>
    <row r="24" spans="1:18" ht="12.75">
      <c r="A24" s="175"/>
      <c r="B24" s="73"/>
      <c r="C24" s="68"/>
      <c r="D24" s="69"/>
      <c r="E24" s="173"/>
      <c r="F24" s="130">
        <f t="shared" si="0"/>
        <v>0</v>
      </c>
      <c r="G24" s="129">
        <f>F24*'Shared Mail Order'!C18</f>
        <v>0</v>
      </c>
      <c r="H24" s="130">
        <f t="shared" si="1"/>
        <v>0</v>
      </c>
      <c r="I24" s="133">
        <f>H24*'Shared Mail Order'!C17</f>
        <v>0</v>
      </c>
      <c r="J24" s="131">
        <f>((F24/'Shared Mail Order'!G13)*('Shared Mail Order'!H15+'Shared Mail Order'!H16))</f>
        <v>0</v>
      </c>
      <c r="K24" s="179">
        <f>(I24+L24)/('Shared Mail Order'!H13+'Shared Mail Order'!H21)*'Shared Mail Order'!C22</f>
        <v>0</v>
      </c>
      <c r="L24" s="134">
        <v>0</v>
      </c>
      <c r="M24" s="135">
        <f>IF('Shared Mail Order'!C23&gt;0,(I24+L24)/('Shared Mail Order'!H13+'Shared Mail Order'!H21)*'Shared Mail Order'!C23*'Shared Mail Order'!C25,(I24+L24)*'Shared Mail Order'!C25)</f>
        <v>0</v>
      </c>
      <c r="N24" s="136">
        <f>IF('Shared Mail Order'!C23&gt;0,(I24+L24)/('Shared Mail Order'!H13+'Shared Mail Order'!H21)*'Shared Mail Order'!C23*'Shared Mail Order'!C25+K24,(I24+L24)*'Shared Mail Order'!C25+K24)</f>
        <v>0</v>
      </c>
      <c r="O24" s="132">
        <f t="shared" si="2"/>
        <v>0</v>
      </c>
      <c r="P24" s="180">
        <f t="shared" si="3"/>
        <v>0</v>
      </c>
      <c r="Q24" s="1"/>
      <c r="R24" s="1"/>
    </row>
    <row r="25" spans="1:18" ht="12.75">
      <c r="A25" s="175"/>
      <c r="B25" s="160" t="s">
        <v>71</v>
      </c>
      <c r="C25" s="68"/>
      <c r="D25" s="69">
        <v>7.95</v>
      </c>
      <c r="E25" s="173">
        <v>1</v>
      </c>
      <c r="F25" s="130">
        <f t="shared" si="0"/>
        <v>7.95</v>
      </c>
      <c r="G25" s="129">
        <f>F25*'Shared Mail Order'!C18</f>
        <v>0</v>
      </c>
      <c r="H25" s="130">
        <f t="shared" si="1"/>
        <v>7.95</v>
      </c>
      <c r="I25" s="105">
        <f>H25*'Shared Mail Order'!C17</f>
        <v>9.814942799999999</v>
      </c>
      <c r="J25" s="131">
        <f>((F25/'Shared Mail Order'!G13)*('Shared Mail Order'!H15+'Shared Mail Order'!H16))</f>
        <v>0.7465727281947263</v>
      </c>
      <c r="K25" s="179">
        <f>(I25+L25)/('Shared Mail Order'!H13+'Shared Mail Order'!H21)*'Shared Mail Order'!C22</f>
        <v>0.20157200811359027</v>
      </c>
      <c r="L25" s="106">
        <v>0</v>
      </c>
      <c r="M25" s="107">
        <f>IF('Shared Mail Order'!C23&gt;0,(I25+L25)/('Shared Mail Order'!H13+'Shared Mail Order'!H21)*'Shared Mail Order'!C23*'Shared Mail Order'!C25,(I25+L25)*'Shared Mail Order'!C25)</f>
        <v>1.4492019523326574</v>
      </c>
      <c r="N25" s="108">
        <f>IF('Shared Mail Order'!C23&gt;0,(I25+L25)/('Shared Mail Order'!H13+'Shared Mail Order'!H21)*'Shared Mail Order'!C23*'Shared Mail Order'!C25+K25,(I25+L25)*'Shared Mail Order'!C25+K25)</f>
        <v>1.6507739604462477</v>
      </c>
      <c r="O25" s="132">
        <f t="shared" si="2"/>
        <v>12.212289488640973</v>
      </c>
      <c r="P25" s="180">
        <f t="shared" si="3"/>
        <v>12.212289488640973</v>
      </c>
      <c r="Q25" s="1"/>
      <c r="R25" s="1"/>
    </row>
    <row r="26" spans="1:18" ht="12.75">
      <c r="A26" s="175"/>
      <c r="B26" s="73"/>
      <c r="C26" s="68"/>
      <c r="D26" s="69"/>
      <c r="E26" s="173"/>
      <c r="F26" s="130">
        <f t="shared" si="0"/>
        <v>0</v>
      </c>
      <c r="G26" s="129">
        <f>F26*'Shared Mail Order'!C18</f>
        <v>0</v>
      </c>
      <c r="H26" s="130">
        <f t="shared" si="1"/>
        <v>0</v>
      </c>
      <c r="I26" s="105">
        <f>H26*'Shared Mail Order'!C17</f>
        <v>0</v>
      </c>
      <c r="J26" s="131">
        <f>((F26/'Shared Mail Order'!G13)*('Shared Mail Order'!H15+'Shared Mail Order'!H16))</f>
        <v>0</v>
      </c>
      <c r="K26" s="179">
        <f>(I26+L26)/('Shared Mail Order'!H13+'Shared Mail Order'!H21)*'Shared Mail Order'!C22</f>
        <v>0</v>
      </c>
      <c r="L26" s="106">
        <v>0</v>
      </c>
      <c r="M26" s="107">
        <f>IF('Shared Mail Order'!C23&gt;0,(I26+L26)/('Shared Mail Order'!H13+'Shared Mail Order'!H21)*'Shared Mail Order'!C23*'Shared Mail Order'!C25,(I26+L26)*'Shared Mail Order'!C25)</f>
        <v>0</v>
      </c>
      <c r="N26" s="108">
        <f>IF('Shared Mail Order'!C23&gt;0,(I26+L26)/('Shared Mail Order'!H13+'Shared Mail Order'!H21)*'Shared Mail Order'!C23*'Shared Mail Order'!C25+K26,(I26+L26)*'Shared Mail Order'!C25+K26)</f>
        <v>0</v>
      </c>
      <c r="O26" s="132">
        <f t="shared" si="2"/>
        <v>0</v>
      </c>
      <c r="P26" s="180">
        <f t="shared" si="3"/>
        <v>0</v>
      </c>
      <c r="Q26" s="1"/>
      <c r="R26" s="1"/>
    </row>
    <row r="27" spans="1:18" ht="12.75">
      <c r="A27" s="175"/>
      <c r="B27" s="160" t="s">
        <v>74</v>
      </c>
      <c r="C27" s="68"/>
      <c r="D27" s="69">
        <v>8.95</v>
      </c>
      <c r="E27" s="173">
        <v>1</v>
      </c>
      <c r="F27" s="130">
        <f t="shared" si="0"/>
        <v>8.95</v>
      </c>
      <c r="G27" s="129">
        <f>F27*'Shared Mail Order'!C18</f>
        <v>0</v>
      </c>
      <c r="H27" s="130">
        <f t="shared" si="1"/>
        <v>8.95</v>
      </c>
      <c r="I27" s="99">
        <f>H27*'Shared Mail Order'!C17</f>
        <v>11.049526799999999</v>
      </c>
      <c r="J27" s="131">
        <f>((F27/'Shared Mail Order'!G13)*('Shared Mail Order'!H15+'Shared Mail Order'!H16))</f>
        <v>0.840481247464503</v>
      </c>
      <c r="K27" s="179">
        <f>(I27+L27)/('Shared Mail Order'!H13+'Shared Mail Order'!H21)*'Shared Mail Order'!C22</f>
        <v>0.2269269776876268</v>
      </c>
      <c r="L27" s="100">
        <v>0</v>
      </c>
      <c r="M27" s="101">
        <f>IF('Shared Mail Order'!C23&gt;0,(I27+L27)/('Shared Mail Order'!H13+'Shared Mail Order'!H21)*'Shared Mail Order'!C23*'Shared Mail Order'!C25,(I27+L27)*'Shared Mail Order'!C25)</f>
        <v>1.6314915060851927</v>
      </c>
      <c r="N27" s="102">
        <f>IF('Shared Mail Order'!C23&gt;0,(I27+L27)/('Shared Mail Order'!H13+'Shared Mail Order'!H21)*'Shared Mail Order'!C23*'Shared Mail Order'!C25+K27,(I27+L27)*'Shared Mail Order'!C25+K27)</f>
        <v>1.8584184837728195</v>
      </c>
      <c r="O27" s="132">
        <f t="shared" si="2"/>
        <v>13.748426531237321</v>
      </c>
      <c r="P27" s="180">
        <f t="shared" si="3"/>
        <v>13.748426531237321</v>
      </c>
      <c r="Q27" s="1"/>
      <c r="R27" s="1"/>
    </row>
    <row r="28" spans="1:18" ht="12.75">
      <c r="A28" s="175"/>
      <c r="B28" s="73"/>
      <c r="C28" s="68"/>
      <c r="D28" s="69"/>
      <c r="E28" s="173"/>
      <c r="F28" s="130">
        <f t="shared" si="0"/>
        <v>0</v>
      </c>
      <c r="G28" s="129">
        <f>F28*'Shared Mail Order'!C18</f>
        <v>0</v>
      </c>
      <c r="H28" s="130">
        <f t="shared" si="1"/>
        <v>0</v>
      </c>
      <c r="I28" s="105">
        <f>H28*'Shared Mail Order'!C17</f>
        <v>0</v>
      </c>
      <c r="J28" s="131">
        <f>((F28/'Shared Mail Order'!G13)*('Shared Mail Order'!H15+'Shared Mail Order'!H16))</f>
        <v>0</v>
      </c>
      <c r="K28" s="179">
        <f>(I28+L28)/('Shared Mail Order'!H13+'Shared Mail Order'!H21)*'Shared Mail Order'!C22</f>
        <v>0</v>
      </c>
      <c r="L28" s="106">
        <v>0</v>
      </c>
      <c r="M28" s="107">
        <f>IF('Shared Mail Order'!C23&gt;0,(I28+L28)/('Shared Mail Order'!H13+'Shared Mail Order'!H21)*'Shared Mail Order'!C23*'Shared Mail Order'!C25,(I28+L28)*'Shared Mail Order'!C25)</f>
        <v>0</v>
      </c>
      <c r="N28" s="108">
        <f>IF('Shared Mail Order'!C23&gt;0,(I28+L28)/('Shared Mail Order'!H13+'Shared Mail Order'!H21)*'Shared Mail Order'!C23*'Shared Mail Order'!C25+K28,(I28+L28)*'Shared Mail Order'!C25+K28)</f>
        <v>0</v>
      </c>
      <c r="O28" s="132">
        <f t="shared" si="2"/>
        <v>0</v>
      </c>
      <c r="P28" s="180">
        <f t="shared" si="3"/>
        <v>0</v>
      </c>
      <c r="Q28" s="1"/>
      <c r="R28" s="1"/>
    </row>
    <row r="29" spans="1:18" ht="12.75">
      <c r="A29" s="175"/>
      <c r="B29" s="73" t="s">
        <v>72</v>
      </c>
      <c r="C29" s="68"/>
      <c r="D29" s="69">
        <v>11.95</v>
      </c>
      <c r="E29" s="173">
        <v>3</v>
      </c>
      <c r="F29" s="130">
        <f t="shared" si="0"/>
        <v>35.849999999999994</v>
      </c>
      <c r="G29" s="129">
        <f>F29*'Shared Mail Order'!C18</f>
        <v>0</v>
      </c>
      <c r="H29" s="130">
        <f t="shared" si="1"/>
        <v>35.849999999999994</v>
      </c>
      <c r="I29" s="105">
        <f>H29*'Shared Mail Order'!C17</f>
        <v>44.25983639999999</v>
      </c>
      <c r="J29" s="131">
        <f>((F29/'Shared Mail Order'!G13)*('Shared Mail Order'!H15+'Shared Mail Order'!H16))</f>
        <v>3.3666204158215005</v>
      </c>
      <c r="K29" s="179">
        <f>(I29+L29)/('Shared Mail Order'!H13+'Shared Mail Order'!H21)*'Shared Mail Order'!C22</f>
        <v>0.9089756592292089</v>
      </c>
      <c r="L29" s="106">
        <v>0</v>
      </c>
      <c r="M29" s="107">
        <f>IF('Shared Mail Order'!C23&gt;0,(I29+L29)/('Shared Mail Order'!H13+'Shared Mail Order'!H21)*'Shared Mail Order'!C23*'Shared Mail Order'!C25,(I29+L29)*'Shared Mail Order'!C25)</f>
        <v>6.535080502028397</v>
      </c>
      <c r="N29" s="108">
        <f>IF('Shared Mail Order'!C23&gt;0,(I29+L29)/('Shared Mail Order'!H13+'Shared Mail Order'!H21)*'Shared Mail Order'!C23*'Shared Mail Order'!C25+K29,(I29+L29)*'Shared Mail Order'!C25+K29)</f>
        <v>7.444056161257606</v>
      </c>
      <c r="O29" s="132">
        <f t="shared" si="2"/>
        <v>55.0705129770791</v>
      </c>
      <c r="P29" s="180">
        <f t="shared" si="3"/>
        <v>18.356837659026365</v>
      </c>
      <c r="Q29" s="1"/>
      <c r="R29" s="1"/>
    </row>
    <row r="30" spans="1:18" ht="12.75">
      <c r="A30" s="175"/>
      <c r="B30" s="73"/>
      <c r="C30" s="68"/>
      <c r="D30" s="69"/>
      <c r="E30" s="173"/>
      <c r="F30" s="130">
        <f t="shared" si="0"/>
        <v>0</v>
      </c>
      <c r="G30" s="129">
        <f>F30*'Shared Mail Order'!C18</f>
        <v>0</v>
      </c>
      <c r="H30" s="130">
        <f t="shared" si="1"/>
        <v>0</v>
      </c>
      <c r="I30" s="105">
        <f>H30*'Shared Mail Order'!C17</f>
        <v>0</v>
      </c>
      <c r="J30" s="131">
        <f>((F30/'Shared Mail Order'!G13)*('Shared Mail Order'!H15+'Shared Mail Order'!H16))</f>
        <v>0</v>
      </c>
      <c r="K30" s="179">
        <f>(I30+L30)/('Shared Mail Order'!H13+'Shared Mail Order'!H21)*'Shared Mail Order'!C22</f>
        <v>0</v>
      </c>
      <c r="L30" s="106">
        <v>0</v>
      </c>
      <c r="M30" s="107">
        <f>IF('Shared Mail Order'!C23&gt;0,(I30+L30)/('Shared Mail Order'!H13+'Shared Mail Order'!H21)*'Shared Mail Order'!C23*'Shared Mail Order'!C25,(I30+L30)*'Shared Mail Order'!C25)</f>
        <v>0</v>
      </c>
      <c r="N30" s="108">
        <f>IF('Shared Mail Order'!C23&gt;0,(I30+L30)/('Shared Mail Order'!H13+'Shared Mail Order'!H21)*'Shared Mail Order'!C23*'Shared Mail Order'!C25+K30,(I30+L30)*'Shared Mail Order'!C25+K30)</f>
        <v>0</v>
      </c>
      <c r="O30" s="132">
        <f t="shared" si="2"/>
        <v>0</v>
      </c>
      <c r="P30" s="180">
        <f t="shared" si="3"/>
        <v>0</v>
      </c>
      <c r="Q30" s="1"/>
      <c r="R30" s="1"/>
    </row>
    <row r="31" spans="1:18" ht="12.75">
      <c r="A31" s="175"/>
      <c r="B31" s="73" t="s">
        <v>73</v>
      </c>
      <c r="C31" s="68"/>
      <c r="D31" s="69">
        <v>16.95</v>
      </c>
      <c r="E31" s="173">
        <v>1</v>
      </c>
      <c r="F31" s="130">
        <f t="shared" si="0"/>
        <v>16.95</v>
      </c>
      <c r="G31" s="129">
        <f>F31*'Shared Mail Order'!C18</f>
        <v>0</v>
      </c>
      <c r="H31" s="130">
        <f t="shared" si="1"/>
        <v>16.95</v>
      </c>
      <c r="I31" s="105">
        <f>H31*'Shared Mail Order'!C17</f>
        <v>20.926198799999998</v>
      </c>
      <c r="J31" s="131">
        <f>((F31/'Shared Mail Order'!G13)*('Shared Mail Order'!H15+'Shared Mail Order'!H16))</f>
        <v>1.591749401622718</v>
      </c>
      <c r="K31" s="179">
        <f>(I31+L31)/('Shared Mail Order'!H13+'Shared Mail Order'!H21)*'Shared Mail Order'!C22</f>
        <v>0.4297667342799189</v>
      </c>
      <c r="L31" s="106">
        <v>0</v>
      </c>
      <c r="M31" s="107">
        <f>IF('Shared Mail Order'!C23&gt;0,(I31+L31)/('Shared Mail Order'!H13+'Shared Mail Order'!H21)*'Shared Mail Order'!C23*'Shared Mail Order'!C25,(I31+L31)*'Shared Mail Order'!C25)</f>
        <v>3.089807936105477</v>
      </c>
      <c r="N31" s="108">
        <f>IF('Shared Mail Order'!C23&gt;0,(I31+L31)/('Shared Mail Order'!H13+'Shared Mail Order'!H21)*'Shared Mail Order'!C23*'Shared Mail Order'!C25+K31,(I31+L31)*'Shared Mail Order'!C25+K31)</f>
        <v>3.519574670385396</v>
      </c>
      <c r="O31" s="132">
        <f t="shared" si="2"/>
        <v>26.03752287200811</v>
      </c>
      <c r="P31" s="180">
        <f t="shared" si="3"/>
        <v>26.03752287200811</v>
      </c>
      <c r="Q31" s="1"/>
      <c r="R31" s="1"/>
    </row>
    <row r="32" spans="1:18" ht="12.75">
      <c r="A32" s="66"/>
      <c r="B32" s="160"/>
      <c r="C32" s="72"/>
      <c r="D32" s="69"/>
      <c r="E32" s="70"/>
      <c r="F32" s="130">
        <f t="shared" si="0"/>
        <v>0</v>
      </c>
      <c r="G32" s="129">
        <f>F32*'Shared Mail Order'!C18</f>
        <v>0</v>
      </c>
      <c r="H32" s="130">
        <f t="shared" si="1"/>
        <v>0</v>
      </c>
      <c r="I32" s="105">
        <f>H32*'Shared Mail Order'!C17</f>
        <v>0</v>
      </c>
      <c r="J32" s="131">
        <f>((F32/'Shared Mail Order'!G13)*('Shared Mail Order'!H15+'Shared Mail Order'!H16))</f>
        <v>0</v>
      </c>
      <c r="K32" s="179">
        <f>(I32+L32)/('Shared Mail Order'!H13+'Shared Mail Order'!H21)*'Shared Mail Order'!C22</f>
        <v>0</v>
      </c>
      <c r="L32" s="106">
        <v>0</v>
      </c>
      <c r="M32" s="107">
        <f>IF('Shared Mail Order'!C23&gt;0,(I32+L32)/('Shared Mail Order'!H13+'Shared Mail Order'!H21)*'Shared Mail Order'!C23*'Shared Mail Order'!C25,(I32+L32)*'Shared Mail Order'!C25)</f>
        <v>0</v>
      </c>
      <c r="N32" s="108">
        <f>IF('Shared Mail Order'!C23&gt;0,(I32+L32)/('Shared Mail Order'!H13+'Shared Mail Order'!H21)*'Shared Mail Order'!C23*'Shared Mail Order'!C25+K32,(I32+L32)*'Shared Mail Order'!C25+K32)</f>
        <v>0</v>
      </c>
      <c r="O32" s="132">
        <f t="shared" si="2"/>
        <v>0</v>
      </c>
      <c r="P32" s="180">
        <f t="shared" si="3"/>
        <v>0</v>
      </c>
      <c r="Q32" s="1"/>
      <c r="R32" s="1"/>
    </row>
    <row r="33" spans="1:18" ht="12.75">
      <c r="A33" s="175"/>
      <c r="B33" s="160" t="s">
        <v>78</v>
      </c>
      <c r="C33" s="68"/>
      <c r="D33" s="69">
        <v>24.95</v>
      </c>
      <c r="E33" s="173">
        <v>1</v>
      </c>
      <c r="F33" s="130">
        <f t="shared" si="0"/>
        <v>24.95</v>
      </c>
      <c r="G33" s="129">
        <f>F33*'Shared Mail Order'!C18</f>
        <v>0</v>
      </c>
      <c r="H33" s="130">
        <f t="shared" si="1"/>
        <v>24.95</v>
      </c>
      <c r="I33" s="105">
        <f>H33*'Shared Mail Order'!C17</f>
        <v>30.802870799999997</v>
      </c>
      <c r="J33" s="131">
        <f>((F33/'Shared Mail Order'!G13)*('Shared Mail Order'!H15+'Shared Mail Order'!H16))</f>
        <v>2.343017555780933</v>
      </c>
      <c r="K33" s="179">
        <f>(I33+L33)/('Shared Mail Order'!H13+'Shared Mail Order'!H21)*'Shared Mail Order'!C22</f>
        <v>0.6326064908722109</v>
      </c>
      <c r="L33" s="106">
        <v>0</v>
      </c>
      <c r="M33" s="107">
        <f>IF('Shared Mail Order'!C23&gt;0,(I33+L33)/('Shared Mail Order'!H13+'Shared Mail Order'!H21)*'Shared Mail Order'!C23*'Shared Mail Order'!C25,(I33+L33)*'Shared Mail Order'!C25)</f>
        <v>4.54812436612576</v>
      </c>
      <c r="N33" s="108">
        <f>IF('Shared Mail Order'!C23&gt;0,(I33+L33)/('Shared Mail Order'!H13+'Shared Mail Order'!H21)*'Shared Mail Order'!C23*'Shared Mail Order'!C25+K33,(I33+L33)*'Shared Mail Order'!C25+K33)</f>
        <v>5.180730856997972</v>
      </c>
      <c r="O33" s="132">
        <f t="shared" si="2"/>
        <v>38.32661921277891</v>
      </c>
      <c r="P33" s="180">
        <f t="shared" si="3"/>
        <v>38.32661921277891</v>
      </c>
      <c r="Q33" s="1"/>
      <c r="R33" s="1"/>
    </row>
    <row r="34" spans="1:18" ht="12.75">
      <c r="A34" s="66"/>
      <c r="B34" s="73"/>
      <c r="C34" s="68"/>
      <c r="D34" s="69"/>
      <c r="E34" s="70"/>
      <c r="F34" s="130">
        <f t="shared" si="0"/>
        <v>0</v>
      </c>
      <c r="G34" s="129">
        <f>F34*'Shared Mail Order'!C18</f>
        <v>0</v>
      </c>
      <c r="H34" s="130">
        <f t="shared" si="1"/>
        <v>0</v>
      </c>
      <c r="I34" s="105">
        <f>H34*'Shared Mail Order'!C17</f>
        <v>0</v>
      </c>
      <c r="J34" s="131">
        <f>((F34/'Shared Mail Order'!G13)*('Shared Mail Order'!H15+'Shared Mail Order'!H16))</f>
        <v>0</v>
      </c>
      <c r="K34" s="179">
        <f>(I34+L34)/('Shared Mail Order'!H13+'Shared Mail Order'!H21)*'Shared Mail Order'!C22</f>
        <v>0</v>
      </c>
      <c r="L34" s="106">
        <v>0</v>
      </c>
      <c r="M34" s="107">
        <f>IF('Shared Mail Order'!C23&gt;0,(I34+L34)/('Shared Mail Order'!H13+'Shared Mail Order'!H21)*'Shared Mail Order'!C23*'Shared Mail Order'!C25,(I34+L34)*'Shared Mail Order'!C25)</f>
        <v>0</v>
      </c>
      <c r="N34" s="108">
        <f>IF('Shared Mail Order'!C23&gt;0,(I34+L34)/('Shared Mail Order'!H13+'Shared Mail Order'!H21)*'Shared Mail Order'!C23*'Shared Mail Order'!C25+K34,(I34+L34)*'Shared Mail Order'!C25+K34)</f>
        <v>0</v>
      </c>
      <c r="O34" s="132">
        <f t="shared" si="2"/>
        <v>0</v>
      </c>
      <c r="P34" s="180">
        <f t="shared" si="3"/>
        <v>0</v>
      </c>
      <c r="Q34" s="1"/>
      <c r="R34" s="1"/>
    </row>
    <row r="35" spans="1:18" ht="12.75">
      <c r="A35" s="66"/>
      <c r="B35" s="67" t="s">
        <v>65</v>
      </c>
      <c r="C35" s="68"/>
      <c r="D35" s="69">
        <v>14.95</v>
      </c>
      <c r="E35" s="70">
        <v>1</v>
      </c>
      <c r="F35" s="130">
        <f t="shared" si="0"/>
        <v>14.95</v>
      </c>
      <c r="G35" s="129">
        <f>F35*'Shared Mail Order'!C18</f>
        <v>0</v>
      </c>
      <c r="H35" s="130">
        <f t="shared" si="1"/>
        <v>14.95</v>
      </c>
      <c r="I35" s="105">
        <f>H35*'Shared Mail Order'!C17</f>
        <v>18.4570308</v>
      </c>
      <c r="J35" s="131">
        <f>((F35/'Shared Mail Order'!G13)*('Shared Mail Order'!H15+'Shared Mail Order'!H16))</f>
        <v>1.4039323630831644</v>
      </c>
      <c r="K35" s="179">
        <f>(I35+L35)/('Shared Mail Order'!H13+'Shared Mail Order'!H21)*'Shared Mail Order'!C22</f>
        <v>0.3790567951318458</v>
      </c>
      <c r="L35" s="106">
        <v>0</v>
      </c>
      <c r="M35" s="107">
        <f>IF('Shared Mail Order'!C23&gt;0,(I35+L35)/('Shared Mail Order'!H13+'Shared Mail Order'!H21)*'Shared Mail Order'!C23*'Shared Mail Order'!C25,(I35+L35)*'Shared Mail Order'!C25)</f>
        <v>2.725228828600405</v>
      </c>
      <c r="N35" s="108">
        <f>IF('Shared Mail Order'!C23&gt;0,(I35+L35)/('Shared Mail Order'!H13+'Shared Mail Order'!H21)*'Shared Mail Order'!C23*'Shared Mail Order'!C25+K35,(I35+L35)*'Shared Mail Order'!C25+K35)</f>
        <v>3.104285623732251</v>
      </c>
      <c r="O35" s="132">
        <f t="shared" si="2"/>
        <v>22.965248786815415</v>
      </c>
      <c r="P35" s="180">
        <f t="shared" si="3"/>
        <v>22.965248786815415</v>
      </c>
      <c r="Q35" s="1"/>
      <c r="R35" s="1"/>
    </row>
    <row r="36" spans="1:18" ht="12.75">
      <c r="A36" s="175"/>
      <c r="B36" s="73"/>
      <c r="C36" s="68"/>
      <c r="D36" s="69"/>
      <c r="E36" s="173"/>
      <c r="F36" s="130">
        <f t="shared" si="0"/>
        <v>0</v>
      </c>
      <c r="G36" s="129">
        <f>F36*'Shared Mail Order'!C18</f>
        <v>0</v>
      </c>
      <c r="H36" s="130">
        <f t="shared" si="1"/>
        <v>0</v>
      </c>
      <c r="I36" s="105">
        <f>HF36*'Shared Mail Order'!C17</f>
        <v>0</v>
      </c>
      <c r="J36" s="131">
        <f>((F36/'Shared Mail Order'!G13)*('Shared Mail Order'!H15+'Shared Mail Order'!H16))</f>
        <v>0</v>
      </c>
      <c r="K36" s="179">
        <f>(I36+L36)/('Shared Mail Order'!H13+'Shared Mail Order'!H21)*'Shared Mail Order'!C22</f>
        <v>0</v>
      </c>
      <c r="L36" s="106">
        <v>0</v>
      </c>
      <c r="M36" s="107">
        <f>IF('Shared Mail Order'!C23&gt;0,(I36+L36)/('Shared Mail Order'!H13+'Shared Mail Order'!H21)*'Shared Mail Order'!C23*'Shared Mail Order'!C25,(I36+L36)*'Shared Mail Order'!C25)</f>
        <v>0</v>
      </c>
      <c r="N36" s="108">
        <f>IF('Shared Mail Order'!C23&gt;0,(I36+L36)/('Shared Mail Order'!H13+'Shared Mail Order'!H21)*'Shared Mail Order'!C23*'Shared Mail Order'!C25+K36,(I36+L36)*'Shared Mail Order'!C25+K36)</f>
        <v>0</v>
      </c>
      <c r="O36" s="132">
        <f t="shared" si="2"/>
        <v>0</v>
      </c>
      <c r="P36" s="180">
        <f t="shared" si="3"/>
        <v>0</v>
      </c>
      <c r="Q36" s="1"/>
      <c r="R36" s="1"/>
    </row>
    <row r="37" spans="1:18" ht="12.75">
      <c r="A37" s="66"/>
      <c r="B37" s="67" t="s">
        <v>67</v>
      </c>
      <c r="C37" s="68" t="s">
        <v>66</v>
      </c>
      <c r="D37" s="69">
        <v>11.95</v>
      </c>
      <c r="E37" s="173">
        <v>1</v>
      </c>
      <c r="F37" s="130">
        <f t="shared" si="0"/>
        <v>11.95</v>
      </c>
      <c r="G37" s="129">
        <f>F37*'Shared Mail Order'!C18</f>
        <v>0</v>
      </c>
      <c r="H37" s="130">
        <f t="shared" si="1"/>
        <v>11.95</v>
      </c>
      <c r="I37" s="105">
        <f>H37*'Shared Mail Order'!C17</f>
        <v>14.753278799999999</v>
      </c>
      <c r="J37" s="131">
        <f>((F37/'Shared Mail Order'!G13)*('Shared Mail Order'!H15+'Shared Mail Order'!H16))</f>
        <v>1.1222068052738337</v>
      </c>
      <c r="K37" s="179">
        <f>(I37+L37)/('Shared Mail Order'!H13+'Shared Mail Order'!H21)*'Shared Mail Order'!C22</f>
        <v>0.30299188640973634</v>
      </c>
      <c r="L37" s="106">
        <v>0</v>
      </c>
      <c r="M37" s="107">
        <f>IF('Shared Mail Order'!C23&gt;0,(I37+L37)/('Shared Mail Order'!H13+'Shared Mail Order'!H21)*'Shared Mail Order'!C23*'Shared Mail Order'!C25,(I37+L37)*'Shared Mail Order'!C25)</f>
        <v>2.1783601673427992</v>
      </c>
      <c r="N37" s="108">
        <f>IF('Shared Mail Order'!C23&gt;0,(I37+L37)/('Shared Mail Order'!H13+'Shared Mail Order'!H21)*'Shared Mail Order'!C23*'Shared Mail Order'!C25+K37,(I37+L37)*'Shared Mail Order'!C25+K37)</f>
        <v>2.4813520537525355</v>
      </c>
      <c r="O37" s="132">
        <f t="shared" si="2"/>
        <v>18.356837659026368</v>
      </c>
      <c r="P37" s="180">
        <f t="shared" si="3"/>
        <v>18.356837659026368</v>
      </c>
      <c r="Q37" s="1"/>
      <c r="R37" s="1"/>
    </row>
    <row r="38" spans="1:18" ht="12.75">
      <c r="A38" s="66"/>
      <c r="B38" s="67"/>
      <c r="C38" s="72"/>
      <c r="D38" s="69"/>
      <c r="E38" s="173"/>
      <c r="F38" s="130">
        <f t="shared" si="0"/>
        <v>0</v>
      </c>
      <c r="G38" s="129">
        <f>F38*'Shared Mail Order'!C18</f>
        <v>0</v>
      </c>
      <c r="H38" s="130">
        <f t="shared" si="1"/>
        <v>0</v>
      </c>
      <c r="I38" s="99">
        <f>H38*'Shared Mail Order'!C17</f>
        <v>0</v>
      </c>
      <c r="J38" s="131">
        <f>((F38/'Shared Mail Order'!G13)*('Shared Mail Order'!H15+'Shared Mail Order'!H16))</f>
        <v>0</v>
      </c>
      <c r="K38" s="179">
        <f>(I38+L38)/('Shared Mail Order'!H13+'Shared Mail Order'!H21)*'Shared Mail Order'!C22</f>
        <v>0</v>
      </c>
      <c r="L38" s="100"/>
      <c r="M38" s="101">
        <f>IF('Shared Mail Order'!C23&gt;0,(I38+L38)/('Shared Mail Order'!H13+'Shared Mail Order'!H21)*'Shared Mail Order'!C23*'Shared Mail Order'!C25,(I38+L38)*'Shared Mail Order'!C25)</f>
        <v>0</v>
      </c>
      <c r="N38" s="102">
        <f>IF('Shared Mail Order'!C23&gt;0,(I38+L38)/('Shared Mail Order'!H13+'Shared Mail Order'!H21)*'Shared Mail Order'!C23*'Shared Mail Order'!C25+K38,(I38+L38)*'Shared Mail Order'!C25+K38)</f>
        <v>0</v>
      </c>
      <c r="O38" s="132">
        <f t="shared" si="2"/>
        <v>0</v>
      </c>
      <c r="P38" s="180">
        <f t="shared" si="3"/>
        <v>0</v>
      </c>
      <c r="Q38" s="1"/>
      <c r="R38" s="1"/>
    </row>
    <row r="39" spans="1:18" ht="12.75">
      <c r="A39" s="66"/>
      <c r="B39" s="67" t="s">
        <v>68</v>
      </c>
      <c r="C39" s="68" t="s">
        <v>69</v>
      </c>
      <c r="D39" s="69">
        <v>11.95</v>
      </c>
      <c r="E39" s="173">
        <v>1</v>
      </c>
      <c r="F39" s="130">
        <f t="shared" si="0"/>
        <v>11.95</v>
      </c>
      <c r="G39" s="129">
        <f>F39*'Shared Mail Order'!C18</f>
        <v>0</v>
      </c>
      <c r="H39" s="130">
        <f t="shared" si="1"/>
        <v>11.95</v>
      </c>
      <c r="I39" s="99">
        <f>H39*'Shared Mail Order'!C17</f>
        <v>14.753278799999999</v>
      </c>
      <c r="J39" s="131">
        <f>((F39/'Shared Mail Order'!G13)*('Shared Mail Order'!H15+'Shared Mail Order'!H16))</f>
        <v>1.1222068052738337</v>
      </c>
      <c r="K39" s="179">
        <f>(I39+L39)/('Shared Mail Order'!H13+'Shared Mail Order'!H21)*'Shared Mail Order'!C22</f>
        <v>0.30299188640973634</v>
      </c>
      <c r="L39" s="100"/>
      <c r="M39" s="101">
        <f>IF('Shared Mail Order'!C23&gt;0,(I39+L39)/('Shared Mail Order'!H13+'Shared Mail Order'!H21)*'Shared Mail Order'!C23*'Shared Mail Order'!C25,(I39+L39)*'Shared Mail Order'!C25)</f>
        <v>2.1783601673427992</v>
      </c>
      <c r="N39" s="102">
        <f>IF('Shared Mail Order'!C23&gt;0,(I39+L39)/('Shared Mail Order'!H13+'Shared Mail Order'!H21)*'Shared Mail Order'!C23*'Shared Mail Order'!C25+K39,(I39+L39)*'Shared Mail Order'!C25+K39)</f>
        <v>2.4813520537525355</v>
      </c>
      <c r="O39" s="132">
        <f t="shared" si="2"/>
        <v>18.356837659026368</v>
      </c>
      <c r="P39" s="180">
        <f t="shared" si="3"/>
        <v>18.356837659026368</v>
      </c>
      <c r="Q39" s="1"/>
      <c r="R39" s="1"/>
    </row>
    <row r="40" spans="1:18" ht="12.75">
      <c r="A40" s="66" t="s">
        <v>0</v>
      </c>
      <c r="B40" s="67"/>
      <c r="C40" s="72"/>
      <c r="D40" s="69"/>
      <c r="E40" s="128"/>
      <c r="F40" s="130">
        <f t="shared" si="0"/>
        <v>0</v>
      </c>
      <c r="G40" s="129">
        <f>F40*'Shared Mail Order'!C18</f>
        <v>0</v>
      </c>
      <c r="H40" s="130">
        <f t="shared" si="1"/>
        <v>0</v>
      </c>
      <c r="I40" s="99">
        <f>H40*'Shared Mail Order'!C17</f>
        <v>0</v>
      </c>
      <c r="J40" s="131">
        <f>((F40/'Shared Mail Order'!G13)*('Shared Mail Order'!H15+'Shared Mail Order'!H16))</f>
        <v>0</v>
      </c>
      <c r="K40" s="179">
        <f>(I40+L40)/('Shared Mail Order'!H13+'Shared Mail Order'!H21)*'Shared Mail Order'!C22</f>
        <v>0</v>
      </c>
      <c r="L40" s="100"/>
      <c r="M40" s="101">
        <f>IF('Shared Mail Order'!C23&gt;0,(I40+L40)/('Shared Mail Order'!H13+'Shared Mail Order'!H21)*'Shared Mail Order'!C23*'Shared Mail Order'!C25,(I40+L40)*'Shared Mail Order'!C25)</f>
        <v>0</v>
      </c>
      <c r="N40" s="102">
        <f>IF('Shared Mail Order'!C23&gt;0,(I40+L40)/('Shared Mail Order'!H13+'Shared Mail Order'!H21)*'Shared Mail Order'!C23*'Shared Mail Order'!C25+K40,(I40+L40)*'Shared Mail Order'!C25+K40)</f>
        <v>0</v>
      </c>
      <c r="O40" s="132">
        <f t="shared" si="2"/>
        <v>0</v>
      </c>
      <c r="P40" s="180">
        <f t="shared" si="3"/>
        <v>0</v>
      </c>
      <c r="Q40" s="1"/>
      <c r="R40" s="1"/>
    </row>
    <row r="41" spans="1:18" ht="12.75">
      <c r="A41" s="66"/>
      <c r="B41" s="73"/>
      <c r="C41" s="68"/>
      <c r="D41" s="69"/>
      <c r="E41" s="128"/>
      <c r="F41" s="130">
        <f t="shared" si="0"/>
        <v>0</v>
      </c>
      <c r="G41" s="129">
        <f>F41*'Shared Mail Order'!C18</f>
        <v>0</v>
      </c>
      <c r="H41" s="130">
        <f t="shared" si="1"/>
        <v>0</v>
      </c>
      <c r="I41" s="99">
        <f>H41*'Shared Mail Order'!C17</f>
        <v>0</v>
      </c>
      <c r="J41" s="131">
        <f>((F41/'Shared Mail Order'!G13)*('Shared Mail Order'!H15+'Shared Mail Order'!H16))</f>
        <v>0</v>
      </c>
      <c r="K41" s="179">
        <f>(I41+L41)/('Shared Mail Order'!H13+'Shared Mail Order'!H21)*'Shared Mail Order'!C22</f>
        <v>0</v>
      </c>
      <c r="L41" s="100"/>
      <c r="M41" s="101">
        <f>IF('Shared Mail Order'!C23&gt;0,(I41+L41)/('Shared Mail Order'!H13+'Shared Mail Order'!H21)*'Shared Mail Order'!C23*'Shared Mail Order'!C25,(I41+L41)*'Shared Mail Order'!C25)</f>
        <v>0</v>
      </c>
      <c r="N41" s="102">
        <f>IF('Shared Mail Order'!C23&gt;0,(I41+L41)/('Shared Mail Order'!H13+'Shared Mail Order'!H21)*'Shared Mail Order'!C23*'Shared Mail Order'!C25+K41,(I41+L41)*'Shared Mail Order'!C25+K41)</f>
        <v>0</v>
      </c>
      <c r="O41" s="132">
        <f t="shared" si="2"/>
        <v>0</v>
      </c>
      <c r="P41" s="180">
        <f t="shared" si="3"/>
        <v>0</v>
      </c>
      <c r="Q41" s="1"/>
      <c r="R41" s="1"/>
    </row>
    <row r="42" spans="1:18" ht="12.75">
      <c r="A42" s="127"/>
      <c r="B42" s="73"/>
      <c r="C42" s="91"/>
      <c r="D42" s="92">
        <v>0</v>
      </c>
      <c r="E42" s="128">
        <v>0</v>
      </c>
      <c r="F42" s="130">
        <f t="shared" si="0"/>
        <v>0</v>
      </c>
      <c r="G42" s="129">
        <f>F42*'Shared Mail Order'!C18</f>
        <v>0</v>
      </c>
      <c r="H42" s="130">
        <f t="shared" si="1"/>
        <v>0</v>
      </c>
      <c r="I42" s="99">
        <f>H42*'Shared Mail Order'!C17</f>
        <v>0</v>
      </c>
      <c r="J42" s="131">
        <f>((F42/'Shared Mail Order'!G13)*('Shared Mail Order'!H15+'Shared Mail Order'!H16))</f>
        <v>0</v>
      </c>
      <c r="K42" s="179">
        <f>(I42+L42)/('Shared Mail Order'!H13+'Shared Mail Order'!H21)*'Shared Mail Order'!C22</f>
        <v>0</v>
      </c>
      <c r="L42" s="100"/>
      <c r="M42" s="101">
        <f>IF('Shared Mail Order'!C23&gt;0,(I42+L42)/('Shared Mail Order'!H13+'Shared Mail Order'!H21)*'Shared Mail Order'!C23*'Shared Mail Order'!C25,(I42+L42)*'Shared Mail Order'!C25)</f>
        <v>0</v>
      </c>
      <c r="N42" s="102">
        <f>IF('Shared Mail Order'!C23&gt;0,(I42+L42)/('Shared Mail Order'!H13+'Shared Mail Order'!H21)*'Shared Mail Order'!C23*'Shared Mail Order'!C25+K42,(I42+L42)*'Shared Mail Order'!C25+K42)</f>
        <v>0</v>
      </c>
      <c r="O42" s="132">
        <f t="shared" si="2"/>
        <v>0</v>
      </c>
      <c r="P42" s="180">
        <f t="shared" si="3"/>
        <v>0</v>
      </c>
      <c r="Q42" s="1"/>
      <c r="R42" s="1"/>
    </row>
    <row r="43" spans="1:18" ht="12.75">
      <c r="A43" s="127"/>
      <c r="B43" s="73"/>
      <c r="C43" s="91"/>
      <c r="D43" s="92">
        <v>0</v>
      </c>
      <c r="E43" s="128">
        <v>0</v>
      </c>
      <c r="F43" s="130">
        <f t="shared" si="0"/>
        <v>0</v>
      </c>
      <c r="G43" s="129">
        <f>F43*'Shared Mail Order'!C18</f>
        <v>0</v>
      </c>
      <c r="H43" s="130">
        <f t="shared" si="1"/>
        <v>0</v>
      </c>
      <c r="I43" s="99">
        <f>H43*'Shared Mail Order'!C17</f>
        <v>0</v>
      </c>
      <c r="J43" s="131">
        <f>((F43/'Shared Mail Order'!G13)*('Shared Mail Order'!H15+'Shared Mail Order'!H16))</f>
        <v>0</v>
      </c>
      <c r="K43" s="179">
        <f>(I43+L43)/('Shared Mail Order'!H13+'Shared Mail Order'!H21)*'Shared Mail Order'!C22</f>
        <v>0</v>
      </c>
      <c r="L43" s="100"/>
      <c r="M43" s="101">
        <f>IF('Shared Mail Order'!C23&gt;0,(I43+L43)/('Shared Mail Order'!H13+'Shared Mail Order'!H21)*'Shared Mail Order'!C23*'Shared Mail Order'!C25,(I43+L43)*'Shared Mail Order'!C25)</f>
        <v>0</v>
      </c>
      <c r="N43" s="102">
        <f>IF('Shared Mail Order'!C23&gt;0,(I43+L43)/('Shared Mail Order'!H13+'Shared Mail Order'!H21)*'Shared Mail Order'!C23*'Shared Mail Order'!C25+K43,(I43+L43)*'Shared Mail Order'!C25+K43)</f>
        <v>0</v>
      </c>
      <c r="O43" s="132">
        <f t="shared" si="2"/>
        <v>0</v>
      </c>
      <c r="P43" s="180">
        <f t="shared" si="3"/>
        <v>0</v>
      </c>
      <c r="Q43" s="1"/>
      <c r="R43" s="1"/>
    </row>
    <row r="44" spans="1:18" ht="12.75">
      <c r="A44" s="127"/>
      <c r="B44" s="73"/>
      <c r="C44" s="91"/>
      <c r="D44" s="92">
        <v>0</v>
      </c>
      <c r="E44" s="128">
        <v>0</v>
      </c>
      <c r="F44" s="130">
        <f t="shared" si="0"/>
        <v>0</v>
      </c>
      <c r="G44" s="129">
        <f>F44*'Shared Mail Order'!C18</f>
        <v>0</v>
      </c>
      <c r="H44" s="130">
        <f t="shared" si="1"/>
        <v>0</v>
      </c>
      <c r="I44" s="99">
        <f>H44*'Shared Mail Order'!C17</f>
        <v>0</v>
      </c>
      <c r="J44" s="131">
        <f>((F44/'Shared Mail Order'!G13)*('Shared Mail Order'!H15+'Shared Mail Order'!H16))</f>
        <v>0</v>
      </c>
      <c r="K44" s="179">
        <f>(I44+L44)/('Shared Mail Order'!H13+'Shared Mail Order'!H21)*'Shared Mail Order'!C22</f>
        <v>0</v>
      </c>
      <c r="L44" s="100"/>
      <c r="M44" s="101">
        <f>IF('Shared Mail Order'!C23&gt;0,(I44+L44)/('Shared Mail Order'!H13+'Shared Mail Order'!H21)*'Shared Mail Order'!C23*'Shared Mail Order'!C25,(I44+L44)*'Shared Mail Order'!C25)</f>
        <v>0</v>
      </c>
      <c r="N44" s="102">
        <f>IF('Shared Mail Order'!C23&gt;0,(I44+L44)/('Shared Mail Order'!H13+'Shared Mail Order'!H21)*'Shared Mail Order'!C23*'Shared Mail Order'!C25+K44,(I44+L44)*'Shared Mail Order'!C25+K44)</f>
        <v>0</v>
      </c>
      <c r="O44" s="132">
        <f t="shared" si="2"/>
        <v>0</v>
      </c>
      <c r="P44" s="180">
        <f t="shared" si="3"/>
        <v>0</v>
      </c>
      <c r="Q44" s="1"/>
      <c r="R44" s="1"/>
    </row>
    <row r="45" spans="1:18" ht="12.75">
      <c r="A45" s="127"/>
      <c r="B45" s="73"/>
      <c r="C45" s="91"/>
      <c r="D45" s="92">
        <v>0</v>
      </c>
      <c r="E45" s="128">
        <v>0</v>
      </c>
      <c r="F45" s="130">
        <f t="shared" si="0"/>
        <v>0</v>
      </c>
      <c r="G45" s="129">
        <f>F45*'Shared Mail Order'!C18</f>
        <v>0</v>
      </c>
      <c r="H45" s="130">
        <f t="shared" si="1"/>
        <v>0</v>
      </c>
      <c r="I45" s="99">
        <f>H45*'Shared Mail Order'!C17</f>
        <v>0</v>
      </c>
      <c r="J45" s="131">
        <f>((F45/'Shared Mail Order'!G13)*('Shared Mail Order'!H15+'Shared Mail Order'!H16))</f>
        <v>0</v>
      </c>
      <c r="K45" s="179">
        <f>(I45+L45)/('Shared Mail Order'!H13+'Shared Mail Order'!H21)*'Shared Mail Order'!C22</f>
        <v>0</v>
      </c>
      <c r="L45" s="100"/>
      <c r="M45" s="101">
        <f>IF('Shared Mail Order'!C23&gt;0,(I45+L45)/('Shared Mail Order'!H13+'Shared Mail Order'!H21)*'Shared Mail Order'!C23*'Shared Mail Order'!C25,(I45+L45)*'Shared Mail Order'!C25)</f>
        <v>0</v>
      </c>
      <c r="N45" s="102">
        <f>IF('Shared Mail Order'!C23&gt;0,(I45+L45)/('Shared Mail Order'!H13+'Shared Mail Order'!H21)*'Shared Mail Order'!C23*'Shared Mail Order'!C25+K45,(I45+L45)*'Shared Mail Order'!C25+K45)</f>
        <v>0</v>
      </c>
      <c r="O45" s="132">
        <f t="shared" si="2"/>
        <v>0</v>
      </c>
      <c r="P45" s="180">
        <f t="shared" si="3"/>
        <v>0</v>
      </c>
      <c r="Q45" s="1"/>
      <c r="R45" s="1"/>
    </row>
    <row r="46" spans="1:18" ht="12.75">
      <c r="A46" s="127"/>
      <c r="B46" s="73"/>
      <c r="C46" s="91"/>
      <c r="D46" s="92">
        <v>0</v>
      </c>
      <c r="E46" s="128">
        <v>0</v>
      </c>
      <c r="F46" s="130">
        <f t="shared" si="0"/>
        <v>0</v>
      </c>
      <c r="G46" s="129">
        <f>F46*'Shared Mail Order'!C18</f>
        <v>0</v>
      </c>
      <c r="H46" s="130">
        <f t="shared" si="1"/>
        <v>0</v>
      </c>
      <c r="I46" s="99">
        <f>H46*'Shared Mail Order'!C17</f>
        <v>0</v>
      </c>
      <c r="J46" s="131">
        <f>((F46/'Shared Mail Order'!G13)*('Shared Mail Order'!H15+'Shared Mail Order'!H16))</f>
        <v>0</v>
      </c>
      <c r="K46" s="179">
        <f>(I46+L46)/('Shared Mail Order'!H13+'Shared Mail Order'!H21)*'Shared Mail Order'!C22</f>
        <v>0</v>
      </c>
      <c r="L46" s="100"/>
      <c r="M46" s="101">
        <f>IF('Shared Mail Order'!C23&gt;0,(I46+L46)/('Shared Mail Order'!H13+'Shared Mail Order'!H21)*'Shared Mail Order'!C23*'Shared Mail Order'!C25,(I46+L46)*'Shared Mail Order'!C25)</f>
        <v>0</v>
      </c>
      <c r="N46" s="102">
        <f>IF('Shared Mail Order'!C23&gt;0,(I46+L46)/('Shared Mail Order'!H13+'Shared Mail Order'!H21)*'Shared Mail Order'!C23*'Shared Mail Order'!C25+K46,(I46+L46)*'Shared Mail Order'!C25+K46)</f>
        <v>0</v>
      </c>
      <c r="O46" s="132">
        <f t="shared" si="2"/>
        <v>0</v>
      </c>
      <c r="P46" s="180">
        <f t="shared" si="3"/>
        <v>0</v>
      </c>
      <c r="Q46" s="1"/>
      <c r="R46" s="1"/>
    </row>
    <row r="47" spans="1:18" ht="12.75">
      <c r="A47" s="127"/>
      <c r="B47" s="73"/>
      <c r="C47" s="91"/>
      <c r="D47" s="92">
        <v>0</v>
      </c>
      <c r="E47" s="128">
        <v>0</v>
      </c>
      <c r="F47" s="130">
        <f t="shared" si="0"/>
        <v>0</v>
      </c>
      <c r="G47" s="129">
        <f>F47*'Shared Mail Order'!C18</f>
        <v>0</v>
      </c>
      <c r="H47" s="130">
        <f t="shared" si="1"/>
        <v>0</v>
      </c>
      <c r="I47" s="99">
        <f>H47*'Shared Mail Order'!C17</f>
        <v>0</v>
      </c>
      <c r="J47" s="131">
        <f>((F47/'Shared Mail Order'!G13)*('Shared Mail Order'!H15+'Shared Mail Order'!H16))</f>
        <v>0</v>
      </c>
      <c r="K47" s="179">
        <f>(I47+L47)/('Shared Mail Order'!H13+'Shared Mail Order'!H21)*'Shared Mail Order'!C22</f>
        <v>0</v>
      </c>
      <c r="L47" s="100"/>
      <c r="M47" s="101">
        <f>IF('Shared Mail Order'!C23&gt;0,(I47+L47)/('Shared Mail Order'!H13+'Shared Mail Order'!H21)*'Shared Mail Order'!C23*'Shared Mail Order'!C25,(I47+L47)*'Shared Mail Order'!C25)</f>
        <v>0</v>
      </c>
      <c r="N47" s="102">
        <f>IF('Shared Mail Order'!C23&gt;0,(I47+L47)/('Shared Mail Order'!H13+'Shared Mail Order'!H21)*'Shared Mail Order'!C23*'Shared Mail Order'!C25+K47,(I47+L47)*'Shared Mail Order'!C25+K47)</f>
        <v>0</v>
      </c>
      <c r="O47" s="132">
        <f t="shared" si="2"/>
        <v>0</v>
      </c>
      <c r="P47" s="180">
        <f t="shared" si="3"/>
        <v>0</v>
      </c>
      <c r="Q47" s="1"/>
      <c r="R47" s="1"/>
    </row>
    <row r="48" spans="1:18" ht="12.75">
      <c r="A48" s="127"/>
      <c r="B48" s="73"/>
      <c r="C48" s="91"/>
      <c r="D48" s="92">
        <v>0</v>
      </c>
      <c r="E48" s="128">
        <v>0</v>
      </c>
      <c r="F48" s="130">
        <f t="shared" si="0"/>
        <v>0</v>
      </c>
      <c r="G48" s="129">
        <f>F48*'Shared Mail Order'!C18</f>
        <v>0</v>
      </c>
      <c r="H48" s="130">
        <f t="shared" si="1"/>
        <v>0</v>
      </c>
      <c r="I48" s="99">
        <f>H48*'Shared Mail Order'!C17</f>
        <v>0</v>
      </c>
      <c r="J48" s="131">
        <f>((F448/'Shared Mail Order'!G13)*('Shared Mail Order'!H15+'Shared Mail Order'!H16))</f>
        <v>0</v>
      </c>
      <c r="K48" s="179">
        <f>(I48+L48)/('Shared Mail Order'!H13+'Shared Mail Order'!H21)*'Shared Mail Order'!C22</f>
        <v>0</v>
      </c>
      <c r="L48" s="100"/>
      <c r="M48" s="101">
        <f>IF('Shared Mail Order'!C23&gt;0,(I48+L48)/('Shared Mail Order'!H13+'Shared Mail Order'!H21)*'Shared Mail Order'!C23*'Shared Mail Order'!C25,(I48+L48)*'Shared Mail Order'!C25)</f>
        <v>0</v>
      </c>
      <c r="N48" s="102">
        <f>IF('Shared Mail Order'!C23&gt;0,(I48+L48)/('Shared Mail Order'!H13+'Shared Mail Order'!H21)*'Shared Mail Order'!C23*'Shared Mail Order'!C25+K48,(I48+L48)*'Shared Mail Order'!C25+K48)</f>
        <v>0</v>
      </c>
      <c r="O48" s="132">
        <f t="shared" si="2"/>
        <v>0</v>
      </c>
      <c r="P48" s="180">
        <f t="shared" si="3"/>
        <v>0</v>
      </c>
      <c r="Q48" s="1"/>
      <c r="R48" s="1"/>
    </row>
    <row r="49" spans="1:18" ht="12.75">
      <c r="A49" s="127"/>
      <c r="B49" s="73"/>
      <c r="C49" s="91"/>
      <c r="D49" s="92">
        <v>0</v>
      </c>
      <c r="E49" s="128">
        <v>0</v>
      </c>
      <c r="F49" s="130">
        <f t="shared" si="0"/>
        <v>0</v>
      </c>
      <c r="G49" s="129">
        <f>F49*'Shared Mail Order'!C18</f>
        <v>0</v>
      </c>
      <c r="H49" s="130">
        <f t="shared" si="1"/>
        <v>0</v>
      </c>
      <c r="I49" s="99">
        <f>H49*'Shared Mail Order'!C17</f>
        <v>0</v>
      </c>
      <c r="J49" s="131">
        <f>((F49/'Shared Mail Order'!G13)*('Shared Mail Order'!H15+'Shared Mail Order'!H16))</f>
        <v>0</v>
      </c>
      <c r="K49" s="179">
        <f>(I49+L49)/('Shared Mail Order'!H13+'Shared Mail Order'!H21)*'Shared Mail Order'!C22</f>
        <v>0</v>
      </c>
      <c r="L49" s="100"/>
      <c r="M49" s="101">
        <f>IF('Shared Mail Order'!C23&gt;0,(I49+L49)/('Shared Mail Order'!H13+'Shared Mail Order'!H21)*'Shared Mail Order'!C23*'Shared Mail Order'!C25,(I49+L49)*'Shared Mail Order'!C25)</f>
        <v>0</v>
      </c>
      <c r="N49" s="102">
        <f>IF('Shared Mail Order'!C23&gt;0,(I49+L49)/('Shared Mail Order'!H13+'Shared Mail Order'!H21)*'Shared Mail Order'!C23*'Shared Mail Order'!C25+K49,(I49+L49)*'Shared Mail Order'!C25+K49)</f>
        <v>0</v>
      </c>
      <c r="O49" s="132">
        <f t="shared" si="2"/>
        <v>0</v>
      </c>
      <c r="P49" s="180">
        <f t="shared" si="3"/>
        <v>0</v>
      </c>
      <c r="Q49" s="1"/>
      <c r="R49" s="1"/>
    </row>
    <row r="50" spans="1:18" ht="12.75">
      <c r="A50" s="127"/>
      <c r="B50" s="73"/>
      <c r="C50" s="91"/>
      <c r="D50" s="92">
        <v>0</v>
      </c>
      <c r="E50" s="128">
        <v>0</v>
      </c>
      <c r="F50" s="130">
        <f t="shared" si="0"/>
        <v>0</v>
      </c>
      <c r="G50" s="129">
        <f>F50*'Shared Mail Order'!C18</f>
        <v>0</v>
      </c>
      <c r="H50" s="130">
        <f t="shared" si="1"/>
        <v>0</v>
      </c>
      <c r="I50" s="99">
        <f>H50*'Shared Mail Order'!C17</f>
        <v>0</v>
      </c>
      <c r="J50" s="131">
        <f>((F50/'Shared Mail Order'!G13)*('Shared Mail Order'!H15+'Shared Mail Order'!H16))</f>
        <v>0</v>
      </c>
      <c r="K50" s="179">
        <f>(I50+L50)/('Shared Mail Order'!H13+'Shared Mail Order'!H21)*'Shared Mail Order'!C22</f>
        <v>0</v>
      </c>
      <c r="L50" s="100"/>
      <c r="M50" s="101">
        <f>IF('Shared Mail Order'!C23&gt;0,(I50+L50)/('Shared Mail Order'!H13+'Shared Mail Order'!H21)*'Shared Mail Order'!C23*'Shared Mail Order'!C25,(I50+L50)*'Shared Mail Order'!C25)</f>
        <v>0</v>
      </c>
      <c r="N50" s="102">
        <f>IF('Shared Mail Order'!C23&gt;0,(I50+L50)/('Shared Mail Order'!H13+'Shared Mail Order'!H21)*'Shared Mail Order'!C23*'Shared Mail Order'!C25+K50,(I50+L50)*'Shared Mail Order'!C25+K50)</f>
        <v>0</v>
      </c>
      <c r="O50" s="132">
        <f aca="true" t="shared" si="4" ref="O50:O81">SUM(I50+J50+N50)</f>
        <v>0</v>
      </c>
      <c r="P50" s="180">
        <f aca="true" t="shared" si="5" ref="P50:P81">IF(E50&gt;0,O50/E50,0)</f>
        <v>0</v>
      </c>
      <c r="Q50" s="1"/>
      <c r="R50" s="1"/>
    </row>
    <row r="51" spans="1:18" ht="12.75">
      <c r="A51" s="127"/>
      <c r="B51" s="73"/>
      <c r="C51" s="91"/>
      <c r="D51" s="92">
        <v>0</v>
      </c>
      <c r="E51" s="128">
        <v>0</v>
      </c>
      <c r="F51" s="130">
        <f t="shared" si="0"/>
        <v>0</v>
      </c>
      <c r="G51" s="129">
        <f>F51*'Shared Mail Order'!C18</f>
        <v>0</v>
      </c>
      <c r="H51" s="130">
        <f t="shared" si="1"/>
        <v>0</v>
      </c>
      <c r="I51" s="99">
        <f>H51*'Shared Mail Order'!C17</f>
        <v>0</v>
      </c>
      <c r="J51" s="131">
        <f>((F51/'Shared Mail Order'!G13)*('Shared Mail Order'!H15+'Shared Mail Order'!H16))</f>
        <v>0</v>
      </c>
      <c r="K51" s="179">
        <f>(I51+L51)/('Shared Mail Order'!H13+'Shared Mail Order'!H21)*'Shared Mail Order'!C22</f>
        <v>0</v>
      </c>
      <c r="L51" s="100"/>
      <c r="M51" s="101">
        <f>IF('Shared Mail Order'!C23&gt;0,(I51+L51)/('Shared Mail Order'!H13+'Shared Mail Order'!H21)*'Shared Mail Order'!C23*'Shared Mail Order'!C25,(I51+L51)*'Shared Mail Order'!C25)</f>
        <v>0</v>
      </c>
      <c r="N51" s="102">
        <f>IF('Shared Mail Order'!C23&gt;0,(I51+L51)/('Shared Mail Order'!H13+'Shared Mail Order'!H21)*'Shared Mail Order'!C23*'Shared Mail Order'!C25+K51,(I51+L51)*'Shared Mail Order'!C25+K51)</f>
        <v>0</v>
      </c>
      <c r="O51" s="132">
        <f t="shared" si="4"/>
        <v>0</v>
      </c>
      <c r="P51" s="180">
        <f t="shared" si="5"/>
        <v>0</v>
      </c>
      <c r="Q51" s="1"/>
      <c r="R51" s="1"/>
    </row>
    <row r="52" spans="1:18" ht="12.75">
      <c r="A52" s="127"/>
      <c r="B52" s="73"/>
      <c r="C52" s="91"/>
      <c r="D52" s="92">
        <v>0</v>
      </c>
      <c r="E52" s="128">
        <v>0</v>
      </c>
      <c r="F52" s="130">
        <f t="shared" si="0"/>
        <v>0</v>
      </c>
      <c r="G52" s="129">
        <f>F52*'Shared Mail Order'!C18</f>
        <v>0</v>
      </c>
      <c r="H52" s="130">
        <f t="shared" si="1"/>
        <v>0</v>
      </c>
      <c r="I52" s="99">
        <f>H52*'Shared Mail Order'!C17</f>
        <v>0</v>
      </c>
      <c r="J52" s="131">
        <f>((F52/'Shared Mail Order'!G13)*('Shared Mail Order'!H15+'Shared Mail Order'!H16))</f>
        <v>0</v>
      </c>
      <c r="K52" s="179">
        <f>(I52+L52)/('Shared Mail Order'!H13+'Shared Mail Order'!H21)*'Shared Mail Order'!C22</f>
        <v>0</v>
      </c>
      <c r="L52" s="100"/>
      <c r="M52" s="101">
        <f>IF('Shared Mail Order'!C23&gt;0,(I52+L52)/('Shared Mail Order'!H13+'Shared Mail Order'!H21)*'Shared Mail Order'!C23*'Shared Mail Order'!C25,(I52+L52)*'Shared Mail Order'!C25)</f>
        <v>0</v>
      </c>
      <c r="N52" s="102">
        <f>IF('Shared Mail Order'!C23&gt;0,(I52+L52)/('Shared Mail Order'!H13+'Shared Mail Order'!H21)*'Shared Mail Order'!C23*'Shared Mail Order'!C25+K52,(I52+L52)*'Shared Mail Order'!C25+K52)</f>
        <v>0</v>
      </c>
      <c r="O52" s="132">
        <f t="shared" si="4"/>
        <v>0</v>
      </c>
      <c r="P52" s="180">
        <f t="shared" si="5"/>
        <v>0</v>
      </c>
      <c r="Q52" s="1"/>
      <c r="R52" s="1"/>
    </row>
    <row r="53" spans="1:18" ht="12.75">
      <c r="A53" s="127"/>
      <c r="B53" s="73"/>
      <c r="C53" s="91"/>
      <c r="D53" s="92">
        <v>0</v>
      </c>
      <c r="E53" s="128">
        <v>0</v>
      </c>
      <c r="F53" s="130">
        <f t="shared" si="0"/>
        <v>0</v>
      </c>
      <c r="G53" s="129">
        <f>F53*'Shared Mail Order'!C18</f>
        <v>0</v>
      </c>
      <c r="H53" s="130">
        <f t="shared" si="1"/>
        <v>0</v>
      </c>
      <c r="I53" s="99">
        <f>H53*'Shared Mail Order'!C17</f>
        <v>0</v>
      </c>
      <c r="J53" s="131">
        <f>((F53/'Shared Mail Order'!G13)*('Shared Mail Order'!H15+'Shared Mail Order'!H16))</f>
        <v>0</v>
      </c>
      <c r="K53" s="179">
        <f>(I53+L53)/('Shared Mail Order'!H13+'Shared Mail Order'!H21)*'Shared Mail Order'!C22</f>
        <v>0</v>
      </c>
      <c r="L53" s="100"/>
      <c r="M53" s="101">
        <f>IF('Shared Mail Order'!C23&gt;0,(I53+L53)/('Shared Mail Order'!H13+'Shared Mail Order'!H21)*'Shared Mail Order'!C23*'Shared Mail Order'!C25,(I53+L53)*'Shared Mail Order'!C25)</f>
        <v>0</v>
      </c>
      <c r="N53" s="102">
        <f>IF('Shared Mail Order'!C23&gt;0,(I53+L53)/('Shared Mail Order'!H13+'Shared Mail Order'!H21)*'Shared Mail Order'!C23*'Shared Mail Order'!C25+K53,(I53+L53)*'Shared Mail Order'!C25+K53)</f>
        <v>0</v>
      </c>
      <c r="O53" s="132">
        <f t="shared" si="4"/>
        <v>0</v>
      </c>
      <c r="P53" s="180">
        <f t="shared" si="5"/>
        <v>0</v>
      </c>
      <c r="Q53" s="1"/>
      <c r="R53" s="1"/>
    </row>
    <row r="54" spans="1:18" ht="12.75">
      <c r="A54" s="127"/>
      <c r="B54" s="73"/>
      <c r="C54" s="91"/>
      <c r="D54" s="92">
        <v>0</v>
      </c>
      <c r="E54" s="128">
        <v>0</v>
      </c>
      <c r="F54" s="130">
        <f t="shared" si="0"/>
        <v>0</v>
      </c>
      <c r="G54" s="129">
        <f>F54*'Shared Mail Order'!C18</f>
        <v>0</v>
      </c>
      <c r="H54" s="130">
        <f t="shared" si="1"/>
        <v>0</v>
      </c>
      <c r="I54" s="99">
        <f>H54*'Shared Mail Order'!C17</f>
        <v>0</v>
      </c>
      <c r="J54" s="131">
        <f>((F54/'Shared Mail Order'!G13)*('Shared Mail Order'!H15+'Shared Mail Order'!H16))</f>
        <v>0</v>
      </c>
      <c r="K54" s="179">
        <f>(I54+L54)/('Shared Mail Order'!H13+'Shared Mail Order'!H21)*'Shared Mail Order'!C22</f>
        <v>0</v>
      </c>
      <c r="L54" s="100"/>
      <c r="M54" s="101">
        <f>IF('Shared Mail Order'!C23&gt;0,(I54+L54)/('Shared Mail Order'!H13+'Shared Mail Order'!H21)*'Shared Mail Order'!C23*'Shared Mail Order'!C25,(I54+L54)*'Shared Mail Order'!C25)</f>
        <v>0</v>
      </c>
      <c r="N54" s="102">
        <f>IF('Shared Mail Order'!C23&gt;0,(I54+L54)/('Shared Mail Order'!H13+'Shared Mail Order'!H21)*'Shared Mail Order'!C23*'Shared Mail Order'!C25+K54,(I54+L54)*'Shared Mail Order'!C25+K54)</f>
        <v>0</v>
      </c>
      <c r="O54" s="132">
        <f t="shared" si="4"/>
        <v>0</v>
      </c>
      <c r="P54" s="180">
        <f t="shared" si="5"/>
        <v>0</v>
      </c>
      <c r="Q54" s="1"/>
      <c r="R54" s="1"/>
    </row>
    <row r="55" spans="1:18" ht="12.75">
      <c r="A55" s="127"/>
      <c r="B55" s="73"/>
      <c r="C55" s="91"/>
      <c r="D55" s="92">
        <v>0</v>
      </c>
      <c r="E55" s="128">
        <v>0</v>
      </c>
      <c r="F55" s="130">
        <f t="shared" si="0"/>
        <v>0</v>
      </c>
      <c r="G55" s="129">
        <f>F55*'Shared Mail Order'!C18</f>
        <v>0</v>
      </c>
      <c r="H55" s="130">
        <f t="shared" si="1"/>
        <v>0</v>
      </c>
      <c r="I55" s="99">
        <f>H55*'Shared Mail Order'!C17</f>
        <v>0</v>
      </c>
      <c r="J55" s="131">
        <f>((F55/'Shared Mail Order'!G13)*('Shared Mail Order'!H15+'Shared Mail Order'!H16))</f>
        <v>0</v>
      </c>
      <c r="K55" s="179">
        <f>(I55+L55)/('Shared Mail Order'!H13+'Shared Mail Order'!H21)*'Shared Mail Order'!C22</f>
        <v>0</v>
      </c>
      <c r="L55" s="100"/>
      <c r="M55" s="101">
        <f>IF('Shared Mail Order'!C23&gt;0,(I55+L55)/('Shared Mail Order'!H13+'Shared Mail Order'!H21)*'Shared Mail Order'!C23*'Shared Mail Order'!C25,(I55+L55)*'Shared Mail Order'!C25)</f>
        <v>0</v>
      </c>
      <c r="N55" s="102">
        <f>IF('Shared Mail Order'!C23&gt;0,(I55+L55)/('Shared Mail Order'!H13+'Shared Mail Order'!H21)*'Shared Mail Order'!C23*'Shared Mail Order'!C25+K55,(I55+L55)*'Shared Mail Order'!C25+K55)</f>
        <v>0</v>
      </c>
      <c r="O55" s="132">
        <f t="shared" si="4"/>
        <v>0</v>
      </c>
      <c r="P55" s="180">
        <f t="shared" si="5"/>
        <v>0</v>
      </c>
      <c r="Q55" s="1"/>
      <c r="R55" s="1"/>
    </row>
    <row r="56" spans="1:18" ht="12.75">
      <c r="A56" s="127"/>
      <c r="B56" s="73"/>
      <c r="C56" s="91"/>
      <c r="D56" s="92">
        <v>0</v>
      </c>
      <c r="E56" s="128">
        <v>0</v>
      </c>
      <c r="F56" s="130">
        <f t="shared" si="0"/>
        <v>0</v>
      </c>
      <c r="G56" s="129">
        <f>F56*'Shared Mail Order'!C18</f>
        <v>0</v>
      </c>
      <c r="H56" s="130">
        <f t="shared" si="1"/>
        <v>0</v>
      </c>
      <c r="I56" s="99">
        <f>H56*'Shared Mail Order'!C17</f>
        <v>0</v>
      </c>
      <c r="J56" s="131">
        <f>((F56/'Shared Mail Order'!G13)*('Shared Mail Order'!H15+'Shared Mail Order'!H16))</f>
        <v>0</v>
      </c>
      <c r="K56" s="179">
        <f>(I56+L56)/('Shared Mail Order'!H13+'Shared Mail Order'!H21)*'Shared Mail Order'!C22</f>
        <v>0</v>
      </c>
      <c r="L56" s="100"/>
      <c r="M56" s="101">
        <f>IF('Shared Mail Order'!C23&gt;0,(I56+L56)/('Shared Mail Order'!H13+'Shared Mail Order'!H21)*'Shared Mail Order'!C23*'Shared Mail Order'!C25,(I56+L56)*'Shared Mail Order'!C25)</f>
        <v>0</v>
      </c>
      <c r="N56" s="102">
        <f>IF('Shared Mail Order'!C23&gt;0,(I56+L56)/('Shared Mail Order'!H13+'Shared Mail Order'!H21)*'Shared Mail Order'!C23*'Shared Mail Order'!C25+K56,(I56+L56)*'Shared Mail Order'!C25+K56)</f>
        <v>0</v>
      </c>
      <c r="O56" s="132">
        <f t="shared" si="4"/>
        <v>0</v>
      </c>
      <c r="P56" s="180">
        <f t="shared" si="5"/>
        <v>0</v>
      </c>
      <c r="Q56" s="1"/>
      <c r="R56" s="1"/>
    </row>
    <row r="57" spans="1:18" ht="12.75">
      <c r="A57" s="127"/>
      <c r="B57" s="73"/>
      <c r="C57" s="91"/>
      <c r="D57" s="92">
        <v>0</v>
      </c>
      <c r="E57" s="128">
        <v>0</v>
      </c>
      <c r="F57" s="130">
        <f t="shared" si="0"/>
        <v>0</v>
      </c>
      <c r="G57" s="129">
        <f>F57*'Shared Mail Order'!C18</f>
        <v>0</v>
      </c>
      <c r="H57" s="130">
        <f t="shared" si="1"/>
        <v>0</v>
      </c>
      <c r="I57" s="99">
        <f>H57*'Shared Mail Order'!C17</f>
        <v>0</v>
      </c>
      <c r="J57" s="131">
        <f>((F57/'Shared Mail Order'!G13)*('Shared Mail Order'!H15+'Shared Mail Order'!H16))</f>
        <v>0</v>
      </c>
      <c r="K57" s="179">
        <f>(I57+L57)/('Shared Mail Order'!H13+'Shared Mail Order'!H21)*'Shared Mail Order'!C22</f>
        <v>0</v>
      </c>
      <c r="L57" s="100"/>
      <c r="M57" s="101">
        <f>IF('Shared Mail Order'!C23&gt;0,(I57+L57)/('Shared Mail Order'!H13+'Shared Mail Order'!H21)*'Shared Mail Order'!C23*'Shared Mail Order'!C25,(I57+L57)*'Shared Mail Order'!C25)</f>
        <v>0</v>
      </c>
      <c r="N57" s="102">
        <f>IF('Shared Mail Order'!C23&gt;0,(I57+L57)/('Shared Mail Order'!H13+'Shared Mail Order'!H21)*'Shared Mail Order'!C23*'Shared Mail Order'!C25+K57,(I57+L57)*'Shared Mail Order'!C25+K57)</f>
        <v>0</v>
      </c>
      <c r="O57" s="132">
        <f t="shared" si="4"/>
        <v>0</v>
      </c>
      <c r="P57" s="180">
        <f t="shared" si="5"/>
        <v>0</v>
      </c>
      <c r="Q57" s="1"/>
      <c r="R57" s="1"/>
    </row>
    <row r="58" spans="1:18" ht="12.75">
      <c r="A58" s="127"/>
      <c r="B58" s="73"/>
      <c r="C58" s="91"/>
      <c r="D58" s="92">
        <v>0</v>
      </c>
      <c r="E58" s="128">
        <v>0</v>
      </c>
      <c r="F58" s="130">
        <f t="shared" si="0"/>
        <v>0</v>
      </c>
      <c r="G58" s="129">
        <f>F58*'Shared Mail Order'!C18</f>
        <v>0</v>
      </c>
      <c r="H58" s="130">
        <f t="shared" si="1"/>
        <v>0</v>
      </c>
      <c r="I58" s="99">
        <f>H58*'Shared Mail Order'!C17</f>
        <v>0</v>
      </c>
      <c r="J58" s="131">
        <f>((F58/'Shared Mail Order'!G13)*('Shared Mail Order'!H15+'Shared Mail Order'!H16))</f>
        <v>0</v>
      </c>
      <c r="K58" s="179">
        <f>(I58+L58)/('Shared Mail Order'!H13+'Shared Mail Order'!H21)*'Shared Mail Order'!C22</f>
        <v>0</v>
      </c>
      <c r="L58" s="100"/>
      <c r="M58" s="101">
        <f>IF('Shared Mail Order'!C23&gt;0,(I58+L58)/('Shared Mail Order'!H13+'Shared Mail Order'!H21)*'Shared Mail Order'!C23*'Shared Mail Order'!C25,(I58+L58)*'Shared Mail Order'!C25)</f>
        <v>0</v>
      </c>
      <c r="N58" s="102">
        <f>IF('Shared Mail Order'!C23&gt;0,(I58+L58)/('Shared Mail Order'!H13+'Shared Mail Order'!H21)*'Shared Mail Order'!C23*'Shared Mail Order'!C25+K58,(I58+L58)*'Shared Mail Order'!C25+K58)</f>
        <v>0</v>
      </c>
      <c r="O58" s="132">
        <f t="shared" si="4"/>
        <v>0</v>
      </c>
      <c r="P58" s="180">
        <f t="shared" si="5"/>
        <v>0</v>
      </c>
      <c r="Q58" s="1"/>
      <c r="R58" s="1"/>
    </row>
    <row r="59" spans="1:18" ht="12.75">
      <c r="A59" s="127"/>
      <c r="B59" s="73"/>
      <c r="C59" s="91"/>
      <c r="D59" s="92">
        <v>0</v>
      </c>
      <c r="E59" s="128">
        <v>0</v>
      </c>
      <c r="F59" s="130">
        <f t="shared" si="0"/>
        <v>0</v>
      </c>
      <c r="G59" s="129">
        <f>F59*'Shared Mail Order'!C18</f>
        <v>0</v>
      </c>
      <c r="H59" s="130">
        <f t="shared" si="1"/>
        <v>0</v>
      </c>
      <c r="I59" s="99">
        <f>H59*'Shared Mail Order'!C17</f>
        <v>0</v>
      </c>
      <c r="J59" s="131">
        <f>((F59/'Shared Mail Order'!G13)*('Shared Mail Order'!H15+'Shared Mail Order'!H16))</f>
        <v>0</v>
      </c>
      <c r="K59" s="179">
        <f>(I59+L59)/('Shared Mail Order'!H13+'Shared Mail Order'!H21)*'Shared Mail Order'!C22</f>
        <v>0</v>
      </c>
      <c r="L59" s="100"/>
      <c r="M59" s="101">
        <f>IF('Shared Mail Order'!C23&gt;0,(I59+L59)/('Shared Mail Order'!H13+'Shared Mail Order'!H21)*'Shared Mail Order'!C23*'Shared Mail Order'!C25,(I59+L59)*'Shared Mail Order'!C25)</f>
        <v>0</v>
      </c>
      <c r="N59" s="102">
        <f>IF('Shared Mail Order'!C23&gt;0,(I59+L59)/('Shared Mail Order'!H13+'Shared Mail Order'!H21)*'Shared Mail Order'!C23*'Shared Mail Order'!C25+K59,(I59+L59)*'Shared Mail Order'!C25+K59)</f>
        <v>0</v>
      </c>
      <c r="O59" s="132">
        <f t="shared" si="4"/>
        <v>0</v>
      </c>
      <c r="P59" s="180">
        <f t="shared" si="5"/>
        <v>0</v>
      </c>
      <c r="Q59" s="1"/>
      <c r="R59" s="1"/>
    </row>
    <row r="60" spans="1:18" ht="12.75">
      <c r="A60" s="127"/>
      <c r="B60" s="73"/>
      <c r="C60" s="91"/>
      <c r="D60" s="92">
        <v>0</v>
      </c>
      <c r="E60" s="128">
        <v>0</v>
      </c>
      <c r="F60" s="130">
        <f t="shared" si="0"/>
        <v>0</v>
      </c>
      <c r="G60" s="129">
        <f>F60*'Shared Mail Order'!C18</f>
        <v>0</v>
      </c>
      <c r="H60" s="130">
        <f t="shared" si="1"/>
        <v>0</v>
      </c>
      <c r="I60" s="99">
        <f>H60*'Shared Mail Order'!C17</f>
        <v>0</v>
      </c>
      <c r="J60" s="131">
        <f>((F60/'Shared Mail Order'!G13)*('Shared Mail Order'!H15+'Shared Mail Order'!H16))</f>
        <v>0</v>
      </c>
      <c r="K60" s="179">
        <f>(I60+L60)/('Shared Mail Order'!H13+'Shared Mail Order'!H21)*'Shared Mail Order'!C22</f>
        <v>0</v>
      </c>
      <c r="L60" s="100"/>
      <c r="M60" s="101">
        <f>IF('Shared Mail Order'!C23&gt;0,(I60+L60)/('Shared Mail Order'!H13+'Shared Mail Order'!H21)*'Shared Mail Order'!C23*'Shared Mail Order'!C25,(I60+L60)*'Shared Mail Order'!C25)</f>
        <v>0</v>
      </c>
      <c r="N60" s="102">
        <f>IF('Shared Mail Order'!C23&gt;0,(I60+L60)/('Shared Mail Order'!H13+'Shared Mail Order'!H21)*'Shared Mail Order'!C23*'Shared Mail Order'!C25+K60,(I60+L60)*'Shared Mail Order'!C25+K60)</f>
        <v>0</v>
      </c>
      <c r="O60" s="132">
        <f t="shared" si="4"/>
        <v>0</v>
      </c>
      <c r="P60" s="180">
        <f t="shared" si="5"/>
        <v>0</v>
      </c>
      <c r="Q60" s="1"/>
      <c r="R60" s="1"/>
    </row>
    <row r="61" spans="1:18" ht="12.75">
      <c r="A61" s="127"/>
      <c r="B61" s="73"/>
      <c r="C61" s="91"/>
      <c r="D61" s="92">
        <v>0</v>
      </c>
      <c r="E61" s="128">
        <v>0</v>
      </c>
      <c r="F61" s="130">
        <f t="shared" si="0"/>
        <v>0</v>
      </c>
      <c r="G61" s="129">
        <f>F61*'Shared Mail Order'!C18</f>
        <v>0</v>
      </c>
      <c r="H61" s="130">
        <f t="shared" si="1"/>
        <v>0</v>
      </c>
      <c r="I61" s="99">
        <f>H61*'Shared Mail Order'!C17</f>
        <v>0</v>
      </c>
      <c r="J61" s="131">
        <f>((F61/'Shared Mail Order'!G13)*('Shared Mail Order'!H15+'Shared Mail Order'!H16))</f>
        <v>0</v>
      </c>
      <c r="K61" s="179">
        <f>(I61+L61)/('Shared Mail Order'!H13+'Shared Mail Order'!H21)*'Shared Mail Order'!C22</f>
        <v>0</v>
      </c>
      <c r="L61" s="100"/>
      <c r="M61" s="101">
        <f>IF('Shared Mail Order'!C23&gt;0,(I61+L61)/('Shared Mail Order'!H13+'Shared Mail Order'!H21)*'Shared Mail Order'!C23*'Shared Mail Order'!C25,(I61+L61)*'Shared Mail Order'!C25)</f>
        <v>0</v>
      </c>
      <c r="N61" s="102">
        <f>IF('Shared Mail Order'!C23&gt;0,(I61+L61)/('Shared Mail Order'!H13+'Shared Mail Order'!H21)*'Shared Mail Order'!C23*'Shared Mail Order'!C25+K61,(I61+L61)*'Shared Mail Order'!C25+K61)</f>
        <v>0</v>
      </c>
      <c r="O61" s="132">
        <f t="shared" si="4"/>
        <v>0</v>
      </c>
      <c r="P61" s="180">
        <f t="shared" si="5"/>
        <v>0</v>
      </c>
      <c r="Q61" s="1"/>
      <c r="R61" s="1"/>
    </row>
    <row r="62" spans="1:18" ht="12.75">
      <c r="A62" s="127"/>
      <c r="B62" s="73"/>
      <c r="C62" s="91"/>
      <c r="D62" s="92">
        <v>0</v>
      </c>
      <c r="E62" s="128">
        <v>0</v>
      </c>
      <c r="F62" s="130">
        <f t="shared" si="0"/>
        <v>0</v>
      </c>
      <c r="G62" s="129">
        <f>F62*'Shared Mail Order'!C18</f>
        <v>0</v>
      </c>
      <c r="H62" s="130">
        <f t="shared" si="1"/>
        <v>0</v>
      </c>
      <c r="I62" s="99">
        <f>H62*'Shared Mail Order'!C17</f>
        <v>0</v>
      </c>
      <c r="J62" s="131">
        <f>((F62/'Shared Mail Order'!G13)*('Shared Mail Order'!H15+'Shared Mail Order'!H16))</f>
        <v>0</v>
      </c>
      <c r="K62" s="179">
        <f>(I62+L62)/('Shared Mail Order'!H13+'Shared Mail Order'!H21)*'Shared Mail Order'!C22</f>
        <v>0</v>
      </c>
      <c r="L62" s="100"/>
      <c r="M62" s="101">
        <f>IF('Shared Mail Order'!C23&gt;0,(I62+L62)/('Shared Mail Order'!H13+'Shared Mail Order'!H21)*'Shared Mail Order'!C23*'Shared Mail Order'!C25,(I62+L62)*'Shared Mail Order'!C25)</f>
        <v>0</v>
      </c>
      <c r="N62" s="102">
        <f>IF('Shared Mail Order'!C23&gt;0,(I62+L62)/('Shared Mail Order'!H13+'Shared Mail Order'!H21)*'Shared Mail Order'!C23*'Shared Mail Order'!C25+K62,(I62+L62)*'Shared Mail Order'!C25+K62)</f>
        <v>0</v>
      </c>
      <c r="O62" s="132">
        <f t="shared" si="4"/>
        <v>0</v>
      </c>
      <c r="P62" s="180">
        <f t="shared" si="5"/>
        <v>0</v>
      </c>
      <c r="Q62" s="1"/>
      <c r="R62" s="1"/>
    </row>
    <row r="63" spans="1:18" ht="12.75">
      <c r="A63" s="127"/>
      <c r="B63" s="73"/>
      <c r="C63" s="91"/>
      <c r="D63" s="92">
        <v>0</v>
      </c>
      <c r="E63" s="128">
        <v>0</v>
      </c>
      <c r="F63" s="130">
        <f t="shared" si="0"/>
        <v>0</v>
      </c>
      <c r="G63" s="129">
        <f>F63*'Shared Mail Order'!C18</f>
        <v>0</v>
      </c>
      <c r="H63" s="130">
        <f t="shared" si="1"/>
        <v>0</v>
      </c>
      <c r="I63" s="99">
        <f>H63*'Shared Mail Order'!C17</f>
        <v>0</v>
      </c>
      <c r="J63" s="131">
        <f>((F63/'Shared Mail Order'!G13)*('Shared Mail Order'!H15+'Shared Mail Order'!H16))</f>
        <v>0</v>
      </c>
      <c r="K63" s="179">
        <f>(I63+L63)/('Shared Mail Order'!H13+'Shared Mail Order'!H21)*'Shared Mail Order'!C22</f>
        <v>0</v>
      </c>
      <c r="L63" s="100"/>
      <c r="M63" s="101">
        <f>IF('Shared Mail Order'!C23&gt;0,(I63+L63)/('Shared Mail Order'!H13+'Shared Mail Order'!H21)*'Shared Mail Order'!C23*'Shared Mail Order'!C25,(I63+L63)*'Shared Mail Order'!C25)</f>
        <v>0</v>
      </c>
      <c r="N63" s="102">
        <f>IF('Shared Mail Order'!C23&gt;0,(I63+L63)/('Shared Mail Order'!H13+'Shared Mail Order'!H21)*'Shared Mail Order'!C23*'Shared Mail Order'!C25+K63,(I63+L63)*'Shared Mail Order'!C25+K63)</f>
        <v>0</v>
      </c>
      <c r="O63" s="132">
        <f t="shared" si="4"/>
        <v>0</v>
      </c>
      <c r="P63" s="180">
        <f t="shared" si="5"/>
        <v>0</v>
      </c>
      <c r="Q63" s="1"/>
      <c r="R63" s="1"/>
    </row>
    <row r="64" spans="1:18" ht="12.75">
      <c r="A64" s="127"/>
      <c r="B64" s="73"/>
      <c r="C64" s="91"/>
      <c r="D64" s="92">
        <v>0</v>
      </c>
      <c r="E64" s="128">
        <v>0</v>
      </c>
      <c r="F64" s="130">
        <f t="shared" si="0"/>
        <v>0</v>
      </c>
      <c r="G64" s="129">
        <f>F64*'Shared Mail Order'!C18</f>
        <v>0</v>
      </c>
      <c r="H64" s="130">
        <f t="shared" si="1"/>
        <v>0</v>
      </c>
      <c r="I64" s="99">
        <f>H64*'Shared Mail Order'!C17</f>
        <v>0</v>
      </c>
      <c r="J64" s="131">
        <f>((F64/'Shared Mail Order'!G13)*('Shared Mail Order'!H15+'Shared Mail Order'!H16))</f>
        <v>0</v>
      </c>
      <c r="K64" s="179">
        <f>(I64+L64)/('Shared Mail Order'!H13+'Shared Mail Order'!H21)*'Shared Mail Order'!C22</f>
        <v>0</v>
      </c>
      <c r="L64" s="100"/>
      <c r="M64" s="101">
        <f>IF('Shared Mail Order'!C23&gt;0,(I64+L64)/('Shared Mail Order'!H13+'Shared Mail Order'!H21)*'Shared Mail Order'!C23*'Shared Mail Order'!C25,(I64+L64)*'Shared Mail Order'!C25)</f>
        <v>0</v>
      </c>
      <c r="N64" s="102">
        <f>IF('Shared Mail Order'!C23&gt;0,(I64+L64)/('Shared Mail Order'!H13+'Shared Mail Order'!H21)*'Shared Mail Order'!C23*'Shared Mail Order'!C25+K64,(I64+L64)*'Shared Mail Order'!C25+K64)</f>
        <v>0</v>
      </c>
      <c r="O64" s="132">
        <f t="shared" si="4"/>
        <v>0</v>
      </c>
      <c r="P64" s="180">
        <f t="shared" si="5"/>
        <v>0</v>
      </c>
      <c r="Q64" s="1"/>
      <c r="R64" s="1"/>
    </row>
    <row r="65" spans="1:18" ht="12.75">
      <c r="A65" s="127"/>
      <c r="B65" s="73"/>
      <c r="C65" s="91"/>
      <c r="D65" s="92">
        <v>0</v>
      </c>
      <c r="E65" s="128">
        <v>0</v>
      </c>
      <c r="F65" s="130">
        <f t="shared" si="0"/>
        <v>0</v>
      </c>
      <c r="G65" s="129">
        <f>F65*'Shared Mail Order'!C18</f>
        <v>0</v>
      </c>
      <c r="H65" s="130">
        <f t="shared" si="1"/>
        <v>0</v>
      </c>
      <c r="I65" s="99">
        <f>H65*'Shared Mail Order'!C17</f>
        <v>0</v>
      </c>
      <c r="J65" s="131">
        <f>((F65/'Shared Mail Order'!G13)*('Shared Mail Order'!H15+'Shared Mail Order'!H16))</f>
        <v>0</v>
      </c>
      <c r="K65" s="179">
        <f>(I65+L65)/('Shared Mail Order'!H13+'Shared Mail Order'!H21)*'Shared Mail Order'!C22</f>
        <v>0</v>
      </c>
      <c r="L65" s="100"/>
      <c r="M65" s="101">
        <f>IF('Shared Mail Order'!C23&gt;0,(I65+L65)/('Shared Mail Order'!H13+'Shared Mail Order'!H21)*'Shared Mail Order'!C23*'Shared Mail Order'!C25,(I65+L65)*'Shared Mail Order'!C25)</f>
        <v>0</v>
      </c>
      <c r="N65" s="102">
        <f>IF('Shared Mail Order'!C23&gt;0,(I65+L65)/('Shared Mail Order'!H13+'Shared Mail Order'!H21)*'Shared Mail Order'!C23*'Shared Mail Order'!C25+K65,(I65+L65)*'Shared Mail Order'!C25+K65)</f>
        <v>0</v>
      </c>
      <c r="O65" s="132">
        <f t="shared" si="4"/>
        <v>0</v>
      </c>
      <c r="P65" s="180">
        <f t="shared" si="5"/>
        <v>0</v>
      </c>
      <c r="Q65" s="1"/>
      <c r="R65" s="1"/>
    </row>
    <row r="66" spans="1:18" ht="12.75">
      <c r="A66" s="127"/>
      <c r="B66" s="73"/>
      <c r="C66" s="91"/>
      <c r="D66" s="92">
        <v>0</v>
      </c>
      <c r="E66" s="128">
        <v>0</v>
      </c>
      <c r="F66" s="130">
        <f t="shared" si="0"/>
        <v>0</v>
      </c>
      <c r="G66" s="129">
        <f>F66*'Shared Mail Order'!C18</f>
        <v>0</v>
      </c>
      <c r="H66" s="130">
        <f t="shared" si="1"/>
        <v>0</v>
      </c>
      <c r="I66" s="99">
        <f>H66*'Shared Mail Order'!C17</f>
        <v>0</v>
      </c>
      <c r="J66" s="131">
        <f>((F66/'Shared Mail Order'!G13)*('Shared Mail Order'!H15+'Shared Mail Order'!H16))</f>
        <v>0</v>
      </c>
      <c r="K66" s="179">
        <f>(I66+L66)/('Shared Mail Order'!H13+'Shared Mail Order'!H21)*'Shared Mail Order'!C22</f>
        <v>0</v>
      </c>
      <c r="L66" s="100"/>
      <c r="M66" s="101">
        <f>IF('Shared Mail Order'!C23&gt;0,(I66+L66)/('Shared Mail Order'!H13+'Shared Mail Order'!H21)*'Shared Mail Order'!C23*'Shared Mail Order'!C25,(I66+L66)*'Shared Mail Order'!C25)</f>
        <v>0</v>
      </c>
      <c r="N66" s="102">
        <f>IF('Shared Mail Order'!C23&gt;0,(I66+L66)/('Shared Mail Order'!H13+'Shared Mail Order'!H21)*'Shared Mail Order'!C23*'Shared Mail Order'!C25+K66,(I66+L66)*'Shared Mail Order'!C25+K66)</f>
        <v>0</v>
      </c>
      <c r="O66" s="132">
        <f t="shared" si="4"/>
        <v>0</v>
      </c>
      <c r="P66" s="180">
        <f t="shared" si="5"/>
        <v>0</v>
      </c>
      <c r="Q66" s="1"/>
      <c r="R66" s="1"/>
    </row>
    <row r="67" spans="1:18" ht="12.75">
      <c r="A67" s="127"/>
      <c r="B67" s="73"/>
      <c r="C67" s="91"/>
      <c r="D67" s="92">
        <v>0</v>
      </c>
      <c r="E67" s="128">
        <v>0</v>
      </c>
      <c r="F67" s="130">
        <f t="shared" si="0"/>
        <v>0</v>
      </c>
      <c r="G67" s="129">
        <f>F67*'Shared Mail Order'!C18</f>
        <v>0</v>
      </c>
      <c r="H67" s="130">
        <f t="shared" si="1"/>
        <v>0</v>
      </c>
      <c r="I67" s="99">
        <f>H67*'Shared Mail Order'!C17</f>
        <v>0</v>
      </c>
      <c r="J67" s="131">
        <f>((F67/'Shared Mail Order'!G13)*('Shared Mail Order'!H15+'Shared Mail Order'!H16))</f>
        <v>0</v>
      </c>
      <c r="K67" s="179">
        <f>(I67+L67)/('Shared Mail Order'!H13+'Shared Mail Order'!H21)*'Shared Mail Order'!C22</f>
        <v>0</v>
      </c>
      <c r="L67" s="100"/>
      <c r="M67" s="101">
        <f>IF('Shared Mail Order'!C23&gt;0,(I67+L67)/('Shared Mail Order'!H13+'Shared Mail Order'!H21)*'Shared Mail Order'!C23*'Shared Mail Order'!C25,(I67+L67)*'Shared Mail Order'!C25)</f>
        <v>0</v>
      </c>
      <c r="N67" s="102">
        <f>IF('Shared Mail Order'!C23&gt;0,(I67+L67)/('Shared Mail Order'!H13+'Shared Mail Order'!H21)*'Shared Mail Order'!C23*'Shared Mail Order'!C25+K67,(I67+L67)*'Shared Mail Order'!C25+K67)</f>
        <v>0</v>
      </c>
      <c r="O67" s="132">
        <f t="shared" si="4"/>
        <v>0</v>
      </c>
      <c r="P67" s="180">
        <f t="shared" si="5"/>
        <v>0</v>
      </c>
      <c r="Q67" s="1"/>
      <c r="R67" s="1"/>
    </row>
    <row r="68" spans="1:18" ht="12.75">
      <c r="A68" s="127"/>
      <c r="B68" s="73"/>
      <c r="C68" s="91"/>
      <c r="D68" s="92">
        <v>0</v>
      </c>
      <c r="E68" s="128">
        <v>0</v>
      </c>
      <c r="F68" s="130">
        <f t="shared" si="0"/>
        <v>0</v>
      </c>
      <c r="G68" s="129">
        <f>F68*'Shared Mail Order'!C18</f>
        <v>0</v>
      </c>
      <c r="H68" s="130">
        <f t="shared" si="1"/>
        <v>0</v>
      </c>
      <c r="I68" s="99">
        <f>H68*'Shared Mail Order'!C17</f>
        <v>0</v>
      </c>
      <c r="J68" s="131">
        <f>((F68/'Shared Mail Order'!G13)*('Shared Mail Order'!H15+'Shared Mail Order'!H16))</f>
        <v>0</v>
      </c>
      <c r="K68" s="179">
        <f>(I68+L68)/('Shared Mail Order'!H13+'Shared Mail Order'!H21)*'Shared Mail Order'!C22</f>
        <v>0</v>
      </c>
      <c r="L68" s="100"/>
      <c r="M68" s="101">
        <f>IF('Shared Mail Order'!C23&gt;0,(I68+L68)/('Shared Mail Order'!H13+'Shared Mail Order'!H21)*'Shared Mail Order'!C23*'Shared Mail Order'!C25,(I68+L68)*'Shared Mail Order'!C25)</f>
        <v>0</v>
      </c>
      <c r="N68" s="102">
        <f>IF('Shared Mail Order'!C23&gt;0,(I68+L68)/('Shared Mail Order'!H13+'Shared Mail Order'!H21)*'Shared Mail Order'!C23*'Shared Mail Order'!C25+K68,(I68+L68)*'Shared Mail Order'!C25+K68)</f>
        <v>0</v>
      </c>
      <c r="O68" s="132">
        <f t="shared" si="4"/>
        <v>0</v>
      </c>
      <c r="P68" s="180">
        <f t="shared" si="5"/>
        <v>0</v>
      </c>
      <c r="Q68" s="1"/>
      <c r="R68" s="1"/>
    </row>
    <row r="69" spans="1:18" ht="12.75">
      <c r="A69" s="127"/>
      <c r="B69" s="73"/>
      <c r="C69" s="91"/>
      <c r="D69" s="92">
        <v>0</v>
      </c>
      <c r="E69" s="128">
        <v>0</v>
      </c>
      <c r="F69" s="130">
        <f t="shared" si="0"/>
        <v>0</v>
      </c>
      <c r="G69" s="129">
        <f>F69*'Shared Mail Order'!C18</f>
        <v>0</v>
      </c>
      <c r="H69" s="130">
        <f t="shared" si="1"/>
        <v>0</v>
      </c>
      <c r="I69" s="99">
        <f>H69*'Shared Mail Order'!C17</f>
        <v>0</v>
      </c>
      <c r="J69" s="131">
        <f>((F69/'Shared Mail Order'!G13)*('Shared Mail Order'!H15+'Shared Mail Order'!H16))</f>
        <v>0</v>
      </c>
      <c r="K69" s="179">
        <f>(I69+L69)/('Shared Mail Order'!H13+'Shared Mail Order'!H21)*'Shared Mail Order'!C22</f>
        <v>0</v>
      </c>
      <c r="L69" s="100"/>
      <c r="M69" s="101">
        <f>IF('Shared Mail Order'!C23&gt;0,(I69+L69)/('Shared Mail Order'!H13+'Shared Mail Order'!H21)*'Shared Mail Order'!C23*'Shared Mail Order'!C25,(I69+L69)*'Shared Mail Order'!C25)</f>
        <v>0</v>
      </c>
      <c r="N69" s="102">
        <f>IF('Shared Mail Order'!C23&gt;0,(I69+L69)/('Shared Mail Order'!H13+'Shared Mail Order'!H21)*'Shared Mail Order'!C23*'Shared Mail Order'!C25+K69,(I69+L69)*'Shared Mail Order'!C25+K69)</f>
        <v>0</v>
      </c>
      <c r="O69" s="132">
        <f t="shared" si="4"/>
        <v>0</v>
      </c>
      <c r="P69" s="180">
        <f t="shared" si="5"/>
        <v>0</v>
      </c>
      <c r="Q69" s="1"/>
      <c r="R69" s="1"/>
    </row>
    <row r="70" spans="1:18" ht="12.75">
      <c r="A70" s="127"/>
      <c r="B70" s="73"/>
      <c r="C70" s="91"/>
      <c r="D70" s="92">
        <v>0</v>
      </c>
      <c r="E70" s="128">
        <v>0</v>
      </c>
      <c r="F70" s="130">
        <f t="shared" si="0"/>
        <v>0</v>
      </c>
      <c r="G70" s="129">
        <f>F70*'Shared Mail Order'!C18</f>
        <v>0</v>
      </c>
      <c r="H70" s="130">
        <f t="shared" si="1"/>
        <v>0</v>
      </c>
      <c r="I70" s="99">
        <f>H70*'Shared Mail Order'!C17</f>
        <v>0</v>
      </c>
      <c r="J70" s="131">
        <f>((F70/'Shared Mail Order'!G13)*('Shared Mail Order'!H15+'Shared Mail Order'!H16))</f>
        <v>0</v>
      </c>
      <c r="K70" s="179">
        <f>(I70+L70)/('Shared Mail Order'!H13+'Shared Mail Order'!H21)*'Shared Mail Order'!C22</f>
        <v>0</v>
      </c>
      <c r="L70" s="100"/>
      <c r="M70" s="101">
        <f>IF('Shared Mail Order'!C23&gt;0,(I70+L70)/('Shared Mail Order'!H13+'Shared Mail Order'!H21)*'Shared Mail Order'!C23*'Shared Mail Order'!C25,(I70+L70)*'Shared Mail Order'!C25)</f>
        <v>0</v>
      </c>
      <c r="N70" s="102">
        <f>IF('Shared Mail Order'!C23&gt;0,(I70+L70)/('Shared Mail Order'!H13+'Shared Mail Order'!H21)*'Shared Mail Order'!C23*'Shared Mail Order'!C25+K70,(I70+L70)*'Shared Mail Order'!C25+K70)</f>
        <v>0</v>
      </c>
      <c r="O70" s="132">
        <f t="shared" si="4"/>
        <v>0</v>
      </c>
      <c r="P70" s="180">
        <f t="shared" si="5"/>
        <v>0</v>
      </c>
      <c r="Q70" s="1"/>
      <c r="R70" s="1"/>
    </row>
    <row r="71" spans="1:18" ht="12.75">
      <c r="A71" s="127"/>
      <c r="B71" s="73"/>
      <c r="C71" s="91"/>
      <c r="D71" s="92">
        <v>0</v>
      </c>
      <c r="E71" s="128">
        <v>0</v>
      </c>
      <c r="F71" s="130">
        <f t="shared" si="0"/>
        <v>0</v>
      </c>
      <c r="G71" s="129">
        <f>F71*'Shared Mail Order'!C18</f>
        <v>0</v>
      </c>
      <c r="H71" s="130">
        <f t="shared" si="1"/>
        <v>0</v>
      </c>
      <c r="I71" s="99">
        <f>H71*'Shared Mail Order'!C17</f>
        <v>0</v>
      </c>
      <c r="J71" s="131">
        <f>((F71/'Shared Mail Order'!G13)*('Shared Mail Order'!H15+'Shared Mail Order'!H16))</f>
        <v>0</v>
      </c>
      <c r="K71" s="179">
        <f>(I71+L71)/('Shared Mail Order'!H13+'Shared Mail Order'!H21)*'Shared Mail Order'!C22</f>
        <v>0</v>
      </c>
      <c r="L71" s="100"/>
      <c r="M71" s="101">
        <f>IF('Shared Mail Order'!C23&gt;0,(I71+L71)/('Shared Mail Order'!H13+'Shared Mail Order'!H21)*'Shared Mail Order'!C23*'Shared Mail Order'!C25,(I71+L71)*'Shared Mail Order'!C25)</f>
        <v>0</v>
      </c>
      <c r="N71" s="102">
        <f>IF('Shared Mail Order'!C23&gt;0,(I71+L71)/('Shared Mail Order'!H13+'Shared Mail Order'!H21)*'Shared Mail Order'!C23*'Shared Mail Order'!C25+K71,(I71+L71)*'Shared Mail Order'!C25+K71)</f>
        <v>0</v>
      </c>
      <c r="O71" s="132">
        <f t="shared" si="4"/>
        <v>0</v>
      </c>
      <c r="P71" s="180">
        <f t="shared" si="5"/>
        <v>0</v>
      </c>
      <c r="Q71" s="1"/>
      <c r="R71" s="1"/>
    </row>
    <row r="72" spans="1:18" ht="12.75">
      <c r="A72" s="127"/>
      <c r="B72" s="73"/>
      <c r="C72" s="91"/>
      <c r="D72" s="92">
        <v>0</v>
      </c>
      <c r="E72" s="128">
        <v>0</v>
      </c>
      <c r="F72" s="130">
        <f t="shared" si="0"/>
        <v>0</v>
      </c>
      <c r="G72" s="129">
        <f>F72*'Shared Mail Order'!C18</f>
        <v>0</v>
      </c>
      <c r="H72" s="130">
        <f t="shared" si="1"/>
        <v>0</v>
      </c>
      <c r="I72" s="99">
        <f>H72*'Shared Mail Order'!C17</f>
        <v>0</v>
      </c>
      <c r="J72" s="131">
        <f>((F72/'Shared Mail Order'!G13)*('Shared Mail Order'!H15+'Shared Mail Order'!H16))</f>
        <v>0</v>
      </c>
      <c r="K72" s="179">
        <f>(I72+L72)/('Shared Mail Order'!H13+'Shared Mail Order'!H21)*'Shared Mail Order'!C22</f>
        <v>0</v>
      </c>
      <c r="L72" s="100"/>
      <c r="M72" s="101">
        <f>IF('Shared Mail Order'!C23&gt;0,(I72+L72)/('Shared Mail Order'!H13+'Shared Mail Order'!H21)*'Shared Mail Order'!C23*'Shared Mail Order'!C25,(I72+L72)*'Shared Mail Order'!C25)</f>
        <v>0</v>
      </c>
      <c r="N72" s="102">
        <f>IF('Shared Mail Order'!C23&gt;0,(I72+L72)/('Shared Mail Order'!H13+'Shared Mail Order'!H21)*'Shared Mail Order'!C23*'Shared Mail Order'!C25+K72,(I72+L72)*'Shared Mail Order'!C25+K72)</f>
        <v>0</v>
      </c>
      <c r="O72" s="132">
        <f t="shared" si="4"/>
        <v>0</v>
      </c>
      <c r="P72" s="180">
        <f t="shared" si="5"/>
        <v>0</v>
      </c>
      <c r="Q72" s="1"/>
      <c r="R72" s="1"/>
    </row>
    <row r="73" spans="1:18" ht="12.75">
      <c r="A73" s="127"/>
      <c r="B73" s="73"/>
      <c r="C73" s="91"/>
      <c r="D73" s="92">
        <v>0</v>
      </c>
      <c r="E73" s="128">
        <v>0</v>
      </c>
      <c r="F73" s="130">
        <f t="shared" si="0"/>
        <v>0</v>
      </c>
      <c r="G73" s="129">
        <f>F73*'Shared Mail Order'!C18</f>
        <v>0</v>
      </c>
      <c r="H73" s="130">
        <f t="shared" si="1"/>
        <v>0</v>
      </c>
      <c r="I73" s="99">
        <f>H73*'Shared Mail Order'!C17</f>
        <v>0</v>
      </c>
      <c r="J73" s="131">
        <f>((F73/'Shared Mail Order'!G13)*('Shared Mail Order'!H15+'Shared Mail Order'!H16))</f>
        <v>0</v>
      </c>
      <c r="K73" s="179">
        <f>(I73+L73)/('Shared Mail Order'!H13+'Shared Mail Order'!H21)*'Shared Mail Order'!C22</f>
        <v>0</v>
      </c>
      <c r="L73" s="100"/>
      <c r="M73" s="101">
        <f>IF('Shared Mail Order'!C23&gt;0,(I73+L73)/('Shared Mail Order'!H13+'Shared Mail Order'!H21)*'Shared Mail Order'!C23*'Shared Mail Order'!C25,(I73+L73)*'Shared Mail Order'!C25)</f>
        <v>0</v>
      </c>
      <c r="N73" s="102">
        <f>IF('Shared Mail Order'!C23&gt;0,(I73+L73)/('Shared Mail Order'!H13+'Shared Mail Order'!H21)*'Shared Mail Order'!C23*'Shared Mail Order'!C25+K73,(I73+L73)*'Shared Mail Order'!C25+K73)</f>
        <v>0</v>
      </c>
      <c r="O73" s="132">
        <f t="shared" si="4"/>
        <v>0</v>
      </c>
      <c r="P73" s="180">
        <f t="shared" si="5"/>
        <v>0</v>
      </c>
      <c r="Q73" s="1"/>
      <c r="R73" s="1"/>
    </row>
    <row r="74" spans="1:18" ht="12.75">
      <c r="A74" s="127"/>
      <c r="B74" s="73"/>
      <c r="C74" s="91"/>
      <c r="D74" s="92">
        <v>0</v>
      </c>
      <c r="E74" s="128">
        <v>0</v>
      </c>
      <c r="F74" s="130">
        <f t="shared" si="0"/>
        <v>0</v>
      </c>
      <c r="G74" s="129">
        <f>F74*'Shared Mail Order'!C18</f>
        <v>0</v>
      </c>
      <c r="H74" s="130">
        <f t="shared" si="1"/>
        <v>0</v>
      </c>
      <c r="I74" s="99">
        <f>H74*'Shared Mail Order'!C17</f>
        <v>0</v>
      </c>
      <c r="J74" s="131">
        <f>((F74/'Shared Mail Order'!G13)*('Shared Mail Order'!H15+'Shared Mail Order'!H16))</f>
        <v>0</v>
      </c>
      <c r="K74" s="179">
        <f>(I74+L74)/('Shared Mail Order'!H13+'Shared Mail Order'!H21)*'Shared Mail Order'!C22</f>
        <v>0</v>
      </c>
      <c r="L74" s="100"/>
      <c r="M74" s="101">
        <f>IF('Shared Mail Order'!C23&gt;0,(I74+L74)/('Shared Mail Order'!H13+'Shared Mail Order'!H21)*'Shared Mail Order'!C23*'Shared Mail Order'!C25,(I74+L74)*'Shared Mail Order'!C25)</f>
        <v>0</v>
      </c>
      <c r="N74" s="102">
        <f>IF('Shared Mail Order'!C23&gt;0,(I74+L74)/('Shared Mail Order'!H13+'Shared Mail Order'!H21)*'Shared Mail Order'!C23*'Shared Mail Order'!C25+K74,(I74+L74)*'Shared Mail Order'!C25+K74)</f>
        <v>0</v>
      </c>
      <c r="O74" s="132">
        <f t="shared" si="4"/>
        <v>0</v>
      </c>
      <c r="P74" s="180">
        <f t="shared" si="5"/>
        <v>0</v>
      </c>
      <c r="Q74" s="1"/>
      <c r="R74" s="1"/>
    </row>
    <row r="75" spans="1:18" ht="12.75">
      <c r="A75" s="127"/>
      <c r="B75" s="73"/>
      <c r="C75" s="91"/>
      <c r="D75" s="92">
        <v>0</v>
      </c>
      <c r="E75" s="128">
        <v>0</v>
      </c>
      <c r="F75" s="130">
        <f t="shared" si="0"/>
        <v>0</v>
      </c>
      <c r="G75" s="129">
        <f>F75*'Shared Mail Order'!C18</f>
        <v>0</v>
      </c>
      <c r="H75" s="130">
        <f t="shared" si="1"/>
        <v>0</v>
      </c>
      <c r="I75" s="99">
        <f>H75*'Shared Mail Order'!C17</f>
        <v>0</v>
      </c>
      <c r="J75" s="131">
        <f>((F75/'Shared Mail Order'!G13)*('Shared Mail Order'!H15+'Shared Mail Order'!H16))</f>
        <v>0</v>
      </c>
      <c r="K75" s="179">
        <f>(I75+L75)/('Shared Mail Order'!H13+'Shared Mail Order'!H21)*'Shared Mail Order'!C22</f>
        <v>0</v>
      </c>
      <c r="L75" s="100"/>
      <c r="M75" s="101">
        <f>IF('Shared Mail Order'!C23&gt;0,(I75+L75)/('Shared Mail Order'!H13+'Shared Mail Order'!H21)*'Shared Mail Order'!C23*'Shared Mail Order'!C25,(I75+L75)*'Shared Mail Order'!C25)</f>
        <v>0</v>
      </c>
      <c r="N75" s="102">
        <f>IF('Shared Mail Order'!C23&gt;0,(I75+L75)/('Shared Mail Order'!H13+'Shared Mail Order'!H21)*'Shared Mail Order'!C23*'Shared Mail Order'!C25+K75,(I75+L75)*'Shared Mail Order'!C25+K75)</f>
        <v>0</v>
      </c>
      <c r="O75" s="132">
        <f t="shared" si="4"/>
        <v>0</v>
      </c>
      <c r="P75" s="180">
        <f t="shared" si="5"/>
        <v>0</v>
      </c>
      <c r="Q75" s="1"/>
      <c r="R75" s="1"/>
    </row>
    <row r="76" spans="1:18" ht="12.75">
      <c r="A76" s="127"/>
      <c r="B76" s="73"/>
      <c r="C76" s="91"/>
      <c r="D76" s="92">
        <v>0</v>
      </c>
      <c r="E76" s="128">
        <v>0</v>
      </c>
      <c r="F76" s="130">
        <f t="shared" si="0"/>
        <v>0</v>
      </c>
      <c r="G76" s="129">
        <f>F76*'Shared Mail Order'!C18</f>
        <v>0</v>
      </c>
      <c r="H76" s="130">
        <f t="shared" si="1"/>
        <v>0</v>
      </c>
      <c r="I76" s="99">
        <f>H76*'Shared Mail Order'!C17</f>
        <v>0</v>
      </c>
      <c r="J76" s="131">
        <f>((F76/'Shared Mail Order'!G13)*('Shared Mail Order'!H15+'Shared Mail Order'!H16))</f>
        <v>0</v>
      </c>
      <c r="K76" s="179">
        <f>(I76+L76)/('Shared Mail Order'!H13+'Shared Mail Order'!H21)*'Shared Mail Order'!C22</f>
        <v>0</v>
      </c>
      <c r="L76" s="100"/>
      <c r="M76" s="101">
        <f>IF('Shared Mail Order'!C23&gt;0,(I76+L76)/('Shared Mail Order'!H13+'Shared Mail Order'!H21)*'Shared Mail Order'!C23*'Shared Mail Order'!C25,(I76+L76)*'Shared Mail Order'!C25)</f>
        <v>0</v>
      </c>
      <c r="N76" s="102">
        <f>IF('Shared Mail Order'!C23&gt;0,(I76+L76)/('Shared Mail Order'!H13+'Shared Mail Order'!H21)*'Shared Mail Order'!C23*'Shared Mail Order'!C25+K76,(I76+L76)*'Shared Mail Order'!C25+K76)</f>
        <v>0</v>
      </c>
      <c r="O76" s="132">
        <f t="shared" si="4"/>
        <v>0</v>
      </c>
      <c r="P76" s="180">
        <f t="shared" si="5"/>
        <v>0</v>
      </c>
      <c r="Q76" s="1"/>
      <c r="R76" s="1"/>
    </row>
    <row r="77" spans="1:18" ht="12.75">
      <c r="A77" s="127"/>
      <c r="B77" s="73"/>
      <c r="C77" s="91"/>
      <c r="D77" s="92">
        <v>0</v>
      </c>
      <c r="E77" s="128">
        <v>0</v>
      </c>
      <c r="F77" s="130">
        <f t="shared" si="0"/>
        <v>0</v>
      </c>
      <c r="G77" s="129">
        <f>F77*'Shared Mail Order'!C18</f>
        <v>0</v>
      </c>
      <c r="H77" s="130">
        <f t="shared" si="1"/>
        <v>0</v>
      </c>
      <c r="I77" s="99">
        <f>H77*'Shared Mail Order'!C17</f>
        <v>0</v>
      </c>
      <c r="J77" s="131">
        <f>((F77/'Shared Mail Order'!G13)*('Shared Mail Order'!H15+'Shared Mail Order'!H16))</f>
        <v>0</v>
      </c>
      <c r="K77" s="179">
        <f>(I77+L77)/('Shared Mail Order'!H13+'Shared Mail Order'!H21)*'Shared Mail Order'!C22</f>
        <v>0</v>
      </c>
      <c r="L77" s="100"/>
      <c r="M77" s="101">
        <f>IF('Shared Mail Order'!C23&gt;0,(I77+L77)/('Shared Mail Order'!H13+'Shared Mail Order'!H21)*'Shared Mail Order'!C23*'Shared Mail Order'!C25,(I77+L77)*'Shared Mail Order'!C25)</f>
        <v>0</v>
      </c>
      <c r="N77" s="102">
        <f>IF('Shared Mail Order'!C23&gt;0,(I77+L77)/('Shared Mail Order'!H13+'Shared Mail Order'!H21)*'Shared Mail Order'!C23*'Shared Mail Order'!C25+K77,(I77+L77)*'Shared Mail Order'!C25+K77)</f>
        <v>0</v>
      </c>
      <c r="O77" s="132">
        <f t="shared" si="4"/>
        <v>0</v>
      </c>
      <c r="P77" s="180">
        <f t="shared" si="5"/>
        <v>0</v>
      </c>
      <c r="Q77" s="1"/>
      <c r="R77" s="1"/>
    </row>
    <row r="78" spans="1:18" ht="12.75">
      <c r="A78" s="127"/>
      <c r="B78" s="73"/>
      <c r="C78" s="91"/>
      <c r="D78" s="92">
        <v>0</v>
      </c>
      <c r="E78" s="128">
        <v>0</v>
      </c>
      <c r="F78" s="130">
        <f t="shared" si="0"/>
        <v>0</v>
      </c>
      <c r="G78" s="129">
        <f>F78*'Shared Mail Order'!C18</f>
        <v>0</v>
      </c>
      <c r="H78" s="130">
        <f t="shared" si="1"/>
        <v>0</v>
      </c>
      <c r="I78" s="99">
        <f>H78*'Shared Mail Order'!C17</f>
        <v>0</v>
      </c>
      <c r="J78" s="131">
        <f>((F78/'Shared Mail Order'!G13)*('Shared Mail Order'!H15+'Shared Mail Order'!H16))</f>
        <v>0</v>
      </c>
      <c r="K78" s="179">
        <f>(I78+L78)/('Shared Mail Order'!H13+'Shared Mail Order'!H21)*'Shared Mail Order'!C22</f>
        <v>0</v>
      </c>
      <c r="L78" s="100"/>
      <c r="M78" s="101">
        <f>IF('Shared Mail Order'!C23&gt;0,(I78+L78)/('Shared Mail Order'!H13+'Shared Mail Order'!H21)*'Shared Mail Order'!C23*'Shared Mail Order'!C25,(I78+L78)*'Shared Mail Order'!C25)</f>
        <v>0</v>
      </c>
      <c r="N78" s="102">
        <f>IF('Shared Mail Order'!C23&gt;0,(I78+L78)/('Shared Mail Order'!H13+'Shared Mail Order'!H21)*'Shared Mail Order'!C23*'Shared Mail Order'!C25+K78,(I78+L78)*'Shared Mail Order'!C25+K78)</f>
        <v>0</v>
      </c>
      <c r="O78" s="132">
        <f t="shared" si="4"/>
        <v>0</v>
      </c>
      <c r="P78" s="180">
        <f t="shared" si="5"/>
        <v>0</v>
      </c>
      <c r="Q78" s="1"/>
      <c r="R78" s="1"/>
    </row>
    <row r="79" spans="1:18" ht="12.75">
      <c r="A79" s="127"/>
      <c r="B79" s="73"/>
      <c r="C79" s="91"/>
      <c r="D79" s="92">
        <v>0</v>
      </c>
      <c r="E79" s="128">
        <v>0</v>
      </c>
      <c r="F79" s="130">
        <f t="shared" si="0"/>
        <v>0</v>
      </c>
      <c r="G79" s="129">
        <f>F79*'Shared Mail Order'!C18</f>
        <v>0</v>
      </c>
      <c r="H79" s="130">
        <f t="shared" si="1"/>
        <v>0</v>
      </c>
      <c r="I79" s="99">
        <f>H79*'Shared Mail Order'!C17</f>
        <v>0</v>
      </c>
      <c r="J79" s="131">
        <f>((F79/'Shared Mail Order'!G13)*('Shared Mail Order'!H15+'Shared Mail Order'!H16))</f>
        <v>0</v>
      </c>
      <c r="K79" s="179">
        <f>(I79+L79)/('Shared Mail Order'!H13+'Shared Mail Order'!H21)*'Shared Mail Order'!C22</f>
        <v>0</v>
      </c>
      <c r="L79" s="100"/>
      <c r="M79" s="101">
        <f>IF('Shared Mail Order'!C23&gt;0,(I79+L79)/('Shared Mail Order'!H13+'Shared Mail Order'!H21)*'Shared Mail Order'!C23*'Shared Mail Order'!C25,(I79+L79)*'Shared Mail Order'!C25)</f>
        <v>0</v>
      </c>
      <c r="N79" s="102">
        <f>IF('Shared Mail Order'!C23&gt;0,(I79+L79)/('Shared Mail Order'!H13+'Shared Mail Order'!H21)*'Shared Mail Order'!C23*'Shared Mail Order'!C25+K79,(I79+L79)*'Shared Mail Order'!C25+K79)</f>
        <v>0</v>
      </c>
      <c r="O79" s="132">
        <f t="shared" si="4"/>
        <v>0</v>
      </c>
      <c r="P79" s="180">
        <f t="shared" si="5"/>
        <v>0</v>
      </c>
      <c r="Q79" s="1"/>
      <c r="R79" s="1"/>
    </row>
    <row r="80" spans="1:18" ht="12.75">
      <c r="A80" s="127"/>
      <c r="B80" s="73"/>
      <c r="C80" s="91"/>
      <c r="D80" s="92">
        <v>0</v>
      </c>
      <c r="E80" s="128">
        <v>0</v>
      </c>
      <c r="F80" s="130">
        <f t="shared" si="0"/>
        <v>0</v>
      </c>
      <c r="G80" s="129">
        <f>F80*'Shared Mail Order'!C18</f>
        <v>0</v>
      </c>
      <c r="H80" s="130">
        <f t="shared" si="1"/>
        <v>0</v>
      </c>
      <c r="I80" s="99">
        <f>H80*'Shared Mail Order'!C17</f>
        <v>0</v>
      </c>
      <c r="J80" s="131">
        <f>((F80/'Shared Mail Order'!G13)*('Shared Mail Order'!H15+'Shared Mail Order'!H16))</f>
        <v>0</v>
      </c>
      <c r="K80" s="179">
        <f>(I80+L80)/('Shared Mail Order'!H13+'Shared Mail Order'!H21)*'Shared Mail Order'!C22</f>
        <v>0</v>
      </c>
      <c r="L80" s="100"/>
      <c r="M80" s="101">
        <f>IF('Shared Mail Order'!C23&gt;0,(I80+L80)/('Shared Mail Order'!H13+'Shared Mail Order'!H21)*'Shared Mail Order'!C23*'Shared Mail Order'!C25,(I80+L80)*'Shared Mail Order'!C25)</f>
        <v>0</v>
      </c>
      <c r="N80" s="102">
        <f>IF('Shared Mail Order'!C23&gt;0,(I80+L80)/('Shared Mail Order'!H13+'Shared Mail Order'!H21)*'Shared Mail Order'!C23*'Shared Mail Order'!C25+K80,(I80+L80)*'Shared Mail Order'!C25+K80)</f>
        <v>0</v>
      </c>
      <c r="O80" s="132">
        <f t="shared" si="4"/>
        <v>0</v>
      </c>
      <c r="P80" s="180">
        <f t="shared" si="5"/>
        <v>0</v>
      </c>
      <c r="Q80" s="1"/>
      <c r="R80" s="1"/>
    </row>
    <row r="81" spans="1:18" ht="12.75">
      <c r="A81" s="127"/>
      <c r="B81" s="73"/>
      <c r="C81" s="91"/>
      <c r="D81" s="92">
        <v>0</v>
      </c>
      <c r="E81" s="128">
        <v>0</v>
      </c>
      <c r="F81" s="130">
        <f t="shared" si="0"/>
        <v>0</v>
      </c>
      <c r="G81" s="129">
        <f>F81*'Shared Mail Order'!C18</f>
        <v>0</v>
      </c>
      <c r="H81" s="130">
        <f t="shared" si="1"/>
        <v>0</v>
      </c>
      <c r="I81" s="99">
        <f>H81*'Shared Mail Order'!C17</f>
        <v>0</v>
      </c>
      <c r="J81" s="131">
        <f>((F81/'Shared Mail Order'!G13)*('Shared Mail Order'!H15+'Shared Mail Order'!H16))</f>
        <v>0</v>
      </c>
      <c r="K81" s="179">
        <f>(I81+L81)/('Shared Mail Order'!H13+'Shared Mail Order'!H21)*'Shared Mail Order'!C22</f>
        <v>0</v>
      </c>
      <c r="L81" s="100"/>
      <c r="M81" s="101">
        <f>IF('Shared Mail Order'!C23&gt;0,(I81+L81)/('Shared Mail Order'!H13+'Shared Mail Order'!H21)*'Shared Mail Order'!C23*'Shared Mail Order'!C25,(I81+L81)*'Shared Mail Order'!C25)</f>
        <v>0</v>
      </c>
      <c r="N81" s="102">
        <f>IF('Shared Mail Order'!C23&gt;0,(I81+L81)/('Shared Mail Order'!H13+'Shared Mail Order'!H21)*'Shared Mail Order'!C23*'Shared Mail Order'!C25+K81,(I81+L81)*'Shared Mail Order'!C25+K81)</f>
        <v>0</v>
      </c>
      <c r="O81" s="132">
        <f t="shared" si="4"/>
        <v>0</v>
      </c>
      <c r="P81" s="180">
        <f t="shared" si="5"/>
        <v>0</v>
      </c>
      <c r="Q81" s="1"/>
      <c r="R81" s="1"/>
    </row>
    <row r="82" spans="1:18" ht="12.75">
      <c r="A82" s="127"/>
      <c r="B82" s="73"/>
      <c r="C82" s="91"/>
      <c r="D82" s="92">
        <v>0</v>
      </c>
      <c r="E82" s="128">
        <v>0</v>
      </c>
      <c r="F82" s="130">
        <f aca="true" t="shared" si="6" ref="F82:F113">D82*E82</f>
        <v>0</v>
      </c>
      <c r="G82" s="129">
        <f>F82*'Shared Mail Order'!C18</f>
        <v>0</v>
      </c>
      <c r="H82" s="130">
        <f aca="true" t="shared" si="7" ref="H82:H113">F82+G82</f>
        <v>0</v>
      </c>
      <c r="I82" s="99">
        <f>H82*'Shared Mail Order'!C17</f>
        <v>0</v>
      </c>
      <c r="J82" s="131">
        <f>((F82/'Shared Mail Order'!G13)*('Shared Mail Order'!H15+'Shared Mail Order'!H16))</f>
        <v>0</v>
      </c>
      <c r="K82" s="179">
        <f>(I82+L82)/('Shared Mail Order'!H13+'Shared Mail Order'!H21)*'Shared Mail Order'!C22</f>
        <v>0</v>
      </c>
      <c r="L82" s="100"/>
      <c r="M82" s="101">
        <f>IF('Shared Mail Order'!C23&gt;0,(I82+L82)/('Shared Mail Order'!H13+'Shared Mail Order'!H21)*'Shared Mail Order'!C23*'Shared Mail Order'!C25,(I82+L82)*'Shared Mail Order'!C25)</f>
        <v>0</v>
      </c>
      <c r="N82" s="102">
        <f>IF('Shared Mail Order'!C23&gt;0,(I82+L82)/('Shared Mail Order'!H13+'Shared Mail Order'!H21)*'Shared Mail Order'!C23*'Shared Mail Order'!C25+K82,(I82+L82)*'Shared Mail Order'!C25+K82)</f>
        <v>0</v>
      </c>
      <c r="O82" s="132">
        <f aca="true" t="shared" si="8" ref="O82:O113">SUM(I82+J82+N82)</f>
        <v>0</v>
      </c>
      <c r="P82" s="180">
        <f aca="true" t="shared" si="9" ref="P82:P113">IF(E82&gt;0,O82/E82,0)</f>
        <v>0</v>
      </c>
      <c r="Q82" s="1"/>
      <c r="R82" s="1"/>
    </row>
    <row r="83" spans="1:18" ht="12.75">
      <c r="A83" s="127"/>
      <c r="B83" s="73"/>
      <c r="C83" s="91"/>
      <c r="D83" s="92">
        <v>0</v>
      </c>
      <c r="E83" s="128">
        <v>0</v>
      </c>
      <c r="F83" s="130">
        <f t="shared" si="6"/>
        <v>0</v>
      </c>
      <c r="G83" s="129">
        <f>F83*'Shared Mail Order'!C18</f>
        <v>0</v>
      </c>
      <c r="H83" s="130">
        <f t="shared" si="7"/>
        <v>0</v>
      </c>
      <c r="I83" s="99">
        <f>H83*'Shared Mail Order'!C17</f>
        <v>0</v>
      </c>
      <c r="J83" s="131">
        <f>((F83/'Shared Mail Order'!G13)*('Shared Mail Order'!H15+'Shared Mail Order'!H16))</f>
        <v>0</v>
      </c>
      <c r="K83" s="179">
        <f>(I83+L83)/('Shared Mail Order'!H13+'Shared Mail Order'!H21)*'Shared Mail Order'!C22</f>
        <v>0</v>
      </c>
      <c r="L83" s="100"/>
      <c r="M83" s="101">
        <f>IF('Shared Mail Order'!C23&gt;0,(I83+L83)/('Shared Mail Order'!H13+'Shared Mail Order'!H21)*'Shared Mail Order'!C23*'Shared Mail Order'!C25,(I83+L83)*'Shared Mail Order'!C25)</f>
        <v>0</v>
      </c>
      <c r="N83" s="102">
        <f>IF('Shared Mail Order'!C23&gt;0,(I83+L83)/('Shared Mail Order'!H13+'Shared Mail Order'!H21)*'Shared Mail Order'!C23*'Shared Mail Order'!C25+K83,(I83+L83)*'Shared Mail Order'!C25+K83)</f>
        <v>0</v>
      </c>
      <c r="O83" s="132">
        <f t="shared" si="8"/>
        <v>0</v>
      </c>
      <c r="P83" s="180">
        <f t="shared" si="9"/>
        <v>0</v>
      </c>
      <c r="Q83" s="1"/>
      <c r="R83" s="1"/>
    </row>
    <row r="84" spans="1:18" ht="12.75">
      <c r="A84" s="127"/>
      <c r="B84" s="73"/>
      <c r="C84" s="91"/>
      <c r="D84" s="92">
        <v>0</v>
      </c>
      <c r="E84" s="128">
        <v>0</v>
      </c>
      <c r="F84" s="130">
        <f t="shared" si="6"/>
        <v>0</v>
      </c>
      <c r="G84" s="129">
        <f>F84*'Shared Mail Order'!C18</f>
        <v>0</v>
      </c>
      <c r="H84" s="130">
        <f t="shared" si="7"/>
        <v>0</v>
      </c>
      <c r="I84" s="99">
        <f>H84*'Shared Mail Order'!C17</f>
        <v>0</v>
      </c>
      <c r="J84" s="131">
        <f>((F84/'Shared Mail Order'!G13)*('Shared Mail Order'!H15+'Shared Mail Order'!H16))</f>
        <v>0</v>
      </c>
      <c r="K84" s="179">
        <f>(I84+L84)/('Shared Mail Order'!H13+'Shared Mail Order'!H21)*'Shared Mail Order'!C22</f>
        <v>0</v>
      </c>
      <c r="L84" s="100"/>
      <c r="M84" s="101">
        <f>IF('Shared Mail Order'!C23&gt;0,(I84+L84)/('Shared Mail Order'!H13+'Shared Mail Order'!H21)*'Shared Mail Order'!C23*'Shared Mail Order'!C25,(I84+L84)*'Shared Mail Order'!C25)</f>
        <v>0</v>
      </c>
      <c r="N84" s="102">
        <f>IF('Shared Mail Order'!C23&gt;0,(I84+L84)/('Shared Mail Order'!H13+'Shared Mail Order'!H21)*'Shared Mail Order'!C23*'Shared Mail Order'!C25+K84,(I84+L84)*'Shared Mail Order'!C25+K84)</f>
        <v>0</v>
      </c>
      <c r="O84" s="132">
        <f t="shared" si="8"/>
        <v>0</v>
      </c>
      <c r="P84" s="180">
        <f t="shared" si="9"/>
        <v>0</v>
      </c>
      <c r="Q84" s="1"/>
      <c r="R84" s="1"/>
    </row>
    <row r="85" spans="1:18" ht="12.75">
      <c r="A85" s="127"/>
      <c r="B85" s="73"/>
      <c r="C85" s="91"/>
      <c r="D85" s="92">
        <v>0</v>
      </c>
      <c r="E85" s="128">
        <v>0</v>
      </c>
      <c r="F85" s="130">
        <f t="shared" si="6"/>
        <v>0</v>
      </c>
      <c r="G85" s="129">
        <f>F85*'Shared Mail Order'!C18</f>
        <v>0</v>
      </c>
      <c r="H85" s="130">
        <f t="shared" si="7"/>
        <v>0</v>
      </c>
      <c r="I85" s="99">
        <f>H85*'Shared Mail Order'!C17</f>
        <v>0</v>
      </c>
      <c r="J85" s="131">
        <f>((F85/'Shared Mail Order'!G13)*('Shared Mail Order'!H15+'Shared Mail Order'!H16))</f>
        <v>0</v>
      </c>
      <c r="K85" s="179">
        <f>(I85+L85)/('Shared Mail Order'!H13+'Shared Mail Order'!H21)*'Shared Mail Order'!C22</f>
        <v>0</v>
      </c>
      <c r="L85" s="100"/>
      <c r="M85" s="101">
        <f>IF('Shared Mail Order'!C23&gt;0,(I85+L85)/('Shared Mail Order'!H13+'Shared Mail Order'!H21)*'Shared Mail Order'!C23*'Shared Mail Order'!C25,(I85+L85)*'Shared Mail Order'!C25)</f>
        <v>0</v>
      </c>
      <c r="N85" s="102">
        <f>IF('Shared Mail Order'!C23&gt;0,(I85+L85)/('Shared Mail Order'!H13+'Shared Mail Order'!H21)*'Shared Mail Order'!C23*'Shared Mail Order'!C25+K85,(I85+L85)*'Shared Mail Order'!C25+K85)</f>
        <v>0</v>
      </c>
      <c r="O85" s="132">
        <f t="shared" si="8"/>
        <v>0</v>
      </c>
      <c r="P85" s="180">
        <f t="shared" si="9"/>
        <v>0</v>
      </c>
      <c r="Q85" s="1"/>
      <c r="R85" s="1"/>
    </row>
    <row r="86" spans="1:18" ht="12.75">
      <c r="A86" s="127"/>
      <c r="B86" s="73"/>
      <c r="C86" s="91"/>
      <c r="D86" s="92">
        <v>0</v>
      </c>
      <c r="E86" s="128">
        <v>0</v>
      </c>
      <c r="F86" s="130">
        <f t="shared" si="6"/>
        <v>0</v>
      </c>
      <c r="G86" s="129">
        <f>F86*'Shared Mail Order'!C18</f>
        <v>0</v>
      </c>
      <c r="H86" s="130">
        <f t="shared" si="7"/>
        <v>0</v>
      </c>
      <c r="I86" s="99">
        <f>H86*'Shared Mail Order'!C17</f>
        <v>0</v>
      </c>
      <c r="J86" s="131">
        <f>((F86/'Shared Mail Order'!G13)*('Shared Mail Order'!H15+'Shared Mail Order'!H16))</f>
        <v>0</v>
      </c>
      <c r="K86" s="179">
        <f>(I86+L86)/('Shared Mail Order'!H13+'Shared Mail Order'!H21)*'Shared Mail Order'!C22</f>
        <v>0</v>
      </c>
      <c r="L86" s="100"/>
      <c r="M86" s="101">
        <f>IF('Shared Mail Order'!C23&gt;0,(I86+L86)/('Shared Mail Order'!H13+'Shared Mail Order'!H21)*'Shared Mail Order'!C23*'Shared Mail Order'!C25,(I86+L86)*'Shared Mail Order'!C25)</f>
        <v>0</v>
      </c>
      <c r="N86" s="102">
        <f>IF('Shared Mail Order'!C23&gt;0,(I86+L86)/('Shared Mail Order'!H13+'Shared Mail Order'!H21)*'Shared Mail Order'!C23*'Shared Mail Order'!C25+K86,(I86+L86)*'Shared Mail Order'!C25+K86)</f>
        <v>0</v>
      </c>
      <c r="O86" s="132">
        <f t="shared" si="8"/>
        <v>0</v>
      </c>
      <c r="P86" s="180">
        <f t="shared" si="9"/>
        <v>0</v>
      </c>
      <c r="Q86" s="1"/>
      <c r="R86" s="1"/>
    </row>
    <row r="87" spans="1:18" ht="12.75">
      <c r="A87" s="127"/>
      <c r="B87" s="73"/>
      <c r="C87" s="91"/>
      <c r="D87" s="92">
        <v>0</v>
      </c>
      <c r="E87" s="128">
        <v>0</v>
      </c>
      <c r="F87" s="130">
        <f t="shared" si="6"/>
        <v>0</v>
      </c>
      <c r="G87" s="129">
        <f>F87*'Shared Mail Order'!C18</f>
        <v>0</v>
      </c>
      <c r="H87" s="130">
        <f t="shared" si="7"/>
        <v>0</v>
      </c>
      <c r="I87" s="99">
        <f>H87*'Shared Mail Order'!C17</f>
        <v>0</v>
      </c>
      <c r="J87" s="131">
        <f>((F87/'Shared Mail Order'!G13)*('Shared Mail Order'!H15+'Shared Mail Order'!H16))</f>
        <v>0</v>
      </c>
      <c r="K87" s="179">
        <f>(I87+L87)/('Shared Mail Order'!H13+'Shared Mail Order'!H21)*'Shared Mail Order'!C22</f>
        <v>0</v>
      </c>
      <c r="L87" s="100"/>
      <c r="M87" s="101">
        <f>IF('Shared Mail Order'!C23&gt;0,(I87+L87)/('Shared Mail Order'!H13+'Shared Mail Order'!H21)*'Shared Mail Order'!C23*'Shared Mail Order'!C25,(I87+L87)*'Shared Mail Order'!C25)</f>
        <v>0</v>
      </c>
      <c r="N87" s="102">
        <f>IF('Shared Mail Order'!C23&gt;0,(I87+L87)/('Shared Mail Order'!H13+'Shared Mail Order'!H21)*'Shared Mail Order'!C23*'Shared Mail Order'!C25+K87,(I87+L87)*'Shared Mail Order'!C25+K87)</f>
        <v>0</v>
      </c>
      <c r="O87" s="132">
        <f t="shared" si="8"/>
        <v>0</v>
      </c>
      <c r="P87" s="180">
        <f t="shared" si="9"/>
        <v>0</v>
      </c>
      <c r="Q87" s="1"/>
      <c r="R87" s="1"/>
    </row>
    <row r="88" spans="1:18" ht="12.75">
      <c r="A88" s="127"/>
      <c r="B88" s="73"/>
      <c r="C88" s="91"/>
      <c r="D88" s="92">
        <v>0</v>
      </c>
      <c r="E88" s="128">
        <v>0</v>
      </c>
      <c r="F88" s="130">
        <f t="shared" si="6"/>
        <v>0</v>
      </c>
      <c r="G88" s="129">
        <f>F88*'Shared Mail Order'!C18</f>
        <v>0</v>
      </c>
      <c r="H88" s="130">
        <f t="shared" si="7"/>
        <v>0</v>
      </c>
      <c r="I88" s="99">
        <f>H88*'Shared Mail Order'!C17</f>
        <v>0</v>
      </c>
      <c r="J88" s="131">
        <f>((F88/'Shared Mail Order'!G13)*('Shared Mail Order'!H15+'Shared Mail Order'!H16))</f>
        <v>0</v>
      </c>
      <c r="K88" s="179">
        <f>(I88+L88)/('Shared Mail Order'!H13+'Shared Mail Order'!H21)*'Shared Mail Order'!C22</f>
        <v>0</v>
      </c>
      <c r="L88" s="100"/>
      <c r="M88" s="101">
        <f>IF('Shared Mail Order'!C23&gt;0,(I88+L88)/('Shared Mail Order'!H13+'Shared Mail Order'!H21)*'Shared Mail Order'!C23*'Shared Mail Order'!C25,(I88+L88)*'Shared Mail Order'!C25)</f>
        <v>0</v>
      </c>
      <c r="N88" s="102">
        <f>IF('Shared Mail Order'!C23&gt;0,(I88+L88)/('Shared Mail Order'!H13+'Shared Mail Order'!H21)*'Shared Mail Order'!C23*'Shared Mail Order'!C25+K88,(I88+L88)*'Shared Mail Order'!C25+K88)</f>
        <v>0</v>
      </c>
      <c r="O88" s="132">
        <f t="shared" si="8"/>
        <v>0</v>
      </c>
      <c r="P88" s="180">
        <f t="shared" si="9"/>
        <v>0</v>
      </c>
      <c r="Q88" s="1"/>
      <c r="R88" s="1"/>
    </row>
    <row r="89" spans="1:18" ht="12.75">
      <c r="A89" s="127"/>
      <c r="B89" s="73"/>
      <c r="C89" s="91"/>
      <c r="D89" s="92">
        <v>0</v>
      </c>
      <c r="E89" s="128">
        <v>0</v>
      </c>
      <c r="F89" s="130">
        <f t="shared" si="6"/>
        <v>0</v>
      </c>
      <c r="G89" s="129">
        <f>F89*'Shared Mail Order'!C18</f>
        <v>0</v>
      </c>
      <c r="H89" s="130">
        <f t="shared" si="7"/>
        <v>0</v>
      </c>
      <c r="I89" s="99">
        <f>H89*'Shared Mail Order'!C17</f>
        <v>0</v>
      </c>
      <c r="J89" s="131">
        <f>((F89/'Shared Mail Order'!G13)*('Shared Mail Order'!H15+'Shared Mail Order'!H16))</f>
        <v>0</v>
      </c>
      <c r="K89" s="179">
        <f>(I89+L89)/('Shared Mail Order'!H13+'Shared Mail Order'!H21)*'Shared Mail Order'!C22</f>
        <v>0</v>
      </c>
      <c r="L89" s="100"/>
      <c r="M89" s="101">
        <f>IF('Shared Mail Order'!C23&gt;0,(I89+L89)/('Shared Mail Order'!H13+'Shared Mail Order'!H21)*'Shared Mail Order'!C23*'Shared Mail Order'!C25,(I89+L89)*'Shared Mail Order'!C25)</f>
        <v>0</v>
      </c>
      <c r="N89" s="102">
        <f>IF('Shared Mail Order'!C23&gt;0,(I89+L89)/('Shared Mail Order'!H13+'Shared Mail Order'!H21)*'Shared Mail Order'!C23*'Shared Mail Order'!C25+K89,(I89+L89)*'Shared Mail Order'!C25+K89)</f>
        <v>0</v>
      </c>
      <c r="O89" s="132">
        <f t="shared" si="8"/>
        <v>0</v>
      </c>
      <c r="P89" s="180">
        <f t="shared" si="9"/>
        <v>0</v>
      </c>
      <c r="Q89" s="1"/>
      <c r="R89" s="1"/>
    </row>
    <row r="90" spans="1:18" ht="12.75">
      <c r="A90" s="127"/>
      <c r="B90" s="73"/>
      <c r="C90" s="91"/>
      <c r="D90" s="92">
        <v>0</v>
      </c>
      <c r="E90" s="128">
        <v>0</v>
      </c>
      <c r="F90" s="130">
        <f t="shared" si="6"/>
        <v>0</v>
      </c>
      <c r="G90" s="129">
        <f>F90*'Shared Mail Order'!C18</f>
        <v>0</v>
      </c>
      <c r="H90" s="130">
        <f t="shared" si="7"/>
        <v>0</v>
      </c>
      <c r="I90" s="99">
        <f>H90*'Shared Mail Order'!C17</f>
        <v>0</v>
      </c>
      <c r="J90" s="131">
        <f>((F90/'Shared Mail Order'!G13)*('Shared Mail Order'!H15+'Shared Mail Order'!H16))</f>
        <v>0</v>
      </c>
      <c r="K90" s="179">
        <f>(I90+L90)/('Shared Mail Order'!H13+'Shared Mail Order'!H21)*'Shared Mail Order'!C22</f>
        <v>0</v>
      </c>
      <c r="L90" s="100"/>
      <c r="M90" s="101">
        <f>IF('Shared Mail Order'!C23&gt;0,(I90+L90)/('Shared Mail Order'!H13+'Shared Mail Order'!H21)*'Shared Mail Order'!C23*'Shared Mail Order'!C25,(I90+L90)*'Shared Mail Order'!C25)</f>
        <v>0</v>
      </c>
      <c r="N90" s="102">
        <f>IF('Shared Mail Order'!C23&gt;0,(I90+L90)/('Shared Mail Order'!H13+'Shared Mail Order'!H21)*'Shared Mail Order'!C23*'Shared Mail Order'!C25+K90,(I90+L90)*'Shared Mail Order'!C25+K90)</f>
        <v>0</v>
      </c>
      <c r="O90" s="132">
        <f t="shared" si="8"/>
        <v>0</v>
      </c>
      <c r="P90" s="180">
        <f t="shared" si="9"/>
        <v>0</v>
      </c>
      <c r="Q90" s="1"/>
      <c r="R90" s="1"/>
    </row>
    <row r="91" spans="1:18" ht="12.75">
      <c r="A91" s="127"/>
      <c r="B91" s="73"/>
      <c r="C91" s="91"/>
      <c r="D91" s="92">
        <v>0</v>
      </c>
      <c r="E91" s="128">
        <v>0</v>
      </c>
      <c r="F91" s="130">
        <f t="shared" si="6"/>
        <v>0</v>
      </c>
      <c r="G91" s="129">
        <f>F91*'Shared Mail Order'!C18</f>
        <v>0</v>
      </c>
      <c r="H91" s="130">
        <f t="shared" si="7"/>
        <v>0</v>
      </c>
      <c r="I91" s="99">
        <f>H91*'Shared Mail Order'!C17</f>
        <v>0</v>
      </c>
      <c r="J91" s="131">
        <f>((F91/'Shared Mail Order'!G13)*('Shared Mail Order'!H15+'Shared Mail Order'!H16))</f>
        <v>0</v>
      </c>
      <c r="K91" s="179">
        <f>(I91+L91)/('Shared Mail Order'!H13+'Shared Mail Order'!H21)*'Shared Mail Order'!C22</f>
        <v>0</v>
      </c>
      <c r="L91" s="100"/>
      <c r="M91" s="101">
        <f>IF('Shared Mail Order'!C23&gt;0,(I91+L91)/('Shared Mail Order'!H13+'Shared Mail Order'!H21)*'Shared Mail Order'!C23*'Shared Mail Order'!C25,(I91+L91)*'Shared Mail Order'!C25)</f>
        <v>0</v>
      </c>
      <c r="N91" s="102">
        <f>IF('Shared Mail Order'!C23&gt;0,(I91+L91)/('Shared Mail Order'!H13+'Shared Mail Order'!H21)*'Shared Mail Order'!C23*'Shared Mail Order'!C25+K91,(I91+L91)*'Shared Mail Order'!C25+K91)</f>
        <v>0</v>
      </c>
      <c r="O91" s="132">
        <f t="shared" si="8"/>
        <v>0</v>
      </c>
      <c r="P91" s="180">
        <f t="shared" si="9"/>
        <v>0</v>
      </c>
      <c r="Q91" s="1"/>
      <c r="R91" s="1"/>
    </row>
    <row r="92" spans="1:18" ht="12.75">
      <c r="A92" s="127"/>
      <c r="B92" s="73"/>
      <c r="C92" s="91"/>
      <c r="D92" s="92">
        <v>0</v>
      </c>
      <c r="E92" s="128">
        <v>0</v>
      </c>
      <c r="F92" s="130">
        <f t="shared" si="6"/>
        <v>0</v>
      </c>
      <c r="G92" s="129">
        <f>F92*'Shared Mail Order'!C18</f>
        <v>0</v>
      </c>
      <c r="H92" s="130">
        <f t="shared" si="7"/>
        <v>0</v>
      </c>
      <c r="I92" s="99">
        <f>H92*'Shared Mail Order'!C17</f>
        <v>0</v>
      </c>
      <c r="J92" s="131">
        <f>((F92/'Shared Mail Order'!G13)*('Shared Mail Order'!H15+'Shared Mail Order'!H16))</f>
        <v>0</v>
      </c>
      <c r="K92" s="179">
        <f>(I92+L92)/('Shared Mail Order'!H13+'Shared Mail Order'!H21)*'Shared Mail Order'!C22</f>
        <v>0</v>
      </c>
      <c r="L92" s="100"/>
      <c r="M92" s="101">
        <f>IF('Shared Mail Order'!C23&gt;0,(I92+L92)/('Shared Mail Order'!H13+'Shared Mail Order'!H21)*'Shared Mail Order'!C23*'Shared Mail Order'!C25,(I92+L92)*'Shared Mail Order'!C25)</f>
        <v>0</v>
      </c>
      <c r="N92" s="102">
        <f>IF('Shared Mail Order'!C23&gt;0,(I92+L92)/('Shared Mail Order'!H13+'Shared Mail Order'!H21)*'Shared Mail Order'!C23*'Shared Mail Order'!C25+K92,(I92+L92)*'Shared Mail Order'!C25+K92)</f>
        <v>0</v>
      </c>
      <c r="O92" s="132">
        <f t="shared" si="8"/>
        <v>0</v>
      </c>
      <c r="P92" s="180">
        <f t="shared" si="9"/>
        <v>0</v>
      </c>
      <c r="Q92" s="1"/>
      <c r="R92" s="1"/>
    </row>
    <row r="93" spans="1:18" ht="12.75">
      <c r="A93" s="127"/>
      <c r="B93" s="73"/>
      <c r="C93" s="91"/>
      <c r="D93" s="92">
        <v>0</v>
      </c>
      <c r="E93" s="128">
        <v>0</v>
      </c>
      <c r="F93" s="130">
        <f t="shared" si="6"/>
        <v>0</v>
      </c>
      <c r="G93" s="129">
        <f>F93*'Shared Mail Order'!C18</f>
        <v>0</v>
      </c>
      <c r="H93" s="130">
        <f t="shared" si="7"/>
        <v>0</v>
      </c>
      <c r="I93" s="99">
        <f>H93*'Shared Mail Order'!C17</f>
        <v>0</v>
      </c>
      <c r="J93" s="131">
        <f>((F93/'Shared Mail Order'!G13)*('Shared Mail Order'!H15+'Shared Mail Order'!H16))</f>
        <v>0</v>
      </c>
      <c r="K93" s="179">
        <f>(I93+L93)/('Shared Mail Order'!H13+'Shared Mail Order'!H21)*'Shared Mail Order'!C22</f>
        <v>0</v>
      </c>
      <c r="L93" s="100"/>
      <c r="M93" s="101">
        <f>IF('Shared Mail Order'!C23&gt;0,(I93+L93)/('Shared Mail Order'!H13+'Shared Mail Order'!H21)*'Shared Mail Order'!C23*'Shared Mail Order'!C25,(I93+L93)*'Shared Mail Order'!C25)</f>
        <v>0</v>
      </c>
      <c r="N93" s="102">
        <f>IF('Shared Mail Order'!C23&gt;0,(I93+L93)/('Shared Mail Order'!H13+'Shared Mail Order'!H21)*'Shared Mail Order'!C23*'Shared Mail Order'!C25+K93,(I93+L93)*'Shared Mail Order'!C25+K93)</f>
        <v>0</v>
      </c>
      <c r="O93" s="132">
        <f t="shared" si="8"/>
        <v>0</v>
      </c>
      <c r="P93" s="180">
        <f t="shared" si="9"/>
        <v>0</v>
      </c>
      <c r="Q93" s="1"/>
      <c r="R93" s="1"/>
    </row>
    <row r="94" spans="1:18" ht="12.75">
      <c r="A94" s="127"/>
      <c r="B94" s="73"/>
      <c r="C94" s="91"/>
      <c r="D94" s="92">
        <v>0</v>
      </c>
      <c r="E94" s="128">
        <v>0</v>
      </c>
      <c r="F94" s="130">
        <f t="shared" si="6"/>
        <v>0</v>
      </c>
      <c r="G94" s="129">
        <f>F94*'Shared Mail Order'!C18</f>
        <v>0</v>
      </c>
      <c r="H94" s="130">
        <f t="shared" si="7"/>
        <v>0</v>
      </c>
      <c r="I94" s="99">
        <f>H94*'Shared Mail Order'!C17</f>
        <v>0</v>
      </c>
      <c r="J94" s="131">
        <f>((F94/'Shared Mail Order'!G13)*('Shared Mail Order'!H15+'Shared Mail Order'!H16))</f>
        <v>0</v>
      </c>
      <c r="K94" s="179">
        <f>(I94+L94)/('Shared Mail Order'!H13+'Shared Mail Order'!H21)*'Shared Mail Order'!C22</f>
        <v>0</v>
      </c>
      <c r="L94" s="100"/>
      <c r="M94" s="101">
        <f>IF('Shared Mail Order'!C23&gt;0,(I94+L94)/('Shared Mail Order'!H13+'Shared Mail Order'!H21)*'Shared Mail Order'!C23*'Shared Mail Order'!C25,(I94+L94)*'Shared Mail Order'!C25)</f>
        <v>0</v>
      </c>
      <c r="N94" s="102">
        <f>IF('Shared Mail Order'!C23&gt;0,(I94+L94)/('Shared Mail Order'!H13+'Shared Mail Order'!H21)*'Shared Mail Order'!C23*'Shared Mail Order'!C25+K94,(I94+L94)*'Shared Mail Order'!C25+K94)</f>
        <v>0</v>
      </c>
      <c r="O94" s="132">
        <f t="shared" si="8"/>
        <v>0</v>
      </c>
      <c r="P94" s="180">
        <f t="shared" si="9"/>
        <v>0</v>
      </c>
      <c r="Q94" s="1"/>
      <c r="R94" s="1"/>
    </row>
    <row r="95" spans="1:18" ht="12.75">
      <c r="A95" s="127"/>
      <c r="B95" s="73"/>
      <c r="C95" s="91"/>
      <c r="D95" s="92">
        <v>0</v>
      </c>
      <c r="E95" s="128">
        <v>0</v>
      </c>
      <c r="F95" s="130">
        <f t="shared" si="6"/>
        <v>0</v>
      </c>
      <c r="G95" s="129">
        <f>F95*'Shared Mail Order'!C18</f>
        <v>0</v>
      </c>
      <c r="H95" s="130">
        <f t="shared" si="7"/>
        <v>0</v>
      </c>
      <c r="I95" s="99">
        <f>H95*'Shared Mail Order'!C17</f>
        <v>0</v>
      </c>
      <c r="J95" s="131">
        <f>((F95/'Shared Mail Order'!G13)*('Shared Mail Order'!H15+'Shared Mail Order'!H16))</f>
        <v>0</v>
      </c>
      <c r="K95" s="179">
        <f>(I95+L95)/('Shared Mail Order'!H13+'Shared Mail Order'!H21)*'Shared Mail Order'!C22</f>
        <v>0</v>
      </c>
      <c r="L95" s="100"/>
      <c r="M95" s="101">
        <f>IF('Shared Mail Order'!C23&gt;0,(I95+L95)/('Shared Mail Order'!H13+'Shared Mail Order'!H21)*'Shared Mail Order'!C23*'Shared Mail Order'!C25,(I95+L95)*'Shared Mail Order'!C25)</f>
        <v>0</v>
      </c>
      <c r="N95" s="102">
        <f>IF('Shared Mail Order'!C23&gt;0,(I95+L95)/('Shared Mail Order'!H13+'Shared Mail Order'!H21)*'Shared Mail Order'!C23*'Shared Mail Order'!C25+K95,(I95+L95)*'Shared Mail Order'!C25+K95)</f>
        <v>0</v>
      </c>
      <c r="O95" s="132">
        <f t="shared" si="8"/>
        <v>0</v>
      </c>
      <c r="P95" s="180">
        <f t="shared" si="9"/>
        <v>0</v>
      </c>
      <c r="Q95" s="1"/>
      <c r="R95" s="1"/>
    </row>
    <row r="96" spans="1:18" ht="12.75">
      <c r="A96" s="127"/>
      <c r="B96" s="73"/>
      <c r="C96" s="91"/>
      <c r="D96" s="92">
        <v>0</v>
      </c>
      <c r="E96" s="128">
        <v>0</v>
      </c>
      <c r="F96" s="130">
        <f t="shared" si="6"/>
        <v>0</v>
      </c>
      <c r="G96" s="129">
        <f>F96*'Shared Mail Order'!C18</f>
        <v>0</v>
      </c>
      <c r="H96" s="130">
        <f t="shared" si="7"/>
        <v>0</v>
      </c>
      <c r="I96" s="99">
        <f>H96*'Shared Mail Order'!C17</f>
        <v>0</v>
      </c>
      <c r="J96" s="131">
        <f>((F96/'Shared Mail Order'!G13)*('Shared Mail Order'!H15+'Shared Mail Order'!H16))</f>
        <v>0</v>
      </c>
      <c r="K96" s="179">
        <f>(I96+L96)/('Shared Mail Order'!H13+'Shared Mail Order'!H21)*'Shared Mail Order'!C22</f>
        <v>0</v>
      </c>
      <c r="L96" s="100"/>
      <c r="M96" s="101">
        <f>IF('Shared Mail Order'!C23&gt;0,(I96+L96)/('Shared Mail Order'!H13+'Shared Mail Order'!H21)*'Shared Mail Order'!C23*'Shared Mail Order'!C25,(I96+L96)*'Shared Mail Order'!C25)</f>
        <v>0</v>
      </c>
      <c r="N96" s="102">
        <f>IF('Shared Mail Order'!C23&gt;0,(I96+L96)/('Shared Mail Order'!H13+'Shared Mail Order'!H21)*'Shared Mail Order'!C23*'Shared Mail Order'!C25+K96,(I96+L96)*'Shared Mail Order'!C25+K96)</f>
        <v>0</v>
      </c>
      <c r="O96" s="132">
        <f t="shared" si="8"/>
        <v>0</v>
      </c>
      <c r="P96" s="180">
        <f t="shared" si="9"/>
        <v>0</v>
      </c>
      <c r="Q96" s="1"/>
      <c r="R96" s="1"/>
    </row>
    <row r="97" spans="1:18" ht="12.75">
      <c r="A97" s="127"/>
      <c r="B97" s="73"/>
      <c r="C97" s="91"/>
      <c r="D97" s="92">
        <v>0</v>
      </c>
      <c r="E97" s="128">
        <v>0</v>
      </c>
      <c r="F97" s="130">
        <f t="shared" si="6"/>
        <v>0</v>
      </c>
      <c r="G97" s="129">
        <f>F97*'Shared Mail Order'!C18</f>
        <v>0</v>
      </c>
      <c r="H97" s="130">
        <f t="shared" si="7"/>
        <v>0</v>
      </c>
      <c r="I97" s="99">
        <f>H97*'Shared Mail Order'!C17</f>
        <v>0</v>
      </c>
      <c r="J97" s="131">
        <f>((F97/'Shared Mail Order'!G13)*('Shared Mail Order'!H15+'Shared Mail Order'!H16))</f>
        <v>0</v>
      </c>
      <c r="K97" s="179">
        <f>(I97+L97)/('Shared Mail Order'!H13+'Shared Mail Order'!H21)*'Shared Mail Order'!C22</f>
        <v>0</v>
      </c>
      <c r="L97" s="100"/>
      <c r="M97" s="101">
        <f>IF('Shared Mail Order'!C23&gt;0,(I97+L97)/('Shared Mail Order'!H13+'Shared Mail Order'!H21)*'Shared Mail Order'!C23*'Shared Mail Order'!C25,(I97+L97)*'Shared Mail Order'!C25)</f>
        <v>0</v>
      </c>
      <c r="N97" s="102">
        <f>IF('Shared Mail Order'!C23&gt;0,(I97+L97)/('Shared Mail Order'!H13+'Shared Mail Order'!H21)*'Shared Mail Order'!C23*'Shared Mail Order'!C25+K97,(I97+L97)*'Shared Mail Order'!C25+K97)</f>
        <v>0</v>
      </c>
      <c r="O97" s="132">
        <f t="shared" si="8"/>
        <v>0</v>
      </c>
      <c r="P97" s="180">
        <f t="shared" si="9"/>
        <v>0</v>
      </c>
      <c r="Q97" s="1"/>
      <c r="R97" s="1"/>
    </row>
    <row r="98" spans="1:18" ht="12.75">
      <c r="A98" s="127"/>
      <c r="B98" s="73"/>
      <c r="C98" s="91"/>
      <c r="D98" s="92">
        <v>0</v>
      </c>
      <c r="E98" s="128">
        <v>0</v>
      </c>
      <c r="F98" s="130">
        <f t="shared" si="6"/>
        <v>0</v>
      </c>
      <c r="G98" s="129">
        <f>F98*'Shared Mail Order'!C18</f>
        <v>0</v>
      </c>
      <c r="H98" s="130">
        <f t="shared" si="7"/>
        <v>0</v>
      </c>
      <c r="I98" s="99">
        <f>H98*'Shared Mail Order'!C17</f>
        <v>0</v>
      </c>
      <c r="J98" s="131">
        <f>((F98/'Shared Mail Order'!G13)*('Shared Mail Order'!H15+'Shared Mail Order'!H16))</f>
        <v>0</v>
      </c>
      <c r="K98" s="179">
        <f>(I98+L98)/('Shared Mail Order'!H13+'Shared Mail Order'!H21)*'Shared Mail Order'!C22</f>
        <v>0</v>
      </c>
      <c r="L98" s="100"/>
      <c r="M98" s="101">
        <f>IF('Shared Mail Order'!C23&gt;0,(I98+L98)/('Shared Mail Order'!H13+'Shared Mail Order'!H21)*'Shared Mail Order'!C23*'Shared Mail Order'!C25,(I98+L98)*'Shared Mail Order'!C25)</f>
        <v>0</v>
      </c>
      <c r="N98" s="102">
        <f>IF('Shared Mail Order'!C23&gt;0,(I98+L98)/('Shared Mail Order'!H13+'Shared Mail Order'!H21)*'Shared Mail Order'!C23*'Shared Mail Order'!C25+K98,(I98+L98)*'Shared Mail Order'!C25+K98)</f>
        <v>0</v>
      </c>
      <c r="O98" s="132">
        <f t="shared" si="8"/>
        <v>0</v>
      </c>
      <c r="P98" s="180">
        <f t="shared" si="9"/>
        <v>0</v>
      </c>
      <c r="Q98" s="1"/>
      <c r="R98" s="1"/>
    </row>
    <row r="99" spans="1:18" ht="12.75">
      <c r="A99" s="127"/>
      <c r="B99" s="73"/>
      <c r="C99" s="91"/>
      <c r="D99" s="92">
        <v>0</v>
      </c>
      <c r="E99" s="128">
        <v>0</v>
      </c>
      <c r="F99" s="130">
        <f t="shared" si="6"/>
        <v>0</v>
      </c>
      <c r="G99" s="129">
        <f>F99*'Shared Mail Order'!C18</f>
        <v>0</v>
      </c>
      <c r="H99" s="130">
        <f t="shared" si="7"/>
        <v>0</v>
      </c>
      <c r="I99" s="99">
        <f>H99*'Shared Mail Order'!C17</f>
        <v>0</v>
      </c>
      <c r="J99" s="131">
        <f>((F99/'Shared Mail Order'!G13)*('Shared Mail Order'!H15+'Shared Mail Order'!H16))</f>
        <v>0</v>
      </c>
      <c r="K99" s="179">
        <f>(I99+L99)/('Shared Mail Order'!H13+'Shared Mail Order'!H21)*'Shared Mail Order'!C22</f>
        <v>0</v>
      </c>
      <c r="L99" s="100"/>
      <c r="M99" s="101">
        <f>IF('Shared Mail Order'!C23&gt;0,(I99+L99)/('Shared Mail Order'!H13+'Shared Mail Order'!H21)*'Shared Mail Order'!C23*'Shared Mail Order'!C25,(I99+L99)*'Shared Mail Order'!C25)</f>
        <v>0</v>
      </c>
      <c r="N99" s="102">
        <f>IF('Shared Mail Order'!C23&gt;0,(I99+L99)/('Shared Mail Order'!H13+'Shared Mail Order'!H21)*'Shared Mail Order'!C23*'Shared Mail Order'!C25+K99,(I99+L99)*'Shared Mail Order'!C25+K99)</f>
        <v>0</v>
      </c>
      <c r="O99" s="132">
        <f t="shared" si="8"/>
        <v>0</v>
      </c>
      <c r="P99" s="180">
        <f t="shared" si="9"/>
        <v>0</v>
      </c>
      <c r="Q99" s="1"/>
      <c r="R99" s="1"/>
    </row>
    <row r="100" spans="1:18" ht="12.75">
      <c r="A100" s="127"/>
      <c r="B100" s="73"/>
      <c r="C100" s="91"/>
      <c r="D100" s="92">
        <v>0</v>
      </c>
      <c r="E100" s="128">
        <v>0</v>
      </c>
      <c r="F100" s="130">
        <f t="shared" si="6"/>
        <v>0</v>
      </c>
      <c r="G100" s="129">
        <f>F100*'Shared Mail Order'!C18</f>
        <v>0</v>
      </c>
      <c r="H100" s="130">
        <f t="shared" si="7"/>
        <v>0</v>
      </c>
      <c r="I100" s="99">
        <f>H100*'Shared Mail Order'!C17</f>
        <v>0</v>
      </c>
      <c r="J100" s="131">
        <f>((F100/'Shared Mail Order'!G13)*('Shared Mail Order'!H15+'Shared Mail Order'!H16))</f>
        <v>0</v>
      </c>
      <c r="K100" s="179">
        <f>(I100+L100)/('Shared Mail Order'!H13+'Shared Mail Order'!H21)*'Shared Mail Order'!C22</f>
        <v>0</v>
      </c>
      <c r="L100" s="100"/>
      <c r="M100" s="101">
        <f>IF('Shared Mail Order'!C23&gt;0,(I100+L100)/('Shared Mail Order'!H13+'Shared Mail Order'!H21)*'Shared Mail Order'!C23*'Shared Mail Order'!C25,(I100+L100)*'Shared Mail Order'!C25)</f>
        <v>0</v>
      </c>
      <c r="N100" s="102">
        <f>IF('Shared Mail Order'!C23&gt;0,(I100+L100)/('Shared Mail Order'!H13+'Shared Mail Order'!H21)*'Shared Mail Order'!C23*'Shared Mail Order'!C25+K100,(I100+L100)*'Shared Mail Order'!C25+K100)</f>
        <v>0</v>
      </c>
      <c r="O100" s="132">
        <f t="shared" si="8"/>
        <v>0</v>
      </c>
      <c r="P100" s="180">
        <f t="shared" si="9"/>
        <v>0</v>
      </c>
      <c r="Q100" s="1"/>
      <c r="R100" s="1"/>
    </row>
    <row r="101" spans="1:18" ht="12.75">
      <c r="A101" s="127"/>
      <c r="B101" s="73"/>
      <c r="C101" s="91"/>
      <c r="D101" s="92">
        <v>0</v>
      </c>
      <c r="E101" s="128">
        <v>0</v>
      </c>
      <c r="F101" s="130">
        <f t="shared" si="6"/>
        <v>0</v>
      </c>
      <c r="G101" s="129">
        <f>F101*'Shared Mail Order'!C18</f>
        <v>0</v>
      </c>
      <c r="H101" s="130">
        <f t="shared" si="7"/>
        <v>0</v>
      </c>
      <c r="I101" s="99">
        <f>H101*'Shared Mail Order'!C17</f>
        <v>0</v>
      </c>
      <c r="J101" s="131">
        <f>((F101/'Shared Mail Order'!G13)*('Shared Mail Order'!H15+'Shared Mail Order'!H16))</f>
        <v>0</v>
      </c>
      <c r="K101" s="179">
        <f>(I101+L101)/('Shared Mail Order'!H13+'Shared Mail Order'!H21)*'Shared Mail Order'!C22</f>
        <v>0</v>
      </c>
      <c r="L101" s="100"/>
      <c r="M101" s="101">
        <f>IF('Shared Mail Order'!C23&gt;0,(I101+L101)/('Shared Mail Order'!H13+'Shared Mail Order'!H21)*'Shared Mail Order'!C23*'Shared Mail Order'!C25,(I101+L101)*'Shared Mail Order'!C25)</f>
        <v>0</v>
      </c>
      <c r="N101" s="102">
        <f>IF('Shared Mail Order'!C23&gt;0,(I101+L101)/('Shared Mail Order'!H13+'Shared Mail Order'!H21)*'Shared Mail Order'!C23*'Shared Mail Order'!C25+K101,(I101+L101)*'Shared Mail Order'!C25+K101)</f>
        <v>0</v>
      </c>
      <c r="O101" s="132">
        <f t="shared" si="8"/>
        <v>0</v>
      </c>
      <c r="P101" s="180">
        <f t="shared" si="9"/>
        <v>0</v>
      </c>
      <c r="Q101" s="1"/>
      <c r="R101" s="1"/>
    </row>
    <row r="102" spans="1:18" ht="12.75">
      <c r="A102" s="127"/>
      <c r="B102" s="73"/>
      <c r="C102" s="91"/>
      <c r="D102" s="92">
        <v>0</v>
      </c>
      <c r="E102" s="128">
        <v>0</v>
      </c>
      <c r="F102" s="130">
        <f t="shared" si="6"/>
        <v>0</v>
      </c>
      <c r="G102" s="129">
        <f>F102*'Shared Mail Order'!C18</f>
        <v>0</v>
      </c>
      <c r="H102" s="130">
        <f t="shared" si="7"/>
        <v>0</v>
      </c>
      <c r="I102" s="99">
        <f>H102*'Shared Mail Order'!C17</f>
        <v>0</v>
      </c>
      <c r="J102" s="131">
        <f>((F102/'Shared Mail Order'!G13)*('Shared Mail Order'!H15+'Shared Mail Order'!H16))</f>
        <v>0</v>
      </c>
      <c r="K102" s="179">
        <f>(I102+L102)/('Shared Mail Order'!H13+'Shared Mail Order'!H21)*'Shared Mail Order'!C22</f>
        <v>0</v>
      </c>
      <c r="L102" s="100">
        <v>0</v>
      </c>
      <c r="M102" s="101">
        <f>IF('Shared Mail Order'!C23&gt;0,(I102+L102)/('Shared Mail Order'!H13+'Shared Mail Order'!H21)*'Shared Mail Order'!C23*'Shared Mail Order'!C25,(I102+L102)*'Shared Mail Order'!C25)</f>
        <v>0</v>
      </c>
      <c r="N102" s="102">
        <f>IF('Shared Mail Order'!C23&gt;0,(I102+L102)/('Shared Mail Order'!H13+'Shared Mail Order'!H21)*'Shared Mail Order'!C23*'Shared Mail Order'!C25+K102,(I102+L102)*'Shared Mail Order'!C25+K102)</f>
        <v>0</v>
      </c>
      <c r="O102" s="132">
        <f t="shared" si="8"/>
        <v>0</v>
      </c>
      <c r="P102" s="180">
        <f t="shared" si="9"/>
        <v>0</v>
      </c>
      <c r="Q102" s="1"/>
      <c r="R102" s="1"/>
    </row>
    <row r="103" spans="1:18" ht="12.75">
      <c r="A103" s="127"/>
      <c r="B103" s="73"/>
      <c r="C103" s="91"/>
      <c r="D103" s="92">
        <v>0</v>
      </c>
      <c r="E103" s="128">
        <v>0</v>
      </c>
      <c r="F103" s="130">
        <f t="shared" si="6"/>
        <v>0</v>
      </c>
      <c r="G103" s="129">
        <f>F103*'Shared Mail Order'!C18</f>
        <v>0</v>
      </c>
      <c r="H103" s="130">
        <f t="shared" si="7"/>
        <v>0</v>
      </c>
      <c r="I103" s="99">
        <f>H103*'Shared Mail Order'!C17</f>
        <v>0</v>
      </c>
      <c r="J103" s="131">
        <f>((F103/'Shared Mail Order'!G13)*('Shared Mail Order'!H15+'Shared Mail Order'!H16))</f>
        <v>0</v>
      </c>
      <c r="K103" s="179">
        <f>(I103+L103)/('Shared Mail Order'!H13+'Shared Mail Order'!H21)*'Shared Mail Order'!C22</f>
        <v>0</v>
      </c>
      <c r="L103" s="100"/>
      <c r="M103" s="101">
        <f>IF('Shared Mail Order'!C23&gt;0,(I103+L103)/('Shared Mail Order'!H13+'Shared Mail Order'!H21)*'Shared Mail Order'!C23*'Shared Mail Order'!C25,(I103+L103)*'Shared Mail Order'!C25)</f>
        <v>0</v>
      </c>
      <c r="N103" s="102">
        <f>IF('Shared Mail Order'!C23&gt;0,(I103+L103)/('Shared Mail Order'!H13+'Shared Mail Order'!H21)*'Shared Mail Order'!C23*'Shared Mail Order'!C25+K103,(I103+L103)*'Shared Mail Order'!C25+K103)</f>
        <v>0</v>
      </c>
      <c r="O103" s="132">
        <f t="shared" si="8"/>
        <v>0</v>
      </c>
      <c r="P103" s="180">
        <f t="shared" si="9"/>
        <v>0</v>
      </c>
      <c r="Q103" s="1"/>
      <c r="R103" s="1"/>
    </row>
    <row r="104" spans="1:18" ht="12.75">
      <c r="A104" s="127"/>
      <c r="B104" s="73"/>
      <c r="C104" s="91"/>
      <c r="D104" s="92">
        <v>0</v>
      </c>
      <c r="E104" s="128">
        <v>0</v>
      </c>
      <c r="F104" s="130">
        <f t="shared" si="6"/>
        <v>0</v>
      </c>
      <c r="G104" s="129">
        <f>F104*'Shared Mail Order'!C18</f>
        <v>0</v>
      </c>
      <c r="H104" s="130">
        <f t="shared" si="7"/>
        <v>0</v>
      </c>
      <c r="I104" s="99">
        <f>H104*'Shared Mail Order'!C17</f>
        <v>0</v>
      </c>
      <c r="J104" s="131">
        <f>((F104/'Shared Mail Order'!G13)*('Shared Mail Order'!H15+'Shared Mail Order'!H16))</f>
        <v>0</v>
      </c>
      <c r="K104" s="179">
        <f>(I104+L104)/('Shared Mail Order'!H13+'Shared Mail Order'!H21)*'Shared Mail Order'!C22</f>
        <v>0</v>
      </c>
      <c r="L104" s="100"/>
      <c r="M104" s="101">
        <f>IF('Shared Mail Order'!C23&gt;0,(I104+L104)/('Shared Mail Order'!H13+'Shared Mail Order'!H21)*'Shared Mail Order'!C23*'Shared Mail Order'!C25,(I104+L104)*'Shared Mail Order'!C25)</f>
        <v>0</v>
      </c>
      <c r="N104" s="102">
        <f>IF('Shared Mail Order'!C23&gt;0,(I104+L104)/('Shared Mail Order'!H13+'Shared Mail Order'!H21)*'Shared Mail Order'!C23*'Shared Mail Order'!C25+K104,(I104+L104)*'Shared Mail Order'!C25+K104)</f>
        <v>0</v>
      </c>
      <c r="O104" s="132">
        <f t="shared" si="8"/>
        <v>0</v>
      </c>
      <c r="P104" s="180">
        <f t="shared" si="9"/>
        <v>0</v>
      </c>
      <c r="Q104" s="1"/>
      <c r="R104" s="1"/>
    </row>
    <row r="105" spans="1:18" ht="12.75">
      <c r="A105" s="66"/>
      <c r="B105" s="160"/>
      <c r="C105" s="72"/>
      <c r="D105" s="69"/>
      <c r="E105" s="70"/>
      <c r="F105" s="130">
        <f t="shared" si="6"/>
        <v>0</v>
      </c>
      <c r="G105" s="129">
        <f>F105*'Shared Mail Order'!C18</f>
        <v>0</v>
      </c>
      <c r="H105" s="130">
        <f t="shared" si="7"/>
        <v>0</v>
      </c>
      <c r="I105" s="99">
        <f>H105*'Shared Mail Order'!C17</f>
        <v>0</v>
      </c>
      <c r="J105" s="131">
        <f>((F105/'Shared Mail Order'!G13)*('Shared Mail Order'!H15+'Shared Mail Order'!H16))</f>
        <v>0</v>
      </c>
      <c r="K105" s="179">
        <f>(I105+L105)/('Shared Mail Order'!H13+'Shared Mail Order'!H21)*'Shared Mail Order'!C22</f>
        <v>0</v>
      </c>
      <c r="L105" s="100"/>
      <c r="M105" s="101">
        <f>IF('Shared Mail Order'!C23&gt;0,(I105+L105)/('Shared Mail Order'!H13+'Shared Mail Order'!H21)*'Shared Mail Order'!C23*'Shared Mail Order'!C25,(I105+L105)*'Shared Mail Order'!C25)</f>
        <v>0</v>
      </c>
      <c r="N105" s="102">
        <f>IF('Shared Mail Order'!C23&gt;0,(I105+L105)/('Shared Mail Order'!H13+'Shared Mail Order'!H21)*'Shared Mail Order'!C23*'Shared Mail Order'!C25+K105,(I105+L105)*'Shared Mail Order'!C25+K105)</f>
        <v>0</v>
      </c>
      <c r="O105" s="132">
        <f t="shared" si="8"/>
        <v>0</v>
      </c>
      <c r="P105" s="180">
        <f t="shared" si="9"/>
        <v>0</v>
      </c>
      <c r="Q105" s="1"/>
      <c r="R105" s="1"/>
    </row>
    <row r="106" spans="1:18" ht="12.75">
      <c r="A106" s="66"/>
      <c r="B106" s="160"/>
      <c r="C106" s="72"/>
      <c r="D106" s="69"/>
      <c r="E106" s="70"/>
      <c r="F106" s="130">
        <f t="shared" si="6"/>
        <v>0</v>
      </c>
      <c r="G106" s="129">
        <f>F106*'Shared Mail Order'!C18</f>
        <v>0</v>
      </c>
      <c r="H106" s="130">
        <f t="shared" si="7"/>
        <v>0</v>
      </c>
      <c r="I106" s="99">
        <f>H106*'Shared Mail Order'!C17</f>
        <v>0</v>
      </c>
      <c r="J106" s="131">
        <f>((F106/'Shared Mail Order'!G13)*('Shared Mail Order'!H15+'Shared Mail Order'!H16))</f>
        <v>0</v>
      </c>
      <c r="K106" s="179">
        <f>(I106+L106)/('Shared Mail Order'!H13+'Shared Mail Order'!H21)*'Shared Mail Order'!C22</f>
        <v>0</v>
      </c>
      <c r="L106" s="100"/>
      <c r="M106" s="101">
        <f>IF('Shared Mail Order'!C23&gt;0,(I106+L106)/('Shared Mail Order'!H13+'Shared Mail Order'!H21)*'Shared Mail Order'!C23*'Shared Mail Order'!C25,(I106+L106)*'Shared Mail Order'!C25)</f>
        <v>0</v>
      </c>
      <c r="N106" s="102">
        <f>IF('Shared Mail Order'!C23&gt;0,(I106+L106)/('Shared Mail Order'!H13+'Shared Mail Order'!H21)*'Shared Mail Order'!C23*'Shared Mail Order'!C25+K106,(I106+L106)*'Shared Mail Order'!C25+K106)</f>
        <v>0</v>
      </c>
      <c r="O106" s="132">
        <f t="shared" si="8"/>
        <v>0</v>
      </c>
      <c r="P106" s="180">
        <f t="shared" si="9"/>
        <v>0</v>
      </c>
      <c r="Q106" s="1"/>
      <c r="R106" s="1"/>
    </row>
    <row r="107" spans="1:18" ht="12.75">
      <c r="A107" s="66"/>
      <c r="B107" s="160"/>
      <c r="C107" s="68"/>
      <c r="D107" s="69"/>
      <c r="E107" s="70"/>
      <c r="F107" s="130">
        <f t="shared" si="6"/>
        <v>0</v>
      </c>
      <c r="G107" s="129">
        <f>F107*'Shared Mail Order'!C18</f>
        <v>0</v>
      </c>
      <c r="H107" s="130">
        <f t="shared" si="7"/>
        <v>0</v>
      </c>
      <c r="I107" s="99">
        <f>H107*'Shared Mail Order'!C17</f>
        <v>0</v>
      </c>
      <c r="J107" s="131">
        <f>((F107/'Shared Mail Order'!G13)*('Shared Mail Order'!H15+'Shared Mail Order'!H16))</f>
        <v>0</v>
      </c>
      <c r="K107" s="179">
        <f>(I107+L107)/('Shared Mail Order'!H13+'Shared Mail Order'!H21)*'Shared Mail Order'!C22</f>
        <v>0</v>
      </c>
      <c r="L107" s="100"/>
      <c r="M107" s="101">
        <f>IF('Shared Mail Order'!C23&gt;0,(I107+L107)/('Shared Mail Order'!H13+'Shared Mail Order'!H21)*'Shared Mail Order'!C23*'Shared Mail Order'!C25,(I107+L107)*'Shared Mail Order'!C25)</f>
        <v>0</v>
      </c>
      <c r="N107" s="102">
        <f>IF('Shared Mail Order'!C23&gt;0,(I107+L107)/('Shared Mail Order'!H13+'Shared Mail Order'!H21)*'Shared Mail Order'!C23*'Shared Mail Order'!C25+K107,(I107+L107)*'Shared Mail Order'!C25+K107)</f>
        <v>0</v>
      </c>
      <c r="O107" s="132">
        <f t="shared" si="8"/>
        <v>0</v>
      </c>
      <c r="P107" s="180">
        <f t="shared" si="9"/>
        <v>0</v>
      </c>
      <c r="Q107" s="1"/>
      <c r="R107" s="1"/>
    </row>
    <row r="108" spans="1:18" ht="12.75">
      <c r="A108" s="66"/>
      <c r="B108" s="160"/>
      <c r="C108" s="72"/>
      <c r="D108" s="69"/>
      <c r="E108" s="70"/>
      <c r="F108" s="130">
        <f t="shared" si="6"/>
        <v>0</v>
      </c>
      <c r="G108" s="129">
        <f>F108*'Shared Mail Order'!C18</f>
        <v>0</v>
      </c>
      <c r="H108" s="130">
        <f t="shared" si="7"/>
        <v>0</v>
      </c>
      <c r="I108" s="99">
        <f>H108*'Shared Mail Order'!C17</f>
        <v>0</v>
      </c>
      <c r="J108" s="131">
        <f>((F108/'Shared Mail Order'!G13)*('Shared Mail Order'!H15+'Shared Mail Order'!H16))</f>
        <v>0</v>
      </c>
      <c r="K108" s="179">
        <f>(I108+L108)/('Shared Mail Order'!H13+'Shared Mail Order'!H21)*'Shared Mail Order'!C22</f>
        <v>0</v>
      </c>
      <c r="L108" s="100"/>
      <c r="M108" s="101">
        <f>IF('Shared Mail Order'!C23&gt;0,(I108+L108)/('Shared Mail Order'!H13+'Shared Mail Order'!H21)*'Shared Mail Order'!C23*'Shared Mail Order'!C25,(I108+L108)*'Shared Mail Order'!C25)</f>
        <v>0</v>
      </c>
      <c r="N108" s="102">
        <f>IF('Shared Mail Order'!C23&gt;0,(I108+L108)/('Shared Mail Order'!H13+'Shared Mail Order'!H21)*'Shared Mail Order'!C23*'Shared Mail Order'!C25+K108,(I108+L108)*'Shared Mail Order'!C25+K108)</f>
        <v>0</v>
      </c>
      <c r="O108" s="132">
        <f t="shared" si="8"/>
        <v>0</v>
      </c>
      <c r="P108" s="180">
        <f t="shared" si="9"/>
        <v>0</v>
      </c>
      <c r="Q108" s="1"/>
      <c r="R108" s="1"/>
    </row>
    <row r="109" spans="1:18" ht="12.75">
      <c r="A109" s="66"/>
      <c r="B109" s="160"/>
      <c r="C109" s="72"/>
      <c r="D109" s="69"/>
      <c r="E109" s="70"/>
      <c r="F109" s="130">
        <f t="shared" si="6"/>
        <v>0</v>
      </c>
      <c r="G109" s="129">
        <f>F109*'Shared Mail Order'!C18</f>
        <v>0</v>
      </c>
      <c r="H109" s="130">
        <f t="shared" si="7"/>
        <v>0</v>
      </c>
      <c r="I109" s="99">
        <f>H109*'Shared Mail Order'!C17</f>
        <v>0</v>
      </c>
      <c r="J109" s="131">
        <f>((F109/'Shared Mail Order'!G13)*('Shared Mail Order'!H15+'Shared Mail Order'!H16))</f>
        <v>0</v>
      </c>
      <c r="K109" s="179">
        <f>(I109+L109)/('Shared Mail Order'!H13+'Shared Mail Order'!H21)*'Shared Mail Order'!C22</f>
        <v>0</v>
      </c>
      <c r="L109" s="100"/>
      <c r="M109" s="101">
        <f>IF('Shared Mail Order'!C23&gt;0,(I109+L109)/('Shared Mail Order'!H13+'Shared Mail Order'!H21)*'Shared Mail Order'!C23*'Shared Mail Order'!C25,(I109+L109)*'Shared Mail Order'!C25)</f>
        <v>0</v>
      </c>
      <c r="N109" s="102">
        <f>IF('Shared Mail Order'!C23&gt;0,(I109+L109)/('Shared Mail Order'!H13+'Shared Mail Order'!H21)*'Shared Mail Order'!C23*'Shared Mail Order'!C25+K109,(I109+L109)*'Shared Mail Order'!C25+K109)</f>
        <v>0</v>
      </c>
      <c r="O109" s="132">
        <f t="shared" si="8"/>
        <v>0</v>
      </c>
      <c r="P109" s="180">
        <f t="shared" si="9"/>
        <v>0</v>
      </c>
      <c r="Q109" s="1"/>
      <c r="R109" s="1"/>
    </row>
    <row r="110" spans="1:18" ht="12.75">
      <c r="A110" s="127"/>
      <c r="B110" s="73"/>
      <c r="C110" s="91"/>
      <c r="D110" s="92">
        <v>0</v>
      </c>
      <c r="E110" s="128">
        <v>0</v>
      </c>
      <c r="F110" s="130">
        <f t="shared" si="6"/>
        <v>0</v>
      </c>
      <c r="G110" s="129">
        <f>F110*'Shared Mail Order'!C18</f>
        <v>0</v>
      </c>
      <c r="H110" s="130">
        <f t="shared" si="7"/>
        <v>0</v>
      </c>
      <c r="I110" s="99">
        <f>H110*'Shared Mail Order'!C17</f>
        <v>0</v>
      </c>
      <c r="J110" s="131">
        <f>((F110/'Shared Mail Order'!G13)*('Shared Mail Order'!H15+'Shared Mail Order'!H16))</f>
        <v>0</v>
      </c>
      <c r="K110" s="179">
        <f>(I110+L110)/('Shared Mail Order'!H13+'Shared Mail Order'!H21)*'Shared Mail Order'!C22</f>
        <v>0</v>
      </c>
      <c r="L110" s="100"/>
      <c r="M110" s="101">
        <f>IF('Shared Mail Order'!C23&gt;0,(I110+L110)/('Shared Mail Order'!H13+'Shared Mail Order'!H21)*'Shared Mail Order'!C23*'Shared Mail Order'!C25,(I110+L110)*'Shared Mail Order'!C25)</f>
        <v>0</v>
      </c>
      <c r="N110" s="102">
        <f>IF('Shared Mail Order'!C23&gt;0,(I110+L110)/('Shared Mail Order'!H13+'Shared Mail Order'!H21)*'Shared Mail Order'!C23*'Shared Mail Order'!C25+K110,(I110+L110)*'Shared Mail Order'!C25+K110)</f>
        <v>0</v>
      </c>
      <c r="O110" s="132">
        <f t="shared" si="8"/>
        <v>0</v>
      </c>
      <c r="P110" s="180">
        <f t="shared" si="9"/>
        <v>0</v>
      </c>
      <c r="Q110" s="1"/>
      <c r="R110" s="1"/>
    </row>
    <row r="111" spans="1:18" ht="12.75">
      <c r="A111" s="127"/>
      <c r="B111" s="73"/>
      <c r="C111" s="91"/>
      <c r="D111" s="92">
        <v>0</v>
      </c>
      <c r="E111" s="128">
        <v>0</v>
      </c>
      <c r="F111" s="130">
        <f t="shared" si="6"/>
        <v>0</v>
      </c>
      <c r="G111" s="129">
        <f>F111*'Shared Mail Order'!C18</f>
        <v>0</v>
      </c>
      <c r="H111" s="130">
        <f t="shared" si="7"/>
        <v>0</v>
      </c>
      <c r="I111" s="99">
        <f>H111*'Shared Mail Order'!C17</f>
        <v>0</v>
      </c>
      <c r="J111" s="131">
        <f>((F111/'Shared Mail Order'!G13)*('Shared Mail Order'!H15+'Shared Mail Order'!H16))</f>
        <v>0</v>
      </c>
      <c r="K111" s="179">
        <f>(I111+L111)/('Shared Mail Order'!H13+'Shared Mail Order'!H21)*'Shared Mail Order'!C22</f>
        <v>0</v>
      </c>
      <c r="L111" s="100"/>
      <c r="M111" s="101">
        <f>IF('Shared Mail Order'!C23&gt;0,(I111+L111)/('Shared Mail Order'!H13+'Shared Mail Order'!H21)*'Shared Mail Order'!C23*'Shared Mail Order'!C25,(I111+L111)*'Shared Mail Order'!C25)</f>
        <v>0</v>
      </c>
      <c r="N111" s="102">
        <f>IF('Shared Mail Order'!C23&gt;0,(I111+L111)/('Shared Mail Order'!H13+'Shared Mail Order'!H21)*'Shared Mail Order'!C23*'Shared Mail Order'!C25+K111,(I111+L111)*'Shared Mail Order'!C25+K111)</f>
        <v>0</v>
      </c>
      <c r="O111" s="132">
        <f t="shared" si="8"/>
        <v>0</v>
      </c>
      <c r="P111" s="180">
        <f t="shared" si="9"/>
        <v>0</v>
      </c>
      <c r="Q111" s="1"/>
      <c r="R111" s="1"/>
    </row>
    <row r="112" spans="1:18" ht="12.75">
      <c r="A112" s="127"/>
      <c r="B112" s="73"/>
      <c r="C112" s="91"/>
      <c r="D112" s="92">
        <v>0</v>
      </c>
      <c r="E112" s="128">
        <v>0</v>
      </c>
      <c r="F112" s="130">
        <f t="shared" si="6"/>
        <v>0</v>
      </c>
      <c r="G112" s="129">
        <f>F112*'Shared Mail Order'!C18</f>
        <v>0</v>
      </c>
      <c r="H112" s="130">
        <f t="shared" si="7"/>
        <v>0</v>
      </c>
      <c r="I112" s="99">
        <f>H112*'Shared Mail Order'!C17</f>
        <v>0</v>
      </c>
      <c r="J112" s="131">
        <f>((F112/'Shared Mail Order'!G13)*('Shared Mail Order'!H15+'Shared Mail Order'!H16))</f>
        <v>0</v>
      </c>
      <c r="K112" s="179">
        <f>(I112+L112)/('Shared Mail Order'!H13+'Shared Mail Order'!H21)*'Shared Mail Order'!C22</f>
        <v>0</v>
      </c>
      <c r="L112" s="100"/>
      <c r="M112" s="101">
        <f>IF('Shared Mail Order'!C23&gt;0,(I112+L112)/('Shared Mail Order'!H13+'Shared Mail Order'!H21)*'Shared Mail Order'!C23*'Shared Mail Order'!C25,(I112+L112)*'Shared Mail Order'!C25)</f>
        <v>0</v>
      </c>
      <c r="N112" s="102">
        <f>IF('Shared Mail Order'!C23&gt;0,(I112+L112)/('Shared Mail Order'!H13+'Shared Mail Order'!H21)*'Shared Mail Order'!C23*'Shared Mail Order'!C25+K112,(I112+L112)*'Shared Mail Order'!C25+K112)</f>
        <v>0</v>
      </c>
      <c r="O112" s="132">
        <f t="shared" si="8"/>
        <v>0</v>
      </c>
      <c r="P112" s="180">
        <f t="shared" si="9"/>
        <v>0</v>
      </c>
      <c r="Q112" s="1"/>
      <c r="R112" s="1"/>
    </row>
    <row r="113" spans="1:18" ht="12.75">
      <c r="A113" s="127"/>
      <c r="B113" s="73"/>
      <c r="C113" s="91"/>
      <c r="D113" s="92">
        <v>0</v>
      </c>
      <c r="E113" s="128">
        <v>0</v>
      </c>
      <c r="F113" s="130">
        <f t="shared" si="6"/>
        <v>0</v>
      </c>
      <c r="G113" s="129">
        <f>F113*'Shared Mail Order'!C18</f>
        <v>0</v>
      </c>
      <c r="H113" s="130">
        <f t="shared" si="7"/>
        <v>0</v>
      </c>
      <c r="I113" s="99">
        <f>H113*'Shared Mail Order'!C17</f>
        <v>0</v>
      </c>
      <c r="J113" s="131">
        <f>((F113/'Shared Mail Order'!G13)*('Shared Mail Order'!H15+'Shared Mail Order'!H16))</f>
        <v>0</v>
      </c>
      <c r="K113" s="179">
        <f>(I113+L113)/('Shared Mail Order'!H13+'Shared Mail Order'!H21)*'Shared Mail Order'!C22</f>
        <v>0</v>
      </c>
      <c r="L113" s="100"/>
      <c r="M113" s="101">
        <f>IF('Shared Mail Order'!C23&gt;0,(I113+L113)/('Shared Mail Order'!H13+'Shared Mail Order'!H21)*'Shared Mail Order'!C23*'Shared Mail Order'!C25,(I113+L113)*'Shared Mail Order'!C25)</f>
        <v>0</v>
      </c>
      <c r="N113" s="102">
        <f>IF('Shared Mail Order'!C23&gt;0,(I113+L113)/('Shared Mail Order'!H13+'Shared Mail Order'!H21)*'Shared Mail Order'!C23*'Shared Mail Order'!C25+K113,(I113+L113)*'Shared Mail Order'!C25+K113)</f>
        <v>0</v>
      </c>
      <c r="O113" s="132">
        <f t="shared" si="8"/>
        <v>0</v>
      </c>
      <c r="P113" s="180">
        <f t="shared" si="9"/>
        <v>0</v>
      </c>
      <c r="Q113" s="1"/>
      <c r="R113" s="1"/>
    </row>
    <row r="114" spans="1:18" ht="12.75">
      <c r="A114" s="127"/>
      <c r="B114" s="73"/>
      <c r="C114" s="91"/>
      <c r="D114" s="92">
        <v>0</v>
      </c>
      <c r="E114" s="128">
        <v>0</v>
      </c>
      <c r="F114" s="130">
        <f>D114*E114</f>
        <v>0</v>
      </c>
      <c r="G114" s="129">
        <f>F114*'Shared Mail Order'!C18</f>
        <v>0</v>
      </c>
      <c r="H114" s="130">
        <f>F114+G114</f>
        <v>0</v>
      </c>
      <c r="I114" s="99">
        <f>H114*'Shared Mail Order'!C17</f>
        <v>0</v>
      </c>
      <c r="J114" s="131">
        <f>((F114/'Shared Mail Order'!G13)*('Shared Mail Order'!H15+'Shared Mail Order'!H16))</f>
        <v>0</v>
      </c>
      <c r="K114" s="179">
        <f>(I114+L114)/('Shared Mail Order'!H13+'Shared Mail Order'!H21)*'Shared Mail Order'!C22</f>
        <v>0</v>
      </c>
      <c r="L114" s="100"/>
      <c r="M114" s="101">
        <f>IF('Shared Mail Order'!C23&gt;0,(I114+L114)/('Shared Mail Order'!H13+'Shared Mail Order'!H21)*'Shared Mail Order'!C23*'Shared Mail Order'!C25,(I114+L114)*'Shared Mail Order'!C25)</f>
        <v>0</v>
      </c>
      <c r="N114" s="102">
        <f>IF('Shared Mail Order'!C23&gt;0,(I114+L114)/('Shared Mail Order'!H13+'Shared Mail Order'!H21)*'Shared Mail Order'!C23*'Shared Mail Order'!C25+K114,(I114+L114)*'Shared Mail Order'!C25+K114)</f>
        <v>0</v>
      </c>
      <c r="O114" s="132">
        <f>SUM(I114+J114+N114)</f>
        <v>0</v>
      </c>
      <c r="P114" s="180">
        <f>IF(E114&gt;0,O114/E114,0)</f>
        <v>0</v>
      </c>
      <c r="Q114" s="1"/>
      <c r="R114" s="1"/>
    </row>
    <row r="115" spans="1:18" ht="12.75">
      <c r="A115" s="127"/>
      <c r="B115" s="73"/>
      <c r="C115" s="91"/>
      <c r="D115" s="92">
        <v>0</v>
      </c>
      <c r="E115" s="128">
        <v>0</v>
      </c>
      <c r="F115" s="130">
        <f>D115*E115</f>
        <v>0</v>
      </c>
      <c r="G115" s="129">
        <f>F115*'Shared Mail Order'!C18</f>
        <v>0</v>
      </c>
      <c r="H115" s="130">
        <f>F115+G115</f>
        <v>0</v>
      </c>
      <c r="I115" s="99">
        <f>H115*'Shared Mail Order'!C17</f>
        <v>0</v>
      </c>
      <c r="J115" s="131">
        <f>((F115/'Shared Mail Order'!G13)*('Shared Mail Order'!H15+'Shared Mail Order'!H16))</f>
        <v>0</v>
      </c>
      <c r="K115" s="179">
        <f>(I1115+L115)/('Shared Mail Order'!H13+'Shared Mail Order'!H21)*'Shared Mail Order'!C22</f>
        <v>0</v>
      </c>
      <c r="L115" s="100"/>
      <c r="M115" s="101">
        <f>IF('Shared Mail Order'!C23&gt;0,(I115+L115)/('Shared Mail Order'!H13+'Shared Mail Order'!H21)*'Shared Mail Order'!C23*'Shared Mail Order'!C25,(I115+L115)*'Shared Mail Order'!C25)</f>
        <v>0</v>
      </c>
      <c r="N115" s="102">
        <f>IF('Shared Mail Order'!C23&gt;0,(I115+L115)/('Shared Mail Order'!H13+'Shared Mail Order'!H21)*'Shared Mail Order'!C23*'Shared Mail Order'!C25+K115,(I115+L115)*'Shared Mail Order'!C25+K115)</f>
        <v>0</v>
      </c>
      <c r="O115" s="132">
        <f>SUM(I115+J115+N115)</f>
        <v>0</v>
      </c>
      <c r="P115" s="180">
        <f>IF(E115&gt;0,O115/E115,0)</f>
        <v>0</v>
      </c>
      <c r="Q115" s="1"/>
      <c r="R115" s="1"/>
    </row>
    <row r="116" spans="1:18" ht="12.75">
      <c r="A116" s="127"/>
      <c r="B116" s="73"/>
      <c r="C116" s="91"/>
      <c r="D116" s="92">
        <v>0</v>
      </c>
      <c r="E116" s="128">
        <v>0</v>
      </c>
      <c r="F116" s="130">
        <f>D116*E116</f>
        <v>0</v>
      </c>
      <c r="G116" s="129">
        <f>F116*'Shared Mail Order'!C18</f>
        <v>0</v>
      </c>
      <c r="H116" s="130">
        <f>F116+G116</f>
        <v>0</v>
      </c>
      <c r="I116" s="99">
        <f>H116*'Shared Mail Order'!C17</f>
        <v>0</v>
      </c>
      <c r="J116" s="131">
        <f>((F116/'Shared Mail Order'!G13)*('Shared Mail Order'!H15+'Shared Mail Order'!H16))</f>
        <v>0</v>
      </c>
      <c r="K116" s="179">
        <f>(I116+L116)/('Shared Mail Order'!H13+'Shared Mail Order'!H21)*'Shared Mail Order'!C22</f>
        <v>0</v>
      </c>
      <c r="L116" s="100"/>
      <c r="M116" s="101">
        <f>IF('Shared Mail Order'!C23&gt;0,(I116+L116)/('Shared Mail Order'!H13+'Shared Mail Order'!H21)*'Shared Mail Order'!C23*'Shared Mail Order'!C25,(I116+L116)*'Shared Mail Order'!C25)</f>
        <v>0</v>
      </c>
      <c r="N116" s="102">
        <f>IF('Shared Mail Order'!C23&gt;0,(I116+L116)/('Shared Mail Order'!H13+'Shared Mail Order'!H21)*'Shared Mail Order'!C23*'Shared Mail Order'!C25+K116,(I116+L116)*'Shared Mail Order'!C25+K116)</f>
        <v>0</v>
      </c>
      <c r="O116" s="132">
        <f>SUM(I116+J116+N116)</f>
        <v>0</v>
      </c>
      <c r="P116" s="180">
        <f>IF(E116&gt;0,O116/E116,0)</f>
        <v>0</v>
      </c>
      <c r="Q116" s="1"/>
      <c r="R116" s="1"/>
    </row>
    <row r="117" spans="1:18" ht="13.5" thickBot="1">
      <c r="A117" s="137"/>
      <c r="B117" s="161"/>
      <c r="C117" s="139"/>
      <c r="D117" s="110">
        <v>0</v>
      </c>
      <c r="E117" s="140">
        <v>0</v>
      </c>
      <c r="F117" s="141">
        <f>D117*E117</f>
        <v>0</v>
      </c>
      <c r="G117" s="142">
        <f>F117*'Shared Mail Order'!C18</f>
        <v>0</v>
      </c>
      <c r="H117" s="143">
        <f>F117+G117</f>
        <v>0</v>
      </c>
      <c r="I117" s="144">
        <f>H117*'Shared Mail Order'!C17</f>
        <v>0</v>
      </c>
      <c r="J117" s="145">
        <f>((F117/'Shared Mail Order'!G13)*('Shared Mail Order'!H15+'Shared Mail Order'!H16))</f>
        <v>0</v>
      </c>
      <c r="K117" s="181">
        <f>(I117+L117)/('Shared Mail Order'!H13+'Shared Mail Order'!H21)*'Shared Mail Order'!C22</f>
        <v>0</v>
      </c>
      <c r="L117" s="146">
        <v>0</v>
      </c>
      <c r="M117" s="146">
        <f>IF('Shared Mail Order'!C23&gt;0,(I117+L117)/('Shared Mail Order'!H13+'Shared Mail Order'!H21)*'Shared Mail Order'!C23*'Shared Mail Order'!C25,(I117+L117)*'Shared Mail Order'!C25)</f>
        <v>0</v>
      </c>
      <c r="N117" s="147">
        <f>IF('Shared Mail Order'!C23&gt;0,(I117+L117)/('Shared Mail Order'!H13+'Shared Mail Order'!H21)*'Shared Mail Order'!C23*'Shared Mail Order'!C25+K117,(I117+L117)*'Shared Mail Order'!C25+K117)</f>
        <v>0</v>
      </c>
      <c r="O117" s="132">
        <f>SUM(I117+J117+N117)</f>
        <v>0</v>
      </c>
      <c r="P117" s="182">
        <f>IF(E117&gt;0,O117/E117,0)</f>
        <v>0</v>
      </c>
      <c r="Q117" s="1"/>
      <c r="R117" s="1"/>
    </row>
    <row r="118" spans="1:18" ht="13.5" thickTop="1">
      <c r="A118" s="191"/>
      <c r="B118" s="191"/>
      <c r="C118" s="191"/>
      <c r="D118" s="192"/>
      <c r="E118" s="193">
        <f aca="true" t="shared" si="10" ref="E118:O118">SUM(E18:E117)</f>
        <v>16</v>
      </c>
      <c r="F118" s="183">
        <f t="shared" si="10"/>
        <v>197.19999999999993</v>
      </c>
      <c r="G118" s="183">
        <f t="shared" si="10"/>
        <v>0</v>
      </c>
      <c r="H118" s="184">
        <f t="shared" si="10"/>
        <v>197.19999999999993</v>
      </c>
      <c r="I118" s="185">
        <f t="shared" si="10"/>
        <v>243.45996479999997</v>
      </c>
      <c r="J118" s="186">
        <f t="shared" si="10"/>
        <v>18.518759999999997</v>
      </c>
      <c r="K118" s="187">
        <f t="shared" si="10"/>
        <v>5</v>
      </c>
      <c r="L118" s="188">
        <f t="shared" si="10"/>
        <v>0</v>
      </c>
      <c r="M118" s="185">
        <f t="shared" si="10"/>
        <v>35.9475</v>
      </c>
      <c r="N118" s="189">
        <f t="shared" si="10"/>
        <v>40.947500000000005</v>
      </c>
      <c r="O118" s="190">
        <f t="shared" si="10"/>
        <v>302.92622480000006</v>
      </c>
      <c r="P118" s="8"/>
      <c r="Q118" s="1"/>
      <c r="R118" s="1"/>
    </row>
    <row r="119" spans="1:18" ht="12.75">
      <c r="A119" s="1"/>
      <c r="B119" s="1"/>
      <c r="C119" s="1"/>
      <c r="D119" s="1"/>
      <c r="E119" s="1"/>
      <c r="F119" s="1"/>
      <c r="G119" s="1"/>
      <c r="H119" s="1"/>
      <c r="I119" s="1"/>
      <c r="J119" s="1"/>
      <c r="K119" s="1"/>
      <c r="L119" s="1"/>
      <c r="M119" s="1"/>
      <c r="N119" s="1"/>
      <c r="O119" s="1"/>
      <c r="P119" s="1"/>
      <c r="Q119" s="1"/>
      <c r="R119" s="1"/>
    </row>
    <row r="120" spans="1:18" ht="12.75">
      <c r="A120" s="1"/>
      <c r="B120" s="1"/>
      <c r="C120" s="1"/>
      <c r="D120" s="1"/>
      <c r="E120" s="1"/>
      <c r="F120" s="1"/>
      <c r="G120" s="1"/>
      <c r="H120" s="1"/>
      <c r="I120" s="1"/>
      <c r="J120" s="1"/>
      <c r="K120" s="1"/>
      <c r="L120" s="1"/>
      <c r="M120" s="1"/>
      <c r="N120" s="1"/>
      <c r="O120" s="1"/>
      <c r="P120" s="1"/>
      <c r="Q120" s="1"/>
      <c r="R120" s="1"/>
    </row>
    <row r="121" spans="1:18" ht="12.75">
      <c r="A121" s="1"/>
      <c r="B121" s="1"/>
      <c r="C121" s="1"/>
      <c r="D121" s="1"/>
      <c r="E121" s="1"/>
      <c r="F121" s="1"/>
      <c r="G121" s="1"/>
      <c r="H121" s="1"/>
      <c r="I121" s="1"/>
      <c r="J121" s="1"/>
      <c r="K121" s="1"/>
      <c r="L121" s="1"/>
      <c r="M121" s="1"/>
      <c r="N121" s="1"/>
      <c r="O121" s="1"/>
      <c r="P121" s="1"/>
      <c r="Q121" s="1"/>
      <c r="R121" s="1"/>
    </row>
    <row r="122" spans="1:18" ht="12.75">
      <c r="A122" s="1"/>
      <c r="B122" s="1"/>
      <c r="C122" s="1"/>
      <c r="D122" s="1"/>
      <c r="E122" s="1"/>
      <c r="F122" s="1"/>
      <c r="G122" s="1"/>
      <c r="H122" s="1"/>
      <c r="I122" s="1"/>
      <c r="J122" s="1"/>
      <c r="K122" s="1"/>
      <c r="L122" s="1"/>
      <c r="M122" s="1"/>
      <c r="N122" s="1"/>
      <c r="O122" s="1"/>
      <c r="P122" s="1"/>
      <c r="Q122" s="1"/>
      <c r="R122" s="1"/>
    </row>
    <row r="123" spans="1:18" ht="12.75">
      <c r="A123" s="1"/>
      <c r="B123" s="1"/>
      <c r="C123" s="1"/>
      <c r="D123" s="1"/>
      <c r="E123" s="1"/>
      <c r="F123" s="1"/>
      <c r="G123" s="1"/>
      <c r="H123" s="1"/>
      <c r="I123" s="1"/>
      <c r="J123" s="1"/>
      <c r="K123" s="1"/>
      <c r="L123" s="1"/>
      <c r="M123" s="1"/>
      <c r="N123" s="1"/>
      <c r="O123" s="1"/>
      <c r="P123" s="1"/>
      <c r="Q123" s="1"/>
      <c r="R123" s="1"/>
    </row>
    <row r="124" spans="1:18" ht="12.75">
      <c r="A124" s="1"/>
      <c r="B124" s="1"/>
      <c r="C124" s="1"/>
      <c r="D124" s="1"/>
      <c r="E124" s="1"/>
      <c r="F124" s="1"/>
      <c r="G124" s="1"/>
      <c r="H124" s="1"/>
      <c r="I124" s="1"/>
      <c r="J124" s="1"/>
      <c r="K124" s="1"/>
      <c r="L124" s="1"/>
      <c r="M124" s="1"/>
      <c r="N124" s="1"/>
      <c r="O124" s="1"/>
      <c r="P124" s="1"/>
      <c r="Q124" s="1"/>
      <c r="R124" s="1"/>
    </row>
    <row r="125" spans="1:18" ht="12.75">
      <c r="A125" s="1"/>
      <c r="B125" s="1"/>
      <c r="C125" s="1"/>
      <c r="D125" s="1"/>
      <c r="E125" s="1"/>
      <c r="F125" s="1"/>
      <c r="G125" s="1"/>
      <c r="H125" s="1"/>
      <c r="I125" s="1"/>
      <c r="J125" s="1"/>
      <c r="K125" s="1"/>
      <c r="L125" s="1"/>
      <c r="M125" s="1"/>
      <c r="N125" s="1"/>
      <c r="O125" s="1"/>
      <c r="P125" s="1"/>
      <c r="Q125" s="1"/>
      <c r="R125" s="1"/>
    </row>
    <row r="126" spans="1:18" ht="12.75">
      <c r="A126" s="1"/>
      <c r="B126" s="1"/>
      <c r="C126" s="1"/>
      <c r="D126" s="1"/>
      <c r="E126" s="1"/>
      <c r="F126" s="1"/>
      <c r="G126" s="1"/>
      <c r="H126" s="1"/>
      <c r="I126" s="1"/>
      <c r="J126" s="1"/>
      <c r="K126" s="1"/>
      <c r="L126" s="1"/>
      <c r="M126" s="1"/>
      <c r="N126" s="1"/>
      <c r="O126" s="1"/>
      <c r="P126" s="1"/>
      <c r="Q126" s="1"/>
      <c r="R126" s="1"/>
    </row>
    <row r="127" spans="1:18" ht="12.75">
      <c r="A127" s="1"/>
      <c r="B127" s="1"/>
      <c r="C127" s="1"/>
      <c r="D127" s="1"/>
      <c r="E127" s="1"/>
      <c r="F127" s="1"/>
      <c r="G127" s="1"/>
      <c r="H127" s="1"/>
      <c r="I127" s="1"/>
      <c r="J127" s="1"/>
      <c r="K127" s="1"/>
      <c r="L127" s="1"/>
      <c r="M127" s="1"/>
      <c r="N127" s="1"/>
      <c r="O127" s="1"/>
      <c r="P127" s="1"/>
      <c r="Q127" s="1"/>
      <c r="R127" s="1"/>
    </row>
    <row r="128" spans="1:18" ht="12.75">
      <c r="A128" s="1"/>
      <c r="B128" s="1"/>
      <c r="C128" s="1"/>
      <c r="D128" s="1"/>
      <c r="E128" s="1"/>
      <c r="F128" s="1"/>
      <c r="G128" s="1"/>
      <c r="H128" s="1"/>
      <c r="I128" s="1"/>
      <c r="J128" s="1"/>
      <c r="K128" s="1"/>
      <c r="L128" s="1"/>
      <c r="M128" s="1"/>
      <c r="N128" s="1"/>
      <c r="O128" s="1"/>
      <c r="P128" s="1"/>
      <c r="Q128" s="1"/>
      <c r="R128" s="1"/>
    </row>
    <row r="129" spans="1:18" ht="12.75">
      <c r="A129" s="1"/>
      <c r="B129" s="1"/>
      <c r="C129" s="1"/>
      <c r="D129" s="1"/>
      <c r="E129" s="1"/>
      <c r="F129" s="1"/>
      <c r="G129" s="1"/>
      <c r="H129" s="1"/>
      <c r="I129" s="1"/>
      <c r="J129" s="1"/>
      <c r="K129" s="1"/>
      <c r="L129" s="1"/>
      <c r="M129" s="1"/>
      <c r="N129" s="1"/>
      <c r="O129" s="1"/>
      <c r="P129" s="1"/>
      <c r="Q129" s="1"/>
      <c r="R129" s="1"/>
    </row>
    <row r="130" spans="1:18" ht="12.75">
      <c r="A130" s="1"/>
      <c r="B130" s="1"/>
      <c r="C130" s="1"/>
      <c r="D130" s="1"/>
      <c r="E130" s="1"/>
      <c r="F130" s="1"/>
      <c r="G130" s="1"/>
      <c r="H130" s="1"/>
      <c r="I130" s="1"/>
      <c r="J130" s="1"/>
      <c r="K130" s="1"/>
      <c r="L130" s="1"/>
      <c r="M130" s="1"/>
      <c r="N130" s="1"/>
      <c r="O130" s="1"/>
      <c r="P130" s="1"/>
      <c r="Q130" s="1"/>
      <c r="R130" s="1"/>
    </row>
    <row r="131" spans="1:18" ht="12.75">
      <c r="A131" s="1"/>
      <c r="B131" s="1"/>
      <c r="C131" s="1"/>
      <c r="D131" s="1"/>
      <c r="E131" s="1"/>
      <c r="F131" s="1"/>
      <c r="G131" s="1"/>
      <c r="H131" s="1"/>
      <c r="I131" s="1"/>
      <c r="J131" s="1"/>
      <c r="K131" s="1"/>
      <c r="L131" s="1"/>
      <c r="M131" s="1"/>
      <c r="N131" s="1"/>
      <c r="O131" s="1"/>
      <c r="P131" s="1"/>
      <c r="Q131" s="1"/>
      <c r="R131" s="1"/>
    </row>
    <row r="132" spans="1:18" ht="12.75">
      <c r="A132" s="1"/>
      <c r="B132" s="1"/>
      <c r="C132" s="1"/>
      <c r="D132" s="1"/>
      <c r="E132" s="1"/>
      <c r="F132" s="1"/>
      <c r="G132" s="1"/>
      <c r="H132" s="1"/>
      <c r="I132" s="1"/>
      <c r="J132" s="1"/>
      <c r="K132" s="1"/>
      <c r="L132" s="1"/>
      <c r="M132" s="1"/>
      <c r="N132" s="1"/>
      <c r="O132" s="1"/>
      <c r="P132" s="1"/>
      <c r="Q132" s="1"/>
      <c r="R132" s="1"/>
    </row>
    <row r="133" spans="1:18" ht="12.75">
      <c r="A133" s="1"/>
      <c r="B133" s="1"/>
      <c r="C133" s="1"/>
      <c r="D133" s="1"/>
      <c r="E133" s="1"/>
      <c r="F133" s="1"/>
      <c r="G133" s="1"/>
      <c r="H133" s="1"/>
      <c r="I133" s="1"/>
      <c r="J133" s="1"/>
      <c r="K133" s="1"/>
      <c r="L133" s="1"/>
      <c r="M133" s="1"/>
      <c r="N133" s="1"/>
      <c r="O133" s="1"/>
      <c r="P133" s="1"/>
      <c r="Q133" s="1"/>
      <c r="R133" s="1"/>
    </row>
    <row r="134" spans="1:18" ht="12.75">
      <c r="A134" s="1"/>
      <c r="B134" s="1"/>
      <c r="C134" s="1"/>
      <c r="D134" s="1"/>
      <c r="E134" s="1"/>
      <c r="F134" s="1"/>
      <c r="G134" s="1"/>
      <c r="H134" s="1"/>
      <c r="I134" s="1"/>
      <c r="J134" s="1"/>
      <c r="K134" s="1"/>
      <c r="L134" s="1"/>
      <c r="M134" s="1"/>
      <c r="N134" s="1"/>
      <c r="O134" s="1"/>
      <c r="P134" s="1"/>
      <c r="Q134" s="1"/>
      <c r="R134" s="1"/>
    </row>
    <row r="135" spans="1:18" ht="12.75">
      <c r="A135" s="1"/>
      <c r="B135" s="1"/>
      <c r="C135" s="1"/>
      <c r="D135" s="1"/>
      <c r="E135" s="1"/>
      <c r="F135" s="1"/>
      <c r="G135" s="1"/>
      <c r="H135" s="1"/>
      <c r="I135" s="1"/>
      <c r="J135" s="1"/>
      <c r="K135" s="1"/>
      <c r="L135" s="1"/>
      <c r="M135" s="1"/>
      <c r="N135" s="1"/>
      <c r="O135" s="1"/>
      <c r="P135" s="1"/>
      <c r="Q135" s="1"/>
      <c r="R135" s="1"/>
    </row>
    <row r="136" spans="1:18" ht="12.75">
      <c r="A136" s="1"/>
      <c r="B136" s="1"/>
      <c r="C136" s="1"/>
      <c r="D136" s="1"/>
      <c r="E136" s="1"/>
      <c r="F136" s="1"/>
      <c r="G136" s="1"/>
      <c r="H136" s="1"/>
      <c r="I136" s="1"/>
      <c r="J136" s="1"/>
      <c r="K136" s="1"/>
      <c r="L136" s="1"/>
      <c r="M136" s="1"/>
      <c r="N136" s="1"/>
      <c r="O136" s="1"/>
      <c r="P136" s="1"/>
      <c r="Q136" s="1"/>
      <c r="R136" s="1"/>
    </row>
    <row r="137" spans="1:18" ht="12.75">
      <c r="A137" s="1"/>
      <c r="B137" s="1"/>
      <c r="C137" s="1"/>
      <c r="D137" s="1"/>
      <c r="E137" s="1"/>
      <c r="F137" s="1"/>
      <c r="G137" s="1"/>
      <c r="H137" s="1"/>
      <c r="I137" s="1"/>
      <c r="J137" s="1"/>
      <c r="K137" s="1"/>
      <c r="L137" s="1"/>
      <c r="M137" s="1"/>
      <c r="N137" s="1"/>
      <c r="O137" s="1"/>
      <c r="P137" s="1"/>
      <c r="Q137" s="1"/>
      <c r="R137" s="1"/>
    </row>
    <row r="138" spans="1:18" ht="12.75">
      <c r="A138" s="1"/>
      <c r="B138" s="1"/>
      <c r="C138" s="1"/>
      <c r="D138" s="1"/>
      <c r="E138" s="1"/>
      <c r="F138" s="1"/>
      <c r="G138" s="1"/>
      <c r="H138" s="1"/>
      <c r="I138" s="1"/>
      <c r="J138" s="1"/>
      <c r="K138" s="1"/>
      <c r="L138" s="1"/>
      <c r="M138" s="1"/>
      <c r="N138" s="1"/>
      <c r="O138" s="1"/>
      <c r="P138" s="1"/>
      <c r="Q138" s="1"/>
      <c r="R138" s="1"/>
    </row>
    <row r="139" spans="1:18" ht="12.75">
      <c r="A139" s="1"/>
      <c r="B139" s="1"/>
      <c r="C139" s="1"/>
      <c r="D139" s="1"/>
      <c r="E139" s="1"/>
      <c r="F139" s="1"/>
      <c r="G139" s="1"/>
      <c r="H139" s="1"/>
      <c r="I139" s="1"/>
      <c r="J139" s="1"/>
      <c r="K139" s="1"/>
      <c r="L139" s="1"/>
      <c r="M139" s="1"/>
      <c r="N139" s="1"/>
      <c r="O139" s="1"/>
      <c r="P139" s="1"/>
      <c r="Q139" s="1"/>
      <c r="R139" s="1"/>
    </row>
    <row r="140" spans="1:18" ht="12.75">
      <c r="A140" s="1"/>
      <c r="B140" s="1"/>
      <c r="C140" s="1"/>
      <c r="D140" s="1"/>
      <c r="E140" s="1"/>
      <c r="F140" s="1"/>
      <c r="G140" s="1"/>
      <c r="H140" s="1"/>
      <c r="I140" s="1"/>
      <c r="J140" s="1"/>
      <c r="K140" s="1"/>
      <c r="L140" s="1"/>
      <c r="M140" s="1"/>
      <c r="N140" s="1"/>
      <c r="O140" s="1"/>
      <c r="P140" s="1"/>
      <c r="Q140" s="1"/>
      <c r="R140" s="1"/>
    </row>
  </sheetData>
  <sheetProtection password="DB56" sheet="1" objects="1" scenarios="1"/>
  <mergeCells count="34">
    <mergeCell ref="I12:N12"/>
    <mergeCell ref="I13:N13"/>
    <mergeCell ref="A15:G15"/>
    <mergeCell ref="A6:G6"/>
    <mergeCell ref="A7:G7"/>
    <mergeCell ref="I9:N9"/>
    <mergeCell ref="I10:N10"/>
    <mergeCell ref="I11:N11"/>
    <mergeCell ref="I14:N14"/>
    <mergeCell ref="H16:H17"/>
    <mergeCell ref="I15:N15"/>
    <mergeCell ref="P16:P17"/>
    <mergeCell ref="I16:I17"/>
    <mergeCell ref="K16:N16"/>
    <mergeCell ref="A3:G3"/>
    <mergeCell ref="E16:E17"/>
    <mergeCell ref="F16:F17"/>
    <mergeCell ref="A5:G5"/>
    <mergeCell ref="A12:G13"/>
    <mergeCell ref="A16:A17"/>
    <mergeCell ref="B16:B17"/>
    <mergeCell ref="C16:C17"/>
    <mergeCell ref="D16:D17"/>
    <mergeCell ref="G16:G17"/>
    <mergeCell ref="A4:G4"/>
    <mergeCell ref="A1:G1"/>
    <mergeCell ref="I8:N8"/>
    <mergeCell ref="L3:M3"/>
    <mergeCell ref="H4:M4"/>
    <mergeCell ref="K5:M5"/>
    <mergeCell ref="I6:M6"/>
    <mergeCell ref="K7:M7"/>
    <mergeCell ref="N1:O1"/>
    <mergeCell ref="A2:G2"/>
  </mergeCells>
  <conditionalFormatting sqref="L18:M37">
    <cfRule type="cellIs" priority="1" dxfId="0" operator="notBetween" stopIfTrue="1">
      <formula>0</formula>
      <formula>99999</formula>
    </cfRule>
  </conditionalFormatting>
  <printOptions/>
  <pageMargins left="0.75" right="0.75" top="1" bottom="1" header="0.5" footer="0.5"/>
  <pageSetup orientation="portrait" r:id="rId3"/>
  <legacyDrawing r:id="rId2"/>
</worksheet>
</file>

<file path=xl/worksheets/sheet10.xml><?xml version="1.0" encoding="utf-8"?>
<worksheet xmlns="http://schemas.openxmlformats.org/spreadsheetml/2006/main" xmlns:r="http://schemas.openxmlformats.org/officeDocument/2006/relationships">
  <dimension ref="A1:R140"/>
  <sheetViews>
    <sheetView showZeros="0" workbookViewId="0" topLeftCell="A1">
      <selection activeCell="B53" sqref="B53"/>
    </sheetView>
  </sheetViews>
  <sheetFormatPr defaultColWidth="9.140625" defaultRowHeight="12.75"/>
  <cols>
    <col min="1" max="1" width="8.421875" style="0" customWidth="1"/>
    <col min="2" max="2" width="32.28125" style="0" customWidth="1"/>
    <col min="3" max="3" width="9.8515625" style="0" customWidth="1"/>
    <col min="4" max="4" width="5.8515625" style="0" customWidth="1"/>
    <col min="5" max="5" width="5.00390625" style="0" customWidth="1"/>
    <col min="6" max="16" width="7.140625" style="0" customWidth="1"/>
  </cols>
  <sheetData>
    <row r="1" spans="1:18" ht="12.75">
      <c r="A1" s="198" t="s">
        <v>36</v>
      </c>
      <c r="B1" s="198"/>
      <c r="C1" s="198"/>
      <c r="D1" s="198"/>
      <c r="E1" s="198"/>
      <c r="F1" s="198"/>
      <c r="G1" s="198"/>
      <c r="H1" s="7"/>
      <c r="I1" s="7"/>
      <c r="J1" s="7"/>
      <c r="K1" s="7"/>
      <c r="L1" s="7"/>
      <c r="M1" s="87"/>
      <c r="N1" s="209" t="s">
        <v>12</v>
      </c>
      <c r="O1" s="210"/>
      <c r="P1" s="8"/>
      <c r="Q1" s="1"/>
      <c r="R1" s="1"/>
    </row>
    <row r="2" spans="1:18" ht="13.5" thickBot="1">
      <c r="A2" s="198"/>
      <c r="B2" s="198"/>
      <c r="C2" s="198"/>
      <c r="D2" s="198"/>
      <c r="E2" s="198"/>
      <c r="F2" s="198"/>
      <c r="G2" s="198"/>
      <c r="H2" s="32"/>
      <c r="I2" s="32"/>
      <c r="J2" s="32"/>
      <c r="K2" s="32"/>
      <c r="L2" s="88"/>
      <c r="M2" s="89"/>
      <c r="N2" s="40" t="str">
        <f>'Shared Mail Order'!G12</f>
        <v>(US$)</v>
      </c>
      <c r="O2" s="114" t="str">
        <f>'Shared Mail Order'!H12</f>
        <v>(CAD$)</v>
      </c>
      <c r="P2" s="8"/>
      <c r="Q2" s="1"/>
      <c r="R2" s="1"/>
    </row>
    <row r="3" spans="1:18" ht="13.5" thickTop="1">
      <c r="A3" s="198"/>
      <c r="B3" s="198"/>
      <c r="C3" s="198"/>
      <c r="D3" s="198"/>
      <c r="E3" s="198"/>
      <c r="F3" s="198"/>
      <c r="G3" s="198"/>
      <c r="H3" s="36"/>
      <c r="I3" s="36"/>
      <c r="J3" s="36"/>
      <c r="K3" s="36"/>
      <c r="L3" s="201" t="s">
        <v>22</v>
      </c>
      <c r="M3" s="286"/>
      <c r="N3" s="75">
        <f>SUM(F18:F117)</f>
        <v>0</v>
      </c>
      <c r="O3" s="115">
        <f>N3*'Shared Mail Order'!C17</f>
        <v>0</v>
      </c>
      <c r="P3" s="8"/>
      <c r="Q3" s="1"/>
      <c r="R3" s="1"/>
    </row>
    <row r="4" spans="1:18" ht="12.75">
      <c r="A4" s="198"/>
      <c r="B4" s="198"/>
      <c r="C4" s="198"/>
      <c r="D4" s="198"/>
      <c r="E4" s="198"/>
      <c r="F4" s="198"/>
      <c r="G4" s="198"/>
      <c r="H4" s="201" t="s">
        <v>24</v>
      </c>
      <c r="I4" s="203"/>
      <c r="J4" s="203"/>
      <c r="K4" s="203"/>
      <c r="L4" s="203"/>
      <c r="M4" s="286"/>
      <c r="N4" s="76">
        <f>SUM(G18:G117)</f>
        <v>0</v>
      </c>
      <c r="O4" s="115">
        <f>N4*'Shared Mail Order'!C17</f>
        <v>0</v>
      </c>
      <c r="P4" s="8"/>
      <c r="Q4" s="1"/>
      <c r="R4" s="1"/>
    </row>
    <row r="5" spans="1:18" ht="12.75">
      <c r="A5" s="198"/>
      <c r="B5" s="198"/>
      <c r="C5" s="198"/>
      <c r="D5" s="198"/>
      <c r="E5" s="198"/>
      <c r="F5" s="198"/>
      <c r="G5" s="198"/>
      <c r="H5" s="7"/>
      <c r="I5" s="2"/>
      <c r="J5" s="2"/>
      <c r="K5" s="201" t="s">
        <v>23</v>
      </c>
      <c r="L5" s="203"/>
      <c r="M5" s="205"/>
      <c r="N5" s="77">
        <f>N3/'Shared Mail Order'!G13*'Shared Mail Order'!C16</f>
        <v>0</v>
      </c>
      <c r="O5" s="116">
        <f>N5*'Shared Mail Order'!C17</f>
        <v>0</v>
      </c>
      <c r="P5" s="8"/>
      <c r="Q5" s="1"/>
      <c r="R5" s="1"/>
    </row>
    <row r="6" spans="1:18" ht="14.25" customHeight="1">
      <c r="A6" s="198"/>
      <c r="B6" s="198"/>
      <c r="C6" s="198"/>
      <c r="D6" s="198"/>
      <c r="E6" s="198"/>
      <c r="F6" s="198"/>
      <c r="G6" s="198"/>
      <c r="H6" s="7"/>
      <c r="I6" s="201" t="s">
        <v>41</v>
      </c>
      <c r="J6" s="201"/>
      <c r="K6" s="201"/>
      <c r="L6" s="201"/>
      <c r="M6" s="286"/>
      <c r="N6" s="77">
        <f>IF('Shared Mail Order'!C19="yes",N5*'Shared Mail Order'!C18,0)</f>
        <v>0</v>
      </c>
      <c r="O6" s="116">
        <f>N6*'Shared Mail Order'!C17</f>
        <v>0</v>
      </c>
      <c r="P6" s="8"/>
      <c r="Q6" s="1"/>
      <c r="R6" s="1"/>
    </row>
    <row r="7" spans="1:18" ht="13.5">
      <c r="A7" s="198"/>
      <c r="B7" s="198"/>
      <c r="C7" s="198"/>
      <c r="D7" s="198"/>
      <c r="E7" s="198"/>
      <c r="F7" s="198"/>
      <c r="G7" s="198"/>
      <c r="H7" s="39"/>
      <c r="I7" s="2"/>
      <c r="J7" s="2"/>
      <c r="K7" s="206" t="s">
        <v>21</v>
      </c>
      <c r="L7" s="234"/>
      <c r="M7" s="208"/>
      <c r="N7" s="75">
        <f>SUM(N3:N6)</f>
        <v>0</v>
      </c>
      <c r="O7" s="117">
        <f>SUM(O3:O6)</f>
        <v>0</v>
      </c>
      <c r="P7" s="8"/>
      <c r="Q7" s="1"/>
      <c r="R7" s="1"/>
    </row>
    <row r="8" spans="1:18" ht="12.75">
      <c r="A8" s="31"/>
      <c r="B8" s="4" t="s">
        <v>0</v>
      </c>
      <c r="C8" s="4"/>
      <c r="D8" s="43"/>
      <c r="E8" s="43"/>
      <c r="F8" s="43"/>
      <c r="G8" s="4"/>
      <c r="H8" s="7"/>
      <c r="I8" s="199" t="s">
        <v>5</v>
      </c>
      <c r="J8" s="199"/>
      <c r="K8" s="199"/>
      <c r="L8" s="200"/>
      <c r="M8" s="200"/>
      <c r="N8" s="200"/>
      <c r="O8" s="118">
        <f>O3/'Shared Mail Order'!H13*'Shared Mail Order'!C22</f>
        <v>0</v>
      </c>
      <c r="P8" s="8"/>
      <c r="Q8" s="1"/>
      <c r="R8" s="1"/>
    </row>
    <row r="9" spans="1:18" ht="12.75">
      <c r="A9" s="31"/>
      <c r="B9" s="4"/>
      <c r="C9" s="4"/>
      <c r="D9" s="43"/>
      <c r="E9" s="43"/>
      <c r="F9" s="43"/>
      <c r="G9" s="4"/>
      <c r="H9" s="6"/>
      <c r="I9" s="232" t="s">
        <v>20</v>
      </c>
      <c r="J9" s="232"/>
      <c r="K9" s="232"/>
      <c r="L9" s="203"/>
      <c r="M9" s="203"/>
      <c r="N9" s="203"/>
      <c r="O9" s="119">
        <f>'Shared Mail Order'!C24*N3/'Shared Mail Order'!G13</f>
        <v>0</v>
      </c>
      <c r="P9" s="8"/>
      <c r="Q9" s="1"/>
      <c r="R9" s="1"/>
    </row>
    <row r="10" spans="1:18" ht="12.75">
      <c r="A10" s="31"/>
      <c r="B10" s="4"/>
      <c r="C10" s="4"/>
      <c r="D10" s="43"/>
      <c r="E10" s="43"/>
      <c r="F10" s="43"/>
      <c r="G10" s="4"/>
      <c r="H10" s="6"/>
      <c r="I10" s="232" t="s">
        <v>28</v>
      </c>
      <c r="J10" s="232"/>
      <c r="K10" s="232"/>
      <c r="L10" s="203"/>
      <c r="M10" s="203"/>
      <c r="N10" s="203"/>
      <c r="O10" s="120">
        <f>O9*'Shared Mail Order'!C25</f>
        <v>0</v>
      </c>
      <c r="P10" s="8"/>
      <c r="Q10" s="1"/>
      <c r="R10" s="1"/>
    </row>
    <row r="11" spans="1:18" ht="12.75">
      <c r="A11" s="31"/>
      <c r="B11" s="5" t="s">
        <v>0</v>
      </c>
      <c r="C11" s="5"/>
      <c r="D11" s="43"/>
      <c r="E11" s="43"/>
      <c r="F11" s="43"/>
      <c r="G11" s="5"/>
      <c r="H11" s="33"/>
      <c r="I11" s="201" t="s">
        <v>7</v>
      </c>
      <c r="J11" s="201"/>
      <c r="K11" s="201"/>
      <c r="L11" s="203"/>
      <c r="M11" s="203"/>
      <c r="N11" s="203"/>
      <c r="O11" s="121">
        <f>SUM(L18:L117)</f>
        <v>0</v>
      </c>
      <c r="P11" s="8"/>
      <c r="Q11" s="1"/>
      <c r="R11" s="1"/>
    </row>
    <row r="12" spans="1:18" ht="13.5">
      <c r="A12" s="31"/>
      <c r="B12" s="5"/>
      <c r="C12" s="5"/>
      <c r="D12" s="43"/>
      <c r="E12" s="43"/>
      <c r="F12" s="43"/>
      <c r="G12" s="5"/>
      <c r="H12" s="33"/>
      <c r="I12" s="232" t="s">
        <v>30</v>
      </c>
      <c r="J12" s="232"/>
      <c r="K12" s="232"/>
      <c r="L12" s="203"/>
      <c r="M12" s="203"/>
      <c r="N12" s="203"/>
      <c r="O12" s="122">
        <f>SUM(M18:M117)</f>
        <v>0</v>
      </c>
      <c r="P12" s="8"/>
      <c r="Q12" s="1"/>
      <c r="R12" s="1"/>
    </row>
    <row r="13" spans="1:18" ht="13.5">
      <c r="A13" s="31"/>
      <c r="B13" s="5"/>
      <c r="C13" s="5"/>
      <c r="D13" s="43"/>
      <c r="E13" s="43"/>
      <c r="F13" s="43"/>
      <c r="G13" s="5"/>
      <c r="H13" s="42"/>
      <c r="I13" s="233" t="s">
        <v>25</v>
      </c>
      <c r="J13" s="233"/>
      <c r="K13" s="233"/>
      <c r="L13" s="234"/>
      <c r="M13" s="234"/>
      <c r="N13" s="234"/>
      <c r="O13" s="123">
        <f>O8+O9+O10+O11+O12+F10</f>
        <v>0</v>
      </c>
      <c r="P13" s="8"/>
      <c r="Q13" s="1"/>
      <c r="R13" s="1"/>
    </row>
    <row r="14" spans="1:18" ht="12.75">
      <c r="A14" s="31"/>
      <c r="B14" s="5"/>
      <c r="C14" s="5"/>
      <c r="D14" s="43"/>
      <c r="E14" s="43"/>
      <c r="F14" s="43"/>
      <c r="G14" s="5"/>
      <c r="H14" s="7"/>
      <c r="I14" s="236" t="s">
        <v>26</v>
      </c>
      <c r="J14" s="236"/>
      <c r="K14" s="236"/>
      <c r="L14" s="200"/>
      <c r="M14" s="200"/>
      <c r="N14" s="200"/>
      <c r="O14" s="124">
        <f>O7+O13</f>
        <v>0</v>
      </c>
      <c r="P14" s="8"/>
      <c r="Q14" s="1"/>
      <c r="R14" s="1"/>
    </row>
    <row r="15" spans="1:18" ht="12.75">
      <c r="A15" s="31"/>
      <c r="B15" s="3" t="s">
        <v>0</v>
      </c>
      <c r="C15" s="3"/>
      <c r="D15" s="43"/>
      <c r="E15" s="43"/>
      <c r="F15" s="43"/>
      <c r="G15" s="3"/>
      <c r="H15" s="2"/>
      <c r="I15" s="195" t="s">
        <v>27</v>
      </c>
      <c r="J15" s="195"/>
      <c r="K15" s="195"/>
      <c r="L15" s="203"/>
      <c r="M15" s="203"/>
      <c r="N15" s="203"/>
      <c r="O15" s="125">
        <f>O14/'Shared Mail Order'!H24</f>
        <v>0</v>
      </c>
      <c r="P15" s="8"/>
      <c r="Q15" s="1"/>
      <c r="R15" s="1"/>
    </row>
    <row r="16" spans="1:18" ht="12.75" customHeight="1">
      <c r="A16" s="287" t="s">
        <v>33</v>
      </c>
      <c r="B16" s="289" t="s">
        <v>32</v>
      </c>
      <c r="C16" s="221" t="s">
        <v>16</v>
      </c>
      <c r="D16" s="223" t="str">
        <f>CONCATENATE("Unit Cost ",'Shared Mail Order'!G12)</f>
        <v>Unit Cost (US$)</v>
      </c>
      <c r="E16" s="213" t="s">
        <v>31</v>
      </c>
      <c r="F16" s="213" t="str">
        <f>CONCATENATE("Amount ",'Shared Mail Order'!G12)</f>
        <v>Amount (US$)</v>
      </c>
      <c r="G16" s="213" t="str">
        <f>CONCATENATE("TAX ",'Shared Mail Order'!G12)</f>
        <v>TAX (US$)</v>
      </c>
      <c r="H16" s="291" t="str">
        <f>CONCATENATE("Item Total ",'Shared Mail Order'!G12)</f>
        <v>Item Total (US$)</v>
      </c>
      <c r="I16" s="227" t="str">
        <f>CONCATENATE("Amount ",'Shared Mail Order'!H12)</f>
        <v>Amount (CAD$)</v>
      </c>
      <c r="J16" s="158"/>
      <c r="K16" s="229" t="s">
        <v>46</v>
      </c>
      <c r="L16" s="230"/>
      <c r="M16" s="230"/>
      <c r="N16" s="231"/>
      <c r="O16" s="126"/>
      <c r="P16" s="196" t="str">
        <f>CONCATENATE("Final Unit Cost ",'Shared Mail Order'!H12)</f>
        <v>Final Unit Cost (CAD$)</v>
      </c>
      <c r="Q16" s="8"/>
      <c r="R16" s="8"/>
    </row>
    <row r="17" spans="1:18" ht="47.25" customHeight="1" thickBot="1">
      <c r="A17" s="288"/>
      <c r="B17" s="290"/>
      <c r="C17" s="222"/>
      <c r="D17" s="224"/>
      <c r="E17" s="214"/>
      <c r="F17" s="214"/>
      <c r="G17" s="214"/>
      <c r="H17" s="224"/>
      <c r="I17" s="228"/>
      <c r="J17" s="159" t="str">
        <f>CONCATENATE("item shipping cost ",'Shared Mail Order'!H12)</f>
        <v>item shipping cost (CAD$)</v>
      </c>
      <c r="K17" s="159" t="str">
        <f>CONCATENATE("Customs Handling Fee ",'Shared Mail Order'!H12)</f>
        <v>Customs Handling Fee (CAD$)</v>
      </c>
      <c r="L17" s="90" t="str">
        <f>CONCATENATE("Item Duty ",'Shared Mail Order'!H12)</f>
        <v>Item Duty (CAD$)</v>
      </c>
      <c r="M17" s="90" t="str">
        <f>CONCATENATE("Item Import Tax ",'Shared Mail Order'!H12)</f>
        <v>Item Import Tax (CAD$)</v>
      </c>
      <c r="N17" s="85" t="str">
        <f>CONCATENATE("Total Import Charges ",'Shared Mail Order'!H12)</f>
        <v>Total Import Charges (CAD$)</v>
      </c>
      <c r="O17" s="159" t="str">
        <f>CONCATENATE("Total ",'Shared Mail Order'!H12)</f>
        <v>Total (CAD$)</v>
      </c>
      <c r="P17" s="226"/>
      <c r="Q17" s="8"/>
      <c r="R17" s="8"/>
    </row>
    <row r="18" spans="1:18" ht="13.5" thickTop="1">
      <c r="A18" s="127" t="s">
        <v>0</v>
      </c>
      <c r="B18" s="73" t="s">
        <v>0</v>
      </c>
      <c r="C18" s="91"/>
      <c r="D18" s="92">
        <v>0</v>
      </c>
      <c r="E18" s="128">
        <v>0</v>
      </c>
      <c r="F18" s="129">
        <f aca="true" t="shared" si="0" ref="F18:F81">D18*E18</f>
        <v>0</v>
      </c>
      <c r="G18" s="129">
        <f>F18*'Shared Mail Order'!C18</f>
        <v>0</v>
      </c>
      <c r="H18" s="130">
        <f aca="true" t="shared" si="1" ref="H18:H81">F18+G18</f>
        <v>0</v>
      </c>
      <c r="I18" s="93">
        <f>H18*'Shared Mail Order'!C17</f>
        <v>0</v>
      </c>
      <c r="J18" s="131">
        <f>((F18/'Shared Mail Order'!G13)*('Shared Mail Order'!H15+'Shared Mail Order'!H16))</f>
        <v>0</v>
      </c>
      <c r="K18" s="179">
        <f>(I18+L18)/('Shared Mail Order'!H13+'Shared Mail Order'!H21)*'Shared Mail Order'!C22</f>
        <v>0</v>
      </c>
      <c r="L18" s="95">
        <v>0</v>
      </c>
      <c r="M18" s="96">
        <f>IF('Shared Mail Order'!C23&gt;0,(I18+L18)/('Shared Mail Order'!H13+'Shared Mail Order'!H21)*'Shared Mail Order'!C23*'Shared Mail Order'!C25,(I18+L18)*'Shared Mail Order'!C25)</f>
        <v>0</v>
      </c>
      <c r="N18" s="97">
        <f>IF('Shared Mail Order'!C23&gt;0,(I18+L18)/('Shared Mail Order'!H13+'Shared Mail Order'!H21)*'Shared Mail Order'!C23*'Shared Mail Order'!C25+K18,(I18+L18)*'Shared Mail Order'!C25+K18)</f>
        <v>0</v>
      </c>
      <c r="O18" s="132">
        <f aca="true" t="shared" si="2" ref="O18:O49">SUM(I18+J18+N18)</f>
        <v>0</v>
      </c>
      <c r="P18" s="180">
        <f aca="true" t="shared" si="3" ref="P18:P81">IF(E18&gt;0,O18/E18,0)</f>
        <v>0</v>
      </c>
      <c r="Q18" s="8"/>
      <c r="R18" s="8"/>
    </row>
    <row r="19" spans="1:18" ht="12.75">
      <c r="A19" s="127" t="s">
        <v>0</v>
      </c>
      <c r="B19" s="71"/>
      <c r="C19" s="91"/>
      <c r="D19" s="92"/>
      <c r="E19" s="128"/>
      <c r="F19" s="129">
        <f t="shared" si="0"/>
        <v>0</v>
      </c>
      <c r="G19" s="129">
        <f>F19*'Shared Mail Order'!C18</f>
        <v>0</v>
      </c>
      <c r="H19" s="130">
        <f t="shared" si="1"/>
        <v>0</v>
      </c>
      <c r="I19" s="99">
        <f>H19*'Shared Mail Order'!C17</f>
        <v>0</v>
      </c>
      <c r="J19" s="131">
        <f>((F19/'Shared Mail Order'!G13)*('Shared Mail Order'!H15+'Shared Mail Order'!H16))</f>
        <v>0</v>
      </c>
      <c r="K19" s="179">
        <f>(I19+L19)/('Shared Mail Order'!H13+'Shared Mail Order'!H21)*'Shared Mail Order'!C22</f>
        <v>0</v>
      </c>
      <c r="L19" s="100">
        <v>0</v>
      </c>
      <c r="M19" s="101">
        <f>IF('Shared Mail Order'!C23&gt;0,((I19+L19)/('Shared Mail Order'!H13+'Shared Mail Order'!H21)*'Shared Mail Order'!C23*'Shared Mail Order'!C25),(I19+L19)*'Shared Mail Order'!C25)</f>
        <v>0</v>
      </c>
      <c r="N19" s="102">
        <f>IF('Shared Mail Order'!C23&gt;0,((I19+L19)/('Shared Mail Order'!H13+'Shared Mail Order'!H21)*'Shared Mail Order'!C23*'Shared Mail Order'!C25)+K19,(I19+L19)*'Shared Mail Order'!C25+K19)</f>
        <v>0</v>
      </c>
      <c r="O19" s="132">
        <f t="shared" si="2"/>
        <v>0</v>
      </c>
      <c r="P19" s="180">
        <f t="shared" si="3"/>
        <v>0</v>
      </c>
      <c r="Q19" s="194"/>
      <c r="R19" s="8"/>
    </row>
    <row r="20" spans="1:18" ht="12.75">
      <c r="A20" s="127"/>
      <c r="B20" s="160" t="s">
        <v>0</v>
      </c>
      <c r="C20" s="91"/>
      <c r="D20" s="92">
        <v>0</v>
      </c>
      <c r="E20" s="128">
        <v>0</v>
      </c>
      <c r="F20" s="130">
        <f t="shared" si="0"/>
        <v>0</v>
      </c>
      <c r="G20" s="129">
        <f>F20*'Shared Mail Order'!C18</f>
        <v>0</v>
      </c>
      <c r="H20" s="130">
        <f t="shared" si="1"/>
        <v>0</v>
      </c>
      <c r="I20" s="99">
        <f>H20*'Shared Mail Order'!C17</f>
        <v>0</v>
      </c>
      <c r="J20" s="131">
        <f>((F20/'Shared Mail Order'!G13)*('Shared Mail Order'!H15+'Shared Mail Order'!H16))</f>
        <v>0</v>
      </c>
      <c r="K20" s="179">
        <f>(I20+L20)/('Shared Mail Order'!H13+'Shared Mail Order'!H21)*'Shared Mail Order'!C22</f>
        <v>0</v>
      </c>
      <c r="L20" s="100">
        <v>0</v>
      </c>
      <c r="M20" s="101">
        <f>IF('Shared Mail Order'!C23&gt;0,(I20+L20)/('Shared Mail Order'!H13+'Shared Mail Order'!H21)*'Shared Mail Order'!C23*'Shared Mail Order'!C25,(I20+L20)*'Shared Mail Order'!C25)</f>
        <v>0</v>
      </c>
      <c r="N20" s="102">
        <f>IF('Shared Mail Order'!C23&gt;0,(I20+L20)/('Shared Mail Order'!H13+'Shared Mail Order'!H21)*'Shared Mail Order'!C23*'Shared Mail Order'!C25+K20,(I20+L20)*'Shared Mail Order'!C25+K20)</f>
        <v>0</v>
      </c>
      <c r="O20" s="132">
        <f t="shared" si="2"/>
        <v>0</v>
      </c>
      <c r="P20" s="180">
        <f t="shared" si="3"/>
        <v>0</v>
      </c>
      <c r="Q20" s="8"/>
      <c r="R20" s="8"/>
    </row>
    <row r="21" spans="1:18" ht="12.75">
      <c r="A21" s="127"/>
      <c r="B21" s="71"/>
      <c r="C21" s="91"/>
      <c r="D21" s="92"/>
      <c r="E21" s="128"/>
      <c r="F21" s="130">
        <f t="shared" si="0"/>
        <v>0</v>
      </c>
      <c r="G21" s="129">
        <f>F21*'Shared Mail Order'!C18</f>
        <v>0</v>
      </c>
      <c r="H21" s="130">
        <f t="shared" si="1"/>
        <v>0</v>
      </c>
      <c r="I21" s="99">
        <f>H21*'Shared Mail Order'!C17</f>
        <v>0</v>
      </c>
      <c r="J21" s="131">
        <f>((F21/'Shared Mail Order'!G13)*('Shared Mail Order'!H15+'Shared Mail Order'!H16))</f>
        <v>0</v>
      </c>
      <c r="K21" s="179">
        <f>(I21+L21)/('Shared Mail Order'!H13+'Shared Mail Order'!H21)*'Shared Mail Order'!C22</f>
        <v>0</v>
      </c>
      <c r="L21" s="100">
        <v>0</v>
      </c>
      <c r="M21" s="101">
        <f>IF('Shared Mail Order'!C23&gt;0,(I21+L21)/('Shared Mail Order'!H13+'Shared Mail Order'!H21)*'Shared Mail Order'!C23*'Shared Mail Order'!C25,(I21+L21)*'Shared Mail Order'!C25)</f>
        <v>0</v>
      </c>
      <c r="N21" s="102">
        <f>IF('Shared Mail Order'!C23&gt;0,(I21+L21)/('Shared Mail Order'!H13+'Shared Mail Order'!H21)*'Shared Mail Order'!C23*'Shared Mail Order'!C25+K21,(I21+L21)*'Shared Mail Order'!C25+K21)</f>
        <v>0</v>
      </c>
      <c r="O21" s="132">
        <f t="shared" si="2"/>
        <v>0</v>
      </c>
      <c r="P21" s="180">
        <f t="shared" si="3"/>
        <v>0</v>
      </c>
      <c r="Q21" s="8"/>
      <c r="R21" s="8"/>
    </row>
    <row r="22" spans="1:18" ht="12.75">
      <c r="A22" s="127"/>
      <c r="B22" s="73"/>
      <c r="C22" s="91"/>
      <c r="D22" s="92">
        <v>0</v>
      </c>
      <c r="E22" s="128">
        <v>0</v>
      </c>
      <c r="F22" s="130">
        <f t="shared" si="0"/>
        <v>0</v>
      </c>
      <c r="G22" s="129">
        <f>F22*'Shared Mail Order'!C18</f>
        <v>0</v>
      </c>
      <c r="H22" s="130">
        <f t="shared" si="1"/>
        <v>0</v>
      </c>
      <c r="I22" s="99">
        <f>H22*'Shared Mail Order'!C17</f>
        <v>0</v>
      </c>
      <c r="J22" s="131">
        <f>((F22/'Shared Mail Order'!G13)*('Shared Mail Order'!H15+'Shared Mail Order'!H16))</f>
        <v>0</v>
      </c>
      <c r="K22" s="179">
        <f>(I22+L22)/('Shared Mail Order'!H13+'Shared Mail Order'!H21)*'Shared Mail Order'!C22</f>
        <v>0</v>
      </c>
      <c r="L22" s="100">
        <v>0</v>
      </c>
      <c r="M22" s="101">
        <f>IF('Shared Mail Order'!C23&gt;0,(I22+L22)/('Shared Mail Order'!H13+'Shared Mail Order'!H21)*'Shared Mail Order'!C23*'Shared Mail Order'!C25,(I22+L22)*'Shared Mail Order'!C25)</f>
        <v>0</v>
      </c>
      <c r="N22" s="102">
        <f>IF('Shared Mail Order'!C23&gt;0,(I22+L22)/('Shared Mail Order'!H13+'Shared Mail Order'!H21)*'Shared Mail Order'!C23*'Shared Mail Order'!C25+K22,(I22+L22)*'Shared Mail Order'!C25+K22)</f>
        <v>0</v>
      </c>
      <c r="O22" s="132">
        <f t="shared" si="2"/>
        <v>0</v>
      </c>
      <c r="P22" s="180">
        <f t="shared" si="3"/>
        <v>0</v>
      </c>
      <c r="Q22" s="8"/>
      <c r="R22" s="8"/>
    </row>
    <row r="23" spans="1:18" ht="12.75">
      <c r="A23" s="127"/>
      <c r="B23" s="73"/>
      <c r="C23" s="91"/>
      <c r="D23" s="92"/>
      <c r="E23" s="128"/>
      <c r="F23" s="130">
        <f t="shared" si="0"/>
        <v>0</v>
      </c>
      <c r="G23" s="129">
        <f>F23*'Shared Mail Order'!C18</f>
        <v>0</v>
      </c>
      <c r="H23" s="130">
        <f t="shared" si="1"/>
        <v>0</v>
      </c>
      <c r="I23" s="105">
        <f>H23*'Shared Mail Order'!C17</f>
        <v>0</v>
      </c>
      <c r="J23" s="131">
        <f>((F23/'Shared Mail Order'!G13)*('Shared Mail Order'!H15+'Shared Mail Order'!H16))</f>
        <v>0</v>
      </c>
      <c r="K23" s="179">
        <f>(I23+L23)/('Shared Mail Order'!H13+'Shared Mail Order'!H21)*'Shared Mail Order'!C22</f>
        <v>0</v>
      </c>
      <c r="L23" s="106">
        <v>0</v>
      </c>
      <c r="M23" s="107">
        <f>IF('Shared Mail Order'!C23&gt;0,(I23+L23)/('Shared Mail Order'!H13+'Shared Mail Order'!H21)*'Shared Mail Order'!C23*'Shared Mail Order'!C25,(I23+L23)*'Shared Mail Order'!C25)</f>
        <v>0</v>
      </c>
      <c r="N23" s="108">
        <f>IF('Shared Mail Order'!C23&gt;0,(I23+L23)/('Shared Mail Order'!H13+'Shared Mail Order'!H21)*'Shared Mail Order'!C23*'Shared Mail Order'!C25+K23,(I23+L23)*'Shared Mail Order'!C25+K23)</f>
        <v>0</v>
      </c>
      <c r="O23" s="132">
        <f t="shared" si="2"/>
        <v>0</v>
      </c>
      <c r="P23" s="180">
        <f t="shared" si="3"/>
        <v>0</v>
      </c>
      <c r="Q23" s="8"/>
      <c r="R23" s="8"/>
    </row>
    <row r="24" spans="1:18" ht="12.75">
      <c r="A24" s="127"/>
      <c r="B24" s="73" t="s">
        <v>0</v>
      </c>
      <c r="C24" s="91"/>
      <c r="D24" s="92">
        <v>0</v>
      </c>
      <c r="E24" s="128">
        <v>0</v>
      </c>
      <c r="F24" s="130">
        <f t="shared" si="0"/>
        <v>0</v>
      </c>
      <c r="G24" s="129">
        <f>F24*'Shared Mail Order'!C18</f>
        <v>0</v>
      </c>
      <c r="H24" s="130">
        <f t="shared" si="1"/>
        <v>0</v>
      </c>
      <c r="I24" s="133">
        <f>H24*'Shared Mail Order'!C17</f>
        <v>0</v>
      </c>
      <c r="J24" s="131">
        <f>((F24/'Shared Mail Order'!G13)*('Shared Mail Order'!H15+'Shared Mail Order'!H16))</f>
        <v>0</v>
      </c>
      <c r="K24" s="179">
        <f>(I24+L24)/('Shared Mail Order'!H13+'Shared Mail Order'!H21)*'Shared Mail Order'!C22</f>
        <v>0</v>
      </c>
      <c r="L24" s="134">
        <v>0</v>
      </c>
      <c r="M24" s="135">
        <f>IF('Shared Mail Order'!C23&gt;0,(I24+L24)/('Shared Mail Order'!H13+'Shared Mail Order'!H21)*'Shared Mail Order'!C23*'Shared Mail Order'!C25,(I24+L24)*'Shared Mail Order'!C25)</f>
        <v>0</v>
      </c>
      <c r="N24" s="136">
        <f>IF('Shared Mail Order'!C23&gt;0,(I24+L24)/('Shared Mail Order'!H13+'Shared Mail Order'!H21)*'Shared Mail Order'!C23*'Shared Mail Order'!C25+K24,(I24+L24)*'Shared Mail Order'!C25+K24)</f>
        <v>0</v>
      </c>
      <c r="O24" s="132">
        <f t="shared" si="2"/>
        <v>0</v>
      </c>
      <c r="P24" s="180">
        <f t="shared" si="3"/>
        <v>0</v>
      </c>
      <c r="Q24" s="8"/>
      <c r="R24" s="8"/>
    </row>
    <row r="25" spans="1:18" ht="12.75">
      <c r="A25" s="127"/>
      <c r="B25" s="74"/>
      <c r="C25" s="91"/>
      <c r="D25" s="92"/>
      <c r="E25" s="128"/>
      <c r="F25" s="130">
        <f t="shared" si="0"/>
        <v>0</v>
      </c>
      <c r="G25" s="129">
        <f>F25*'Shared Mail Order'!C18</f>
        <v>0</v>
      </c>
      <c r="H25" s="130">
        <f t="shared" si="1"/>
        <v>0</v>
      </c>
      <c r="I25" s="105">
        <f>H25*'Shared Mail Order'!C17</f>
        <v>0</v>
      </c>
      <c r="J25" s="131">
        <f>((F25/'Shared Mail Order'!G13)*('Shared Mail Order'!H15+'Shared Mail Order'!H16))</f>
        <v>0</v>
      </c>
      <c r="K25" s="179">
        <f>(I25+L25)/('Shared Mail Order'!H13+'Shared Mail Order'!H21)*'Shared Mail Order'!C22</f>
        <v>0</v>
      </c>
      <c r="L25" s="106">
        <v>0</v>
      </c>
      <c r="M25" s="107">
        <f>IF('Shared Mail Order'!C23&gt;0,(I25+L25)/('Shared Mail Order'!H13+'Shared Mail Order'!H21)*'Shared Mail Order'!C23*'Shared Mail Order'!C25,(I25+L25)*'Shared Mail Order'!C25)</f>
        <v>0</v>
      </c>
      <c r="N25" s="108">
        <f>IF('Shared Mail Order'!C23&gt;0,(I25+L25)/('Shared Mail Order'!H13+'Shared Mail Order'!H21)*'Shared Mail Order'!C23*'Shared Mail Order'!C25+K25,(I25+L25)*'Shared Mail Order'!C25+K25)</f>
        <v>0</v>
      </c>
      <c r="O25" s="132">
        <f t="shared" si="2"/>
        <v>0</v>
      </c>
      <c r="P25" s="180">
        <f t="shared" si="3"/>
        <v>0</v>
      </c>
      <c r="Q25" s="8"/>
      <c r="R25" s="8"/>
    </row>
    <row r="26" spans="1:18" ht="13.5" customHeight="1">
      <c r="A26" s="127"/>
      <c r="B26" s="73"/>
      <c r="C26" s="91"/>
      <c r="D26" s="92"/>
      <c r="E26" s="128">
        <v>0</v>
      </c>
      <c r="F26" s="130">
        <f t="shared" si="0"/>
        <v>0</v>
      </c>
      <c r="G26" s="129">
        <f>F26*'Shared Mail Order'!C18</f>
        <v>0</v>
      </c>
      <c r="H26" s="130">
        <f t="shared" si="1"/>
        <v>0</v>
      </c>
      <c r="I26" s="105">
        <f>H26*'Shared Mail Order'!C17</f>
        <v>0</v>
      </c>
      <c r="J26" s="131">
        <f>((F26/'Shared Mail Order'!G13)*('Shared Mail Order'!H15+'Shared Mail Order'!H16))</f>
        <v>0</v>
      </c>
      <c r="K26" s="179">
        <f>(I26+L26)/('Shared Mail Order'!H13+'Shared Mail Order'!H21)*'Shared Mail Order'!C22</f>
        <v>0</v>
      </c>
      <c r="L26" s="106">
        <v>0</v>
      </c>
      <c r="M26" s="107">
        <f>IF('Shared Mail Order'!C23&gt;0,(I26+L26)/('Shared Mail Order'!H13+'Shared Mail Order'!H21)*'Shared Mail Order'!C23*'Shared Mail Order'!C25,(I26+L26)*'Shared Mail Order'!C25)</f>
        <v>0</v>
      </c>
      <c r="N26" s="108">
        <f>IF('Shared Mail Order'!C23&gt;0,(I26+L26)/('Shared Mail Order'!H13+'Shared Mail Order'!H21)*'Shared Mail Order'!C23*'Shared Mail Order'!C25+K26,(I26+L26)*'Shared Mail Order'!C25+K26)</f>
        <v>0</v>
      </c>
      <c r="O26" s="132">
        <f t="shared" si="2"/>
        <v>0</v>
      </c>
      <c r="P26" s="180">
        <f t="shared" si="3"/>
        <v>0</v>
      </c>
      <c r="Q26" s="8"/>
      <c r="R26" s="8"/>
    </row>
    <row r="27" spans="1:18" ht="12.75">
      <c r="A27" s="127" t="s">
        <v>0</v>
      </c>
      <c r="B27" s="73"/>
      <c r="C27" s="91"/>
      <c r="D27" s="92"/>
      <c r="E27" s="128"/>
      <c r="F27" s="130">
        <f t="shared" si="0"/>
        <v>0</v>
      </c>
      <c r="G27" s="129">
        <f>F27*'Shared Mail Order'!C18</f>
        <v>0</v>
      </c>
      <c r="H27" s="130">
        <f t="shared" si="1"/>
        <v>0</v>
      </c>
      <c r="I27" s="99">
        <f>H27*'Shared Mail Order'!C17</f>
        <v>0</v>
      </c>
      <c r="J27" s="131">
        <f>((F27/'Shared Mail Order'!G13)*('Shared Mail Order'!H15+'Shared Mail Order'!H16))</f>
        <v>0</v>
      </c>
      <c r="K27" s="179">
        <f>(I27+L27)/('Shared Mail Order'!H13+'Shared Mail Order'!H21)*'Shared Mail Order'!C22</f>
        <v>0</v>
      </c>
      <c r="L27" s="100">
        <v>0</v>
      </c>
      <c r="M27" s="101">
        <f>IF('Shared Mail Order'!C23&gt;0,(I27+L27)/('Shared Mail Order'!H13+'Shared Mail Order'!H21)*'Shared Mail Order'!C23*'Shared Mail Order'!C25,(I27+L27)*'Shared Mail Order'!C25)</f>
        <v>0</v>
      </c>
      <c r="N27" s="102">
        <f>IF('Shared Mail Order'!C23&gt;0,(I27+L27)/('Shared Mail Order'!H13+'Shared Mail Order'!H21)*'Shared Mail Order'!C23*'Shared Mail Order'!C25+K27,(I27+L27)*'Shared Mail Order'!C25+K27)</f>
        <v>0</v>
      </c>
      <c r="O27" s="132">
        <f t="shared" si="2"/>
        <v>0</v>
      </c>
      <c r="P27" s="180">
        <f t="shared" si="3"/>
        <v>0</v>
      </c>
      <c r="Q27" s="8"/>
      <c r="R27" s="8"/>
    </row>
    <row r="28" spans="1:18" ht="13.5" customHeight="1">
      <c r="A28" s="127"/>
      <c r="B28" s="73"/>
      <c r="C28" s="91"/>
      <c r="D28" s="92">
        <v>0</v>
      </c>
      <c r="E28" s="128">
        <v>0</v>
      </c>
      <c r="F28" s="130">
        <f t="shared" si="0"/>
        <v>0</v>
      </c>
      <c r="G28" s="129">
        <f>F28*'Shared Mail Order'!C18</f>
        <v>0</v>
      </c>
      <c r="H28" s="130">
        <f t="shared" si="1"/>
        <v>0</v>
      </c>
      <c r="I28" s="105">
        <f>H28*'Shared Mail Order'!C17</f>
        <v>0</v>
      </c>
      <c r="J28" s="131">
        <f>((F28/'Shared Mail Order'!G13)*('Shared Mail Order'!H15+'Shared Mail Order'!H16))</f>
        <v>0</v>
      </c>
      <c r="K28" s="179">
        <f>(I28+L28)/('Shared Mail Order'!H13+'Shared Mail Order'!H21)*'Shared Mail Order'!C22</f>
        <v>0</v>
      </c>
      <c r="L28" s="106">
        <v>0</v>
      </c>
      <c r="M28" s="107">
        <f>IF('Shared Mail Order'!C23&gt;0,(I28+L28)/('Shared Mail Order'!H13+'Shared Mail Order'!H21)*'Shared Mail Order'!C23*'Shared Mail Order'!C25,(I28+L28)*'Shared Mail Order'!C25)</f>
        <v>0</v>
      </c>
      <c r="N28" s="108">
        <f>IF('Shared Mail Order'!C23&gt;0,(I28+L28)/('Shared Mail Order'!H13+'Shared Mail Order'!H21)*'Shared Mail Order'!C23*'Shared Mail Order'!C25+K28,(I28+L28)*'Shared Mail Order'!C25+K28)</f>
        <v>0</v>
      </c>
      <c r="O28" s="132">
        <f t="shared" si="2"/>
        <v>0</v>
      </c>
      <c r="P28" s="180">
        <f t="shared" si="3"/>
        <v>0</v>
      </c>
      <c r="Q28" s="8"/>
      <c r="R28" s="8"/>
    </row>
    <row r="29" spans="1:18" ht="12.75">
      <c r="A29" s="127"/>
      <c r="B29" s="71"/>
      <c r="C29" s="91"/>
      <c r="D29" s="92"/>
      <c r="E29" s="128"/>
      <c r="F29" s="130">
        <f t="shared" si="0"/>
        <v>0</v>
      </c>
      <c r="G29" s="129">
        <f>F29*'Shared Mail Order'!C18</f>
        <v>0</v>
      </c>
      <c r="H29" s="130">
        <f t="shared" si="1"/>
        <v>0</v>
      </c>
      <c r="I29" s="105">
        <f>H29*'Shared Mail Order'!C17</f>
        <v>0</v>
      </c>
      <c r="J29" s="131">
        <f>((F29/'Shared Mail Order'!G13)*('Shared Mail Order'!H15+'Shared Mail Order'!H16))</f>
        <v>0</v>
      </c>
      <c r="K29" s="179">
        <f>(I29+L29)/('Shared Mail Order'!H13+'Shared Mail Order'!H21)*'Shared Mail Order'!C22</f>
        <v>0</v>
      </c>
      <c r="L29" s="106">
        <v>0</v>
      </c>
      <c r="M29" s="107">
        <f>IF('Shared Mail Order'!C23&gt;0,(I29+L29)/('Shared Mail Order'!H13+'Shared Mail Order'!H21)*'Shared Mail Order'!C23*'Shared Mail Order'!C25,(I29+L29)*'Shared Mail Order'!C25)</f>
        <v>0</v>
      </c>
      <c r="N29" s="108">
        <f>IF('Shared Mail Order'!C23&gt;0,(I29+L29)/('Shared Mail Order'!H13+'Shared Mail Order'!H21)*'Shared Mail Order'!C23*'Shared Mail Order'!C25+K29,(I29+L29)*'Shared Mail Order'!C25+K29)</f>
        <v>0</v>
      </c>
      <c r="O29" s="132">
        <f t="shared" si="2"/>
        <v>0</v>
      </c>
      <c r="P29" s="180">
        <f t="shared" si="3"/>
        <v>0</v>
      </c>
      <c r="Q29" s="8"/>
      <c r="R29" s="8"/>
    </row>
    <row r="30" spans="1:18" ht="12.75">
      <c r="A30" s="127"/>
      <c r="B30" s="73"/>
      <c r="C30" s="91"/>
      <c r="D30" s="92">
        <v>0</v>
      </c>
      <c r="E30" s="128">
        <v>0</v>
      </c>
      <c r="F30" s="130">
        <f t="shared" si="0"/>
        <v>0</v>
      </c>
      <c r="G30" s="129">
        <f>F30*'Shared Mail Order'!C18</f>
        <v>0</v>
      </c>
      <c r="H30" s="130">
        <f t="shared" si="1"/>
        <v>0</v>
      </c>
      <c r="I30" s="105">
        <f>H30*'Shared Mail Order'!C17</f>
        <v>0</v>
      </c>
      <c r="J30" s="131">
        <f>((F30/'Shared Mail Order'!G13)*('Shared Mail Order'!H15+'Shared Mail Order'!H16))</f>
        <v>0</v>
      </c>
      <c r="K30" s="179">
        <f>(I30+L30)/('Shared Mail Order'!H13+'Shared Mail Order'!H21)*'Shared Mail Order'!C22</f>
        <v>0</v>
      </c>
      <c r="L30" s="106">
        <v>0</v>
      </c>
      <c r="M30" s="107">
        <f>IF('Shared Mail Order'!C23&gt;0,(I30+L30)/('Shared Mail Order'!H13+'Shared Mail Order'!H21)*'Shared Mail Order'!C23*'Shared Mail Order'!C25,(I30+L30)*'Shared Mail Order'!C25)</f>
        <v>0</v>
      </c>
      <c r="N30" s="108">
        <f>IF('Shared Mail Order'!C23&gt;0,(I30+L30)/('Shared Mail Order'!H13+'Shared Mail Order'!H21)*'Shared Mail Order'!C23*'Shared Mail Order'!C25+K30,(I30+L30)*'Shared Mail Order'!C25+K30)</f>
        <v>0</v>
      </c>
      <c r="O30" s="132">
        <f t="shared" si="2"/>
        <v>0</v>
      </c>
      <c r="P30" s="180">
        <f t="shared" si="3"/>
        <v>0</v>
      </c>
      <c r="Q30" s="8"/>
      <c r="R30" s="8"/>
    </row>
    <row r="31" spans="1:18" ht="12.75">
      <c r="A31" s="127"/>
      <c r="B31" s="71"/>
      <c r="C31" s="91"/>
      <c r="D31" s="92"/>
      <c r="E31" s="128"/>
      <c r="F31" s="130">
        <f t="shared" si="0"/>
        <v>0</v>
      </c>
      <c r="G31" s="129">
        <f>F31*'Shared Mail Order'!C18</f>
        <v>0</v>
      </c>
      <c r="H31" s="130">
        <f t="shared" si="1"/>
        <v>0</v>
      </c>
      <c r="I31" s="105">
        <f>H31*'Shared Mail Order'!C17</f>
        <v>0</v>
      </c>
      <c r="J31" s="131">
        <f>((F31/'Shared Mail Order'!G13)*('Shared Mail Order'!H15+'Shared Mail Order'!H16))</f>
        <v>0</v>
      </c>
      <c r="K31" s="179">
        <f>(I31+L31)/('Shared Mail Order'!H13+'Shared Mail Order'!H21)*'Shared Mail Order'!C22</f>
        <v>0</v>
      </c>
      <c r="L31" s="106">
        <v>0</v>
      </c>
      <c r="M31" s="107">
        <f>IF('Shared Mail Order'!C23&gt;0,(I31+L31)/('Shared Mail Order'!H13+'Shared Mail Order'!H21)*'Shared Mail Order'!C23*'Shared Mail Order'!C25,(I31+L31)*'Shared Mail Order'!C25)</f>
        <v>0</v>
      </c>
      <c r="N31" s="108">
        <f>IF('Shared Mail Order'!C23&gt;0,(I31+L31)/('Shared Mail Order'!H13+'Shared Mail Order'!H21)*'Shared Mail Order'!C23*'Shared Mail Order'!C25+K31,(I31+L31)*'Shared Mail Order'!C25+K31)</f>
        <v>0</v>
      </c>
      <c r="O31" s="132">
        <f t="shared" si="2"/>
        <v>0</v>
      </c>
      <c r="P31" s="180">
        <f t="shared" si="3"/>
        <v>0</v>
      </c>
      <c r="Q31" s="8"/>
      <c r="R31" s="8"/>
    </row>
    <row r="32" spans="1:18" ht="12.75">
      <c r="A32" s="127"/>
      <c r="B32" s="73"/>
      <c r="C32" s="91"/>
      <c r="D32" s="92">
        <v>0</v>
      </c>
      <c r="E32" s="128">
        <v>0</v>
      </c>
      <c r="F32" s="130">
        <f t="shared" si="0"/>
        <v>0</v>
      </c>
      <c r="G32" s="129">
        <f>F32*'Shared Mail Order'!C18</f>
        <v>0</v>
      </c>
      <c r="H32" s="130">
        <f t="shared" si="1"/>
        <v>0</v>
      </c>
      <c r="I32" s="105">
        <f>H32*'Shared Mail Order'!C17</f>
        <v>0</v>
      </c>
      <c r="J32" s="131">
        <f>((F32/'Shared Mail Order'!G13)*('Shared Mail Order'!H15+'Shared Mail Order'!H16))</f>
        <v>0</v>
      </c>
      <c r="K32" s="179">
        <f>(I32+L32)/('Shared Mail Order'!H13+'Shared Mail Order'!H21)*'Shared Mail Order'!C22</f>
        <v>0</v>
      </c>
      <c r="L32" s="106">
        <v>0</v>
      </c>
      <c r="M32" s="107">
        <f>IF('Shared Mail Order'!C23&gt;0,(I32+L32)/('Shared Mail Order'!H13+'Shared Mail Order'!H21)*'Shared Mail Order'!C23*'Shared Mail Order'!C25,(I32+L32)*'Shared Mail Order'!C25)</f>
        <v>0</v>
      </c>
      <c r="N32" s="108">
        <f>IF('Shared Mail Order'!C23&gt;0,(I32+L32)/('Shared Mail Order'!H13+'Shared Mail Order'!H21)*'Shared Mail Order'!C23*'Shared Mail Order'!C25+K32,(I32+L32)*'Shared Mail Order'!C25+K32)</f>
        <v>0</v>
      </c>
      <c r="O32" s="132">
        <f t="shared" si="2"/>
        <v>0</v>
      </c>
      <c r="P32" s="180">
        <f t="shared" si="3"/>
        <v>0</v>
      </c>
      <c r="Q32" s="8"/>
      <c r="R32" s="8"/>
    </row>
    <row r="33" spans="1:18" ht="12.75">
      <c r="A33" s="127"/>
      <c r="B33" s="73"/>
      <c r="C33" s="91"/>
      <c r="D33" s="92"/>
      <c r="E33" s="128"/>
      <c r="F33" s="130">
        <f t="shared" si="0"/>
        <v>0</v>
      </c>
      <c r="G33" s="129">
        <f>F33*'Shared Mail Order'!C18</f>
        <v>0</v>
      </c>
      <c r="H33" s="130">
        <f t="shared" si="1"/>
        <v>0</v>
      </c>
      <c r="I33" s="105">
        <f>H33*'Shared Mail Order'!C17</f>
        <v>0</v>
      </c>
      <c r="J33" s="131">
        <f>((F33/'Shared Mail Order'!G13)*('Shared Mail Order'!H15+'Shared Mail Order'!H16))</f>
        <v>0</v>
      </c>
      <c r="K33" s="179">
        <f>(I33+L33)/('Shared Mail Order'!H13+'Shared Mail Order'!H21)*'Shared Mail Order'!C22</f>
        <v>0</v>
      </c>
      <c r="L33" s="106">
        <v>0</v>
      </c>
      <c r="M33" s="107">
        <f>IF('Shared Mail Order'!C23&gt;0,(I33+L33)/('Shared Mail Order'!H13+'Shared Mail Order'!H21)*'Shared Mail Order'!C23*'Shared Mail Order'!C25,(I33+L33)*'Shared Mail Order'!C25)</f>
        <v>0</v>
      </c>
      <c r="N33" s="108">
        <f>IF('Shared Mail Order'!C23&gt;0,(I33+L33)/('Shared Mail Order'!H13+'Shared Mail Order'!H21)*'Shared Mail Order'!C23*'Shared Mail Order'!C25+K33,(I33+L33)*'Shared Mail Order'!C25+K33)</f>
        <v>0</v>
      </c>
      <c r="O33" s="132">
        <f t="shared" si="2"/>
        <v>0</v>
      </c>
      <c r="P33" s="180">
        <f t="shared" si="3"/>
        <v>0</v>
      </c>
      <c r="Q33" s="8"/>
      <c r="R33" s="8"/>
    </row>
    <row r="34" spans="1:18" ht="12.75">
      <c r="A34" s="127"/>
      <c r="B34" s="73"/>
      <c r="C34" s="91"/>
      <c r="D34" s="92">
        <v>0</v>
      </c>
      <c r="E34" s="128">
        <v>0</v>
      </c>
      <c r="F34" s="130">
        <f t="shared" si="0"/>
        <v>0</v>
      </c>
      <c r="G34" s="129">
        <f>F34*'Shared Mail Order'!C18</f>
        <v>0</v>
      </c>
      <c r="H34" s="130">
        <f t="shared" si="1"/>
        <v>0</v>
      </c>
      <c r="I34" s="105">
        <f>H34*'Shared Mail Order'!C17</f>
        <v>0</v>
      </c>
      <c r="J34" s="131">
        <f>((F34/'Shared Mail Order'!G13)*('Shared Mail Order'!H15+'Shared Mail Order'!H16))</f>
        <v>0</v>
      </c>
      <c r="K34" s="179">
        <f>(I34+L34)/('Shared Mail Order'!H13+'Shared Mail Order'!H21)*'Shared Mail Order'!C22</f>
        <v>0</v>
      </c>
      <c r="L34" s="106">
        <v>0</v>
      </c>
      <c r="M34" s="107">
        <f>IF('Shared Mail Order'!C23&gt;0,(I34+L34)/('Shared Mail Order'!H13+'Shared Mail Order'!H21)*'Shared Mail Order'!C23*'Shared Mail Order'!C25,(I34+L34)*'Shared Mail Order'!C25)</f>
        <v>0</v>
      </c>
      <c r="N34" s="108">
        <f>IF('Shared Mail Order'!C23&gt;0,(I34+L34)/('Shared Mail Order'!H13+'Shared Mail Order'!H21)*'Shared Mail Order'!C23*'Shared Mail Order'!C25+K34,(I34+L34)*'Shared Mail Order'!C25+K34)</f>
        <v>0</v>
      </c>
      <c r="O34" s="132">
        <f t="shared" si="2"/>
        <v>0</v>
      </c>
      <c r="P34" s="180">
        <f t="shared" si="3"/>
        <v>0</v>
      </c>
      <c r="Q34" s="8"/>
      <c r="R34" s="8"/>
    </row>
    <row r="35" spans="1:18" ht="12.75">
      <c r="A35" s="127"/>
      <c r="B35" s="73"/>
      <c r="C35" s="91"/>
      <c r="D35" s="92"/>
      <c r="E35" s="128"/>
      <c r="F35" s="130">
        <f t="shared" si="0"/>
        <v>0</v>
      </c>
      <c r="G35" s="129">
        <f>F35*'Shared Mail Order'!C18</f>
        <v>0</v>
      </c>
      <c r="H35" s="130">
        <f t="shared" si="1"/>
        <v>0</v>
      </c>
      <c r="I35" s="105">
        <f>H35*'Shared Mail Order'!C17</f>
        <v>0</v>
      </c>
      <c r="J35" s="131">
        <f>((F35/'Shared Mail Order'!G13)*('Shared Mail Order'!H15+'Shared Mail Order'!H16))</f>
        <v>0</v>
      </c>
      <c r="K35" s="179">
        <f>(I35+L35)/('Shared Mail Order'!H13+'Shared Mail Order'!H21)*'Shared Mail Order'!C22</f>
        <v>0</v>
      </c>
      <c r="L35" s="106">
        <v>0</v>
      </c>
      <c r="M35" s="107">
        <f>IF('Shared Mail Order'!C23&gt;0,(I35+L35)/('Shared Mail Order'!H13+'Shared Mail Order'!H21)*'Shared Mail Order'!C23*'Shared Mail Order'!C25,(I35+L35)*'Shared Mail Order'!C25)</f>
        <v>0</v>
      </c>
      <c r="N35" s="108">
        <f>IF('Shared Mail Order'!C23&gt;0,(I35+L35)/('Shared Mail Order'!H13+'Shared Mail Order'!H21)*'Shared Mail Order'!C23*'Shared Mail Order'!C25+K35,(I35+L35)*'Shared Mail Order'!C25+K35)</f>
        <v>0</v>
      </c>
      <c r="O35" s="132">
        <f t="shared" si="2"/>
        <v>0</v>
      </c>
      <c r="P35" s="180">
        <f t="shared" si="3"/>
        <v>0</v>
      </c>
      <c r="Q35" s="8"/>
      <c r="R35" s="8"/>
    </row>
    <row r="36" spans="1:18" ht="12.75">
      <c r="A36" s="127"/>
      <c r="B36" s="73"/>
      <c r="C36" s="91"/>
      <c r="D36" s="92">
        <v>0</v>
      </c>
      <c r="E36" s="128">
        <v>0</v>
      </c>
      <c r="F36" s="130">
        <f t="shared" si="0"/>
        <v>0</v>
      </c>
      <c r="G36" s="129">
        <f>F36*'Shared Mail Order'!C18</f>
        <v>0</v>
      </c>
      <c r="H36" s="130">
        <f t="shared" si="1"/>
        <v>0</v>
      </c>
      <c r="I36" s="105">
        <f>HF36*'Shared Mail Order'!C17</f>
        <v>0</v>
      </c>
      <c r="J36" s="131">
        <f>((F36/'Shared Mail Order'!G13)*('Shared Mail Order'!H15+'Shared Mail Order'!H16))</f>
        <v>0</v>
      </c>
      <c r="K36" s="179">
        <f>(I36+L36)/('Shared Mail Order'!H13+'Shared Mail Order'!H21)*'Shared Mail Order'!C22</f>
        <v>0</v>
      </c>
      <c r="L36" s="106">
        <v>0</v>
      </c>
      <c r="M36" s="107">
        <f>IF('Shared Mail Order'!C23&gt;0,(I36+L36)/('Shared Mail Order'!H13+'Shared Mail Order'!H21)*'Shared Mail Order'!C23*'Shared Mail Order'!C25,(I36+L36)*'Shared Mail Order'!C25)</f>
        <v>0</v>
      </c>
      <c r="N36" s="108">
        <f>IF('Shared Mail Order'!C23&gt;0,(I36+L36)/('Shared Mail Order'!H13+'Shared Mail Order'!H21)*'Shared Mail Order'!C23*'Shared Mail Order'!C25+K36,(I36+L36)*'Shared Mail Order'!C25+K36)</f>
        <v>0</v>
      </c>
      <c r="O36" s="132">
        <f t="shared" si="2"/>
        <v>0</v>
      </c>
      <c r="P36" s="180">
        <f t="shared" si="3"/>
        <v>0</v>
      </c>
      <c r="Q36" s="8"/>
      <c r="R36" s="8"/>
    </row>
    <row r="37" spans="1:18" ht="12.75">
      <c r="A37" s="127"/>
      <c r="B37" s="73"/>
      <c r="C37" s="91"/>
      <c r="D37" s="92">
        <v>0</v>
      </c>
      <c r="E37" s="128">
        <v>0</v>
      </c>
      <c r="F37" s="130">
        <f t="shared" si="0"/>
        <v>0</v>
      </c>
      <c r="G37" s="129">
        <f>F37*'Shared Mail Order'!C18</f>
        <v>0</v>
      </c>
      <c r="H37" s="130">
        <f t="shared" si="1"/>
        <v>0</v>
      </c>
      <c r="I37" s="105">
        <f>H37*'Shared Mail Order'!C17</f>
        <v>0</v>
      </c>
      <c r="J37" s="131">
        <f>((F37/'Shared Mail Order'!G13)*('Shared Mail Order'!H15+'Shared Mail Order'!H16))</f>
        <v>0</v>
      </c>
      <c r="K37" s="179">
        <f>(I37+L37)/('Shared Mail Order'!H13+'Shared Mail Order'!H21)*'Shared Mail Order'!C22</f>
        <v>0</v>
      </c>
      <c r="L37" s="106">
        <v>0</v>
      </c>
      <c r="M37" s="107">
        <f>IF('Shared Mail Order'!C23&gt;0,(I37+L37)/('Shared Mail Order'!H13+'Shared Mail Order'!H21)*'Shared Mail Order'!C23*'Shared Mail Order'!C25,(I37+L37)*'Shared Mail Order'!C25)</f>
        <v>0</v>
      </c>
      <c r="N37" s="108">
        <f>IF('Shared Mail Order'!C23&gt;0,(I37+L37)/('Shared Mail Order'!H13+'Shared Mail Order'!H21)*'Shared Mail Order'!C23*'Shared Mail Order'!C25+K37,(I37+L37)*'Shared Mail Order'!C25+K37)</f>
        <v>0</v>
      </c>
      <c r="O37" s="132">
        <f t="shared" si="2"/>
        <v>0</v>
      </c>
      <c r="P37" s="180">
        <f t="shared" si="3"/>
        <v>0</v>
      </c>
      <c r="Q37" s="8"/>
      <c r="R37" s="8"/>
    </row>
    <row r="38" spans="1:18" ht="12.75">
      <c r="A38" s="127"/>
      <c r="B38" s="73"/>
      <c r="C38" s="91"/>
      <c r="D38" s="92">
        <v>0</v>
      </c>
      <c r="E38" s="128">
        <v>0</v>
      </c>
      <c r="F38" s="130">
        <f t="shared" si="0"/>
        <v>0</v>
      </c>
      <c r="G38" s="129">
        <f>F38*'Shared Mail Order'!C18</f>
        <v>0</v>
      </c>
      <c r="H38" s="130">
        <f t="shared" si="1"/>
        <v>0</v>
      </c>
      <c r="I38" s="99">
        <f>H38*'Shared Mail Order'!C17</f>
        <v>0</v>
      </c>
      <c r="J38" s="131">
        <f>((F38/'Shared Mail Order'!G13)*('Shared Mail Order'!H15+'Shared Mail Order'!H16))</f>
        <v>0</v>
      </c>
      <c r="K38" s="179">
        <f>(I38+L38)/('Shared Mail Order'!H13+'Shared Mail Order'!H21)*'Shared Mail Order'!C22</f>
        <v>0</v>
      </c>
      <c r="L38" s="100"/>
      <c r="M38" s="101">
        <f>IF('Shared Mail Order'!C23&gt;0,(I38+L38)/('Shared Mail Order'!H13+'Shared Mail Order'!H21)*'Shared Mail Order'!C23*'Shared Mail Order'!C25,(I38+L38)*'Shared Mail Order'!C25)</f>
        <v>0</v>
      </c>
      <c r="N38" s="102">
        <f>IF('Shared Mail Order'!C23&gt;0,(I38+L38)/('Shared Mail Order'!H13+'Shared Mail Order'!H21)*'Shared Mail Order'!C23*'Shared Mail Order'!C25+K38,(I38+L38)*'Shared Mail Order'!C25+K38)</f>
        <v>0</v>
      </c>
      <c r="O38" s="132">
        <f t="shared" si="2"/>
        <v>0</v>
      </c>
      <c r="P38" s="180">
        <f t="shared" si="3"/>
        <v>0</v>
      </c>
      <c r="Q38" s="8"/>
      <c r="R38" s="8"/>
    </row>
    <row r="39" spans="1:18" ht="12.75">
      <c r="A39" s="127"/>
      <c r="B39" s="73"/>
      <c r="C39" s="91"/>
      <c r="D39" s="92">
        <v>0</v>
      </c>
      <c r="E39" s="128">
        <v>0</v>
      </c>
      <c r="F39" s="130">
        <f t="shared" si="0"/>
        <v>0</v>
      </c>
      <c r="G39" s="129">
        <f>F39*'Shared Mail Order'!C18</f>
        <v>0</v>
      </c>
      <c r="H39" s="130">
        <f t="shared" si="1"/>
        <v>0</v>
      </c>
      <c r="I39" s="99">
        <f>H39*'Shared Mail Order'!C17</f>
        <v>0</v>
      </c>
      <c r="J39" s="131">
        <f>((F39/'Shared Mail Order'!G13)*('Shared Mail Order'!H15+'Shared Mail Order'!H16))</f>
        <v>0</v>
      </c>
      <c r="K39" s="179">
        <f>(I39+L39)/('Shared Mail Order'!H13+'Shared Mail Order'!H21)*'Shared Mail Order'!C22</f>
        <v>0</v>
      </c>
      <c r="L39" s="100"/>
      <c r="M39" s="101">
        <f>IF('Shared Mail Order'!C23&gt;0,(I39+L39)/('Shared Mail Order'!H13+'Shared Mail Order'!H21)*'Shared Mail Order'!C23*'Shared Mail Order'!C25,(I39+L39)*'Shared Mail Order'!C25)</f>
        <v>0</v>
      </c>
      <c r="N39" s="102">
        <f>IF('Shared Mail Order'!C23&gt;0,(I39+L39)/('Shared Mail Order'!H13+'Shared Mail Order'!H21)*'Shared Mail Order'!C23*'Shared Mail Order'!C25+K39,(I39+L39)*'Shared Mail Order'!C25+K39)</f>
        <v>0</v>
      </c>
      <c r="O39" s="132">
        <f t="shared" si="2"/>
        <v>0</v>
      </c>
      <c r="P39" s="180">
        <f t="shared" si="3"/>
        <v>0</v>
      </c>
      <c r="Q39" s="8"/>
      <c r="R39" s="8"/>
    </row>
    <row r="40" spans="1:18" ht="12.75">
      <c r="A40" s="127"/>
      <c r="B40" s="73"/>
      <c r="C40" s="91"/>
      <c r="D40" s="92">
        <v>0</v>
      </c>
      <c r="E40" s="128">
        <v>0</v>
      </c>
      <c r="F40" s="130">
        <f t="shared" si="0"/>
        <v>0</v>
      </c>
      <c r="G40" s="129">
        <f>F40*'Shared Mail Order'!C18</f>
        <v>0</v>
      </c>
      <c r="H40" s="130">
        <f t="shared" si="1"/>
        <v>0</v>
      </c>
      <c r="I40" s="99">
        <f>H40*'Shared Mail Order'!C17</f>
        <v>0</v>
      </c>
      <c r="J40" s="131">
        <f>((F40/'Shared Mail Order'!G13)*('Shared Mail Order'!H15+'Shared Mail Order'!H16))</f>
        <v>0</v>
      </c>
      <c r="K40" s="179">
        <f>(I40+L40)/('Shared Mail Order'!H13+'Shared Mail Order'!H21)*'Shared Mail Order'!C22</f>
        <v>0</v>
      </c>
      <c r="L40" s="100"/>
      <c r="M40" s="101">
        <f>IF('Shared Mail Order'!C23&gt;0,(I40+L40)/('Shared Mail Order'!H13+'Shared Mail Order'!H21)*'Shared Mail Order'!C23*'Shared Mail Order'!C25,(I40+L40)*'Shared Mail Order'!C25)</f>
        <v>0</v>
      </c>
      <c r="N40" s="102">
        <f>IF('Shared Mail Order'!C23&gt;0,(I40+L40)/('Shared Mail Order'!H13+'Shared Mail Order'!H21)*'Shared Mail Order'!C23*'Shared Mail Order'!C25+K40,(I40+L40)*'Shared Mail Order'!C25+K40)</f>
        <v>0</v>
      </c>
      <c r="O40" s="132">
        <f t="shared" si="2"/>
        <v>0</v>
      </c>
      <c r="P40" s="180">
        <f t="shared" si="3"/>
        <v>0</v>
      </c>
      <c r="Q40" s="8"/>
      <c r="R40" s="8"/>
    </row>
    <row r="41" spans="1:18" ht="12.75">
      <c r="A41" s="127"/>
      <c r="B41" s="73"/>
      <c r="C41" s="91"/>
      <c r="D41" s="92">
        <v>0</v>
      </c>
      <c r="E41" s="128">
        <v>0</v>
      </c>
      <c r="F41" s="130">
        <f t="shared" si="0"/>
        <v>0</v>
      </c>
      <c r="G41" s="129">
        <f>F41*'Shared Mail Order'!C18</f>
        <v>0</v>
      </c>
      <c r="H41" s="130">
        <f t="shared" si="1"/>
        <v>0</v>
      </c>
      <c r="I41" s="99">
        <f>H41*'Shared Mail Order'!C17</f>
        <v>0</v>
      </c>
      <c r="J41" s="131">
        <f>((F41/'Shared Mail Order'!G13)*('Shared Mail Order'!H15+'Shared Mail Order'!H16))</f>
        <v>0</v>
      </c>
      <c r="K41" s="179">
        <f>(I41+L41)/('Shared Mail Order'!H13+'Shared Mail Order'!H21)*'Shared Mail Order'!C22</f>
        <v>0</v>
      </c>
      <c r="L41" s="100"/>
      <c r="M41" s="101">
        <f>IF('Shared Mail Order'!C23&gt;0,(I41+L41)/('Shared Mail Order'!H13+'Shared Mail Order'!H21)*'Shared Mail Order'!C23*'Shared Mail Order'!C25,(I41+L41)*'Shared Mail Order'!C25)</f>
        <v>0</v>
      </c>
      <c r="N41" s="102">
        <f>IF('Shared Mail Order'!C23&gt;0,(I41+L41)/('Shared Mail Order'!H13+'Shared Mail Order'!H21)*'Shared Mail Order'!C23*'Shared Mail Order'!C25+K41,(I41+L41)*'Shared Mail Order'!C25+K41)</f>
        <v>0</v>
      </c>
      <c r="O41" s="132">
        <f t="shared" si="2"/>
        <v>0</v>
      </c>
      <c r="P41" s="180">
        <f t="shared" si="3"/>
        <v>0</v>
      </c>
      <c r="Q41" s="8"/>
      <c r="R41" s="8"/>
    </row>
    <row r="42" spans="1:18" ht="12.75">
      <c r="A42" s="127"/>
      <c r="B42" s="73"/>
      <c r="C42" s="91"/>
      <c r="D42" s="92">
        <v>0</v>
      </c>
      <c r="E42" s="128">
        <v>0</v>
      </c>
      <c r="F42" s="130">
        <f t="shared" si="0"/>
        <v>0</v>
      </c>
      <c r="G42" s="129">
        <f>F42*'Shared Mail Order'!C18</f>
        <v>0</v>
      </c>
      <c r="H42" s="130">
        <f t="shared" si="1"/>
        <v>0</v>
      </c>
      <c r="I42" s="99">
        <f>H42*'Shared Mail Order'!C17</f>
        <v>0</v>
      </c>
      <c r="J42" s="131">
        <f>((F42/'Shared Mail Order'!G13)*('Shared Mail Order'!H15+'Shared Mail Order'!H16))</f>
        <v>0</v>
      </c>
      <c r="K42" s="179">
        <f>(I42+L42)/('Shared Mail Order'!H13+'Shared Mail Order'!H21)*'Shared Mail Order'!C22</f>
        <v>0</v>
      </c>
      <c r="L42" s="100"/>
      <c r="M42" s="101">
        <f>IF('Shared Mail Order'!C23&gt;0,(I42+L42)/('Shared Mail Order'!H13+'Shared Mail Order'!H21)*'Shared Mail Order'!C23*'Shared Mail Order'!C25,(I42+L42)*'Shared Mail Order'!C25)</f>
        <v>0</v>
      </c>
      <c r="N42" s="102">
        <f>IF('Shared Mail Order'!C23&gt;0,(I42+L42)/('Shared Mail Order'!H13+'Shared Mail Order'!H21)*'Shared Mail Order'!C23*'Shared Mail Order'!C25+K42,(I42+L42)*'Shared Mail Order'!C25+K42)</f>
        <v>0</v>
      </c>
      <c r="O42" s="132">
        <f t="shared" si="2"/>
        <v>0</v>
      </c>
      <c r="P42" s="180">
        <f t="shared" si="3"/>
        <v>0</v>
      </c>
      <c r="Q42" s="8"/>
      <c r="R42" s="8"/>
    </row>
    <row r="43" spans="1:18" ht="12.75">
      <c r="A43" s="127"/>
      <c r="B43" s="73"/>
      <c r="C43" s="91"/>
      <c r="D43" s="92">
        <v>0</v>
      </c>
      <c r="E43" s="128">
        <v>0</v>
      </c>
      <c r="F43" s="130">
        <f t="shared" si="0"/>
        <v>0</v>
      </c>
      <c r="G43" s="129">
        <f>F43*'Shared Mail Order'!C18</f>
        <v>0</v>
      </c>
      <c r="H43" s="130">
        <f t="shared" si="1"/>
        <v>0</v>
      </c>
      <c r="I43" s="99">
        <f>H43*'Shared Mail Order'!C17</f>
        <v>0</v>
      </c>
      <c r="J43" s="131">
        <f>((F43/'Shared Mail Order'!G13)*('Shared Mail Order'!H15+'Shared Mail Order'!H16))</f>
        <v>0</v>
      </c>
      <c r="K43" s="179">
        <f>(I43+L43)/('Shared Mail Order'!H13+'Shared Mail Order'!H21)*'Shared Mail Order'!C22</f>
        <v>0</v>
      </c>
      <c r="L43" s="100"/>
      <c r="M43" s="101">
        <f>IF('Shared Mail Order'!C23&gt;0,(I43+L43)/('Shared Mail Order'!H13+'Shared Mail Order'!H21)*'Shared Mail Order'!C23*'Shared Mail Order'!C25,(I43+L43)*'Shared Mail Order'!C25)</f>
        <v>0</v>
      </c>
      <c r="N43" s="102">
        <f>IF('Shared Mail Order'!C23&gt;0,(I43+L43)/('Shared Mail Order'!H13+'Shared Mail Order'!H21)*'Shared Mail Order'!C23*'Shared Mail Order'!C25+K43,(I43+L43)*'Shared Mail Order'!C25+K43)</f>
        <v>0</v>
      </c>
      <c r="O43" s="132">
        <f t="shared" si="2"/>
        <v>0</v>
      </c>
      <c r="P43" s="180">
        <f t="shared" si="3"/>
        <v>0</v>
      </c>
      <c r="Q43" s="8"/>
      <c r="R43" s="8"/>
    </row>
    <row r="44" spans="1:18" ht="12.75">
      <c r="A44" s="127"/>
      <c r="B44" s="73"/>
      <c r="C44" s="91"/>
      <c r="D44" s="92">
        <v>0</v>
      </c>
      <c r="E44" s="128">
        <v>0</v>
      </c>
      <c r="F44" s="130">
        <f t="shared" si="0"/>
        <v>0</v>
      </c>
      <c r="G44" s="129">
        <f>F44*'Shared Mail Order'!C18</f>
        <v>0</v>
      </c>
      <c r="H44" s="130">
        <f t="shared" si="1"/>
        <v>0</v>
      </c>
      <c r="I44" s="99">
        <f>H44*'Shared Mail Order'!C17</f>
        <v>0</v>
      </c>
      <c r="J44" s="131">
        <f>((F44/'Shared Mail Order'!G13)*('Shared Mail Order'!H15+'Shared Mail Order'!H16))</f>
        <v>0</v>
      </c>
      <c r="K44" s="179">
        <f>(I44+L44)/('Shared Mail Order'!H13+'Shared Mail Order'!H21)*'Shared Mail Order'!C22</f>
        <v>0</v>
      </c>
      <c r="L44" s="100"/>
      <c r="M44" s="101">
        <f>IF('Shared Mail Order'!C23&gt;0,(I44+L44)/('Shared Mail Order'!H13+'Shared Mail Order'!H21)*'Shared Mail Order'!C23*'Shared Mail Order'!C25,(I44+L44)*'Shared Mail Order'!C25)</f>
        <v>0</v>
      </c>
      <c r="N44" s="102">
        <f>IF('Shared Mail Order'!C23&gt;0,(I44+L44)/('Shared Mail Order'!H13+'Shared Mail Order'!H21)*'Shared Mail Order'!C23*'Shared Mail Order'!C25+K44,(I44+L44)*'Shared Mail Order'!C25+K44)</f>
        <v>0</v>
      </c>
      <c r="O44" s="132">
        <f t="shared" si="2"/>
        <v>0</v>
      </c>
      <c r="P44" s="180">
        <f t="shared" si="3"/>
        <v>0</v>
      </c>
      <c r="Q44" s="8"/>
      <c r="R44" s="8"/>
    </row>
    <row r="45" spans="1:18" ht="12.75">
      <c r="A45" s="127"/>
      <c r="B45" s="73"/>
      <c r="C45" s="91"/>
      <c r="D45" s="92">
        <v>0</v>
      </c>
      <c r="E45" s="128">
        <v>0</v>
      </c>
      <c r="F45" s="130">
        <f t="shared" si="0"/>
        <v>0</v>
      </c>
      <c r="G45" s="129">
        <f>F45*'Shared Mail Order'!C18</f>
        <v>0</v>
      </c>
      <c r="H45" s="130">
        <f t="shared" si="1"/>
        <v>0</v>
      </c>
      <c r="I45" s="99">
        <f>H45*'Shared Mail Order'!C17</f>
        <v>0</v>
      </c>
      <c r="J45" s="131">
        <f>((F45/'Shared Mail Order'!G13)*('Shared Mail Order'!H15+'Shared Mail Order'!H16))</f>
        <v>0</v>
      </c>
      <c r="K45" s="179">
        <f>(I45+L45)/('Shared Mail Order'!H13+'Shared Mail Order'!H21)*'Shared Mail Order'!C22</f>
        <v>0</v>
      </c>
      <c r="L45" s="100"/>
      <c r="M45" s="101">
        <f>IF('Shared Mail Order'!C23&gt;0,(I45+L45)/('Shared Mail Order'!H13+'Shared Mail Order'!H21)*'Shared Mail Order'!C23*'Shared Mail Order'!C25,(I45+L45)*'Shared Mail Order'!C25)</f>
        <v>0</v>
      </c>
      <c r="N45" s="102">
        <f>IF('Shared Mail Order'!C23&gt;0,(I45+L45)/('Shared Mail Order'!H13+'Shared Mail Order'!H21)*'Shared Mail Order'!C23*'Shared Mail Order'!C25+K45,(I45+L45)*'Shared Mail Order'!C25+K45)</f>
        <v>0</v>
      </c>
      <c r="O45" s="132">
        <f t="shared" si="2"/>
        <v>0</v>
      </c>
      <c r="P45" s="180">
        <f t="shared" si="3"/>
        <v>0</v>
      </c>
      <c r="Q45" s="8"/>
      <c r="R45" s="8"/>
    </row>
    <row r="46" spans="1:18" ht="12.75">
      <c r="A46" s="127"/>
      <c r="B46" s="73"/>
      <c r="C46" s="91"/>
      <c r="D46" s="92">
        <v>0</v>
      </c>
      <c r="E46" s="128">
        <v>0</v>
      </c>
      <c r="F46" s="130">
        <f t="shared" si="0"/>
        <v>0</v>
      </c>
      <c r="G46" s="129">
        <f>F46*'Shared Mail Order'!C18</f>
        <v>0</v>
      </c>
      <c r="H46" s="130">
        <f t="shared" si="1"/>
        <v>0</v>
      </c>
      <c r="I46" s="99">
        <f>H46*'Shared Mail Order'!C17</f>
        <v>0</v>
      </c>
      <c r="J46" s="131">
        <f>((F46/'Shared Mail Order'!G13)*('Shared Mail Order'!H15+'Shared Mail Order'!H16))</f>
        <v>0</v>
      </c>
      <c r="K46" s="179">
        <f>(I46+L46)/('Shared Mail Order'!H13+'Shared Mail Order'!H21)*'Shared Mail Order'!C22</f>
        <v>0</v>
      </c>
      <c r="L46" s="100"/>
      <c r="M46" s="101">
        <f>IF('Shared Mail Order'!C23&gt;0,(I46+L46)/('Shared Mail Order'!H13+'Shared Mail Order'!H21)*'Shared Mail Order'!C23*'Shared Mail Order'!C25,(I46+L46)*'Shared Mail Order'!C25)</f>
        <v>0</v>
      </c>
      <c r="N46" s="102">
        <f>IF('Shared Mail Order'!C23&gt;0,(I46+L46)/('Shared Mail Order'!H13+'Shared Mail Order'!H21)*'Shared Mail Order'!C23*'Shared Mail Order'!C25+K46,(I46+L46)*'Shared Mail Order'!C25+K46)</f>
        <v>0</v>
      </c>
      <c r="O46" s="132">
        <f t="shared" si="2"/>
        <v>0</v>
      </c>
      <c r="P46" s="180">
        <f t="shared" si="3"/>
        <v>0</v>
      </c>
      <c r="Q46" s="8"/>
      <c r="R46" s="8"/>
    </row>
    <row r="47" spans="1:18" ht="12.75">
      <c r="A47" s="127"/>
      <c r="B47" s="73"/>
      <c r="C47" s="91"/>
      <c r="D47" s="92">
        <v>0</v>
      </c>
      <c r="E47" s="128">
        <v>0</v>
      </c>
      <c r="F47" s="130">
        <f t="shared" si="0"/>
        <v>0</v>
      </c>
      <c r="G47" s="129">
        <f>F47*'Shared Mail Order'!C18</f>
        <v>0</v>
      </c>
      <c r="H47" s="130">
        <f t="shared" si="1"/>
        <v>0</v>
      </c>
      <c r="I47" s="99">
        <f>H47*'Shared Mail Order'!C17</f>
        <v>0</v>
      </c>
      <c r="J47" s="131">
        <f>((F47/'Shared Mail Order'!G13)*('Shared Mail Order'!H15+'Shared Mail Order'!H16))</f>
        <v>0</v>
      </c>
      <c r="K47" s="179">
        <f>(I47+L47)/('Shared Mail Order'!H13+'Shared Mail Order'!H21)*'Shared Mail Order'!C22</f>
        <v>0</v>
      </c>
      <c r="L47" s="100"/>
      <c r="M47" s="101">
        <f>IF('Shared Mail Order'!C23&gt;0,(I47+L47)/('Shared Mail Order'!H13+'Shared Mail Order'!H21)*'Shared Mail Order'!C23*'Shared Mail Order'!C25,(I47+L47)*'Shared Mail Order'!C25)</f>
        <v>0</v>
      </c>
      <c r="N47" s="102">
        <f>IF('Shared Mail Order'!C23&gt;0,(I47+L47)/('Shared Mail Order'!H13+'Shared Mail Order'!H21)*'Shared Mail Order'!C23*'Shared Mail Order'!C25+K47,(I47+L47)*'Shared Mail Order'!C25+K47)</f>
        <v>0</v>
      </c>
      <c r="O47" s="132">
        <f t="shared" si="2"/>
        <v>0</v>
      </c>
      <c r="P47" s="180">
        <f t="shared" si="3"/>
        <v>0</v>
      </c>
      <c r="Q47" s="8"/>
      <c r="R47" s="8"/>
    </row>
    <row r="48" spans="1:18" ht="12.75">
      <c r="A48" s="127"/>
      <c r="B48" s="73"/>
      <c r="C48" s="91"/>
      <c r="D48" s="92">
        <v>0</v>
      </c>
      <c r="E48" s="128">
        <v>0</v>
      </c>
      <c r="F48" s="130">
        <f t="shared" si="0"/>
        <v>0</v>
      </c>
      <c r="G48" s="129">
        <f>F48*'Shared Mail Order'!C18</f>
        <v>0</v>
      </c>
      <c r="H48" s="130">
        <f t="shared" si="1"/>
        <v>0</v>
      </c>
      <c r="I48" s="99">
        <f>H48*'Shared Mail Order'!C17</f>
        <v>0</v>
      </c>
      <c r="J48" s="131">
        <f>((F448/'Shared Mail Order'!G13)*('Shared Mail Order'!H15+'Shared Mail Order'!H16))</f>
        <v>0</v>
      </c>
      <c r="K48" s="179">
        <f>(I48+L48)/('Shared Mail Order'!H13+'Shared Mail Order'!H21)*'Shared Mail Order'!C22</f>
        <v>0</v>
      </c>
      <c r="L48" s="100"/>
      <c r="M48" s="101">
        <f>IF('Shared Mail Order'!C23&gt;0,(I48+L48)/('Shared Mail Order'!H13+'Shared Mail Order'!H21)*'Shared Mail Order'!C23*'Shared Mail Order'!C25,(I48+L48)*'Shared Mail Order'!C25)</f>
        <v>0</v>
      </c>
      <c r="N48" s="102">
        <f>IF('Shared Mail Order'!C23&gt;0,(I48+L48)/('Shared Mail Order'!H13+'Shared Mail Order'!H21)*'Shared Mail Order'!C23*'Shared Mail Order'!C25+K48,(I48+L48)*'Shared Mail Order'!C25+K48)</f>
        <v>0</v>
      </c>
      <c r="O48" s="132">
        <f t="shared" si="2"/>
        <v>0</v>
      </c>
      <c r="P48" s="180">
        <f t="shared" si="3"/>
        <v>0</v>
      </c>
      <c r="Q48" s="8"/>
      <c r="R48" s="8"/>
    </row>
    <row r="49" spans="1:18" ht="12.75">
      <c r="A49" s="127"/>
      <c r="B49" s="73"/>
      <c r="C49" s="91"/>
      <c r="D49" s="92">
        <v>0</v>
      </c>
      <c r="E49" s="128">
        <v>0</v>
      </c>
      <c r="F49" s="130">
        <f t="shared" si="0"/>
        <v>0</v>
      </c>
      <c r="G49" s="129">
        <f>F49*'Shared Mail Order'!C18</f>
        <v>0</v>
      </c>
      <c r="H49" s="130">
        <f t="shared" si="1"/>
        <v>0</v>
      </c>
      <c r="I49" s="99">
        <f>H49*'Shared Mail Order'!C17</f>
        <v>0</v>
      </c>
      <c r="J49" s="131">
        <f>((F49/'Shared Mail Order'!G13)*('Shared Mail Order'!H15+'Shared Mail Order'!H16))</f>
        <v>0</v>
      </c>
      <c r="K49" s="179">
        <f>(I49+L49)/('Shared Mail Order'!H13+'Shared Mail Order'!H21)*'Shared Mail Order'!C22</f>
        <v>0</v>
      </c>
      <c r="L49" s="100"/>
      <c r="M49" s="101">
        <f>IF('Shared Mail Order'!C23&gt;0,(I49+L49)/('Shared Mail Order'!H13+'Shared Mail Order'!H21)*'Shared Mail Order'!C23*'Shared Mail Order'!C25,(I49+L49)*'Shared Mail Order'!C25)</f>
        <v>0</v>
      </c>
      <c r="N49" s="102">
        <f>IF('Shared Mail Order'!C23&gt;0,(I49+L49)/('Shared Mail Order'!H13+'Shared Mail Order'!H21)*'Shared Mail Order'!C23*'Shared Mail Order'!C25+K49,(I49+L49)*'Shared Mail Order'!C25+K49)</f>
        <v>0</v>
      </c>
      <c r="O49" s="132">
        <f t="shared" si="2"/>
        <v>0</v>
      </c>
      <c r="P49" s="180">
        <f t="shared" si="3"/>
        <v>0</v>
      </c>
      <c r="Q49" s="8"/>
      <c r="R49" s="8"/>
    </row>
    <row r="50" spans="1:18" ht="12.75">
      <c r="A50" s="127"/>
      <c r="B50" s="73"/>
      <c r="C50" s="91"/>
      <c r="D50" s="92">
        <v>0</v>
      </c>
      <c r="E50" s="128">
        <v>0</v>
      </c>
      <c r="F50" s="130">
        <f t="shared" si="0"/>
        <v>0</v>
      </c>
      <c r="G50" s="129">
        <f>F50*'Shared Mail Order'!C18</f>
        <v>0</v>
      </c>
      <c r="H50" s="130">
        <f t="shared" si="1"/>
        <v>0</v>
      </c>
      <c r="I50" s="99">
        <f>H50*'Shared Mail Order'!C17</f>
        <v>0</v>
      </c>
      <c r="J50" s="131">
        <f>((F50/'Shared Mail Order'!G13)*('Shared Mail Order'!H15+'Shared Mail Order'!H16))</f>
        <v>0</v>
      </c>
      <c r="K50" s="179">
        <f>(I50+L50)/('Shared Mail Order'!H13+'Shared Mail Order'!H21)*'Shared Mail Order'!C22</f>
        <v>0</v>
      </c>
      <c r="L50" s="100"/>
      <c r="M50" s="101">
        <f>IF('Shared Mail Order'!C23&gt;0,(I50+L50)/('Shared Mail Order'!H13+'Shared Mail Order'!H21)*'Shared Mail Order'!C23*'Shared Mail Order'!C25,(I50+L50)*'Shared Mail Order'!C25)</f>
        <v>0</v>
      </c>
      <c r="N50" s="102">
        <f>IF('Shared Mail Order'!C23&gt;0,(I50+L50)/('Shared Mail Order'!H13+'Shared Mail Order'!H21)*'Shared Mail Order'!C23*'Shared Mail Order'!C25+K50,(I50+L50)*'Shared Mail Order'!C25+K50)</f>
        <v>0</v>
      </c>
      <c r="O50" s="132">
        <f aca="true" t="shared" si="4" ref="O50:O81">SUM(I50+J50+N50)</f>
        <v>0</v>
      </c>
      <c r="P50" s="180">
        <f t="shared" si="3"/>
        <v>0</v>
      </c>
      <c r="Q50" s="8"/>
      <c r="R50" s="8"/>
    </row>
    <row r="51" spans="1:18" ht="12.75">
      <c r="A51" s="127"/>
      <c r="B51" s="73"/>
      <c r="C51" s="91"/>
      <c r="D51" s="92">
        <v>0</v>
      </c>
      <c r="E51" s="128">
        <v>0</v>
      </c>
      <c r="F51" s="130">
        <f t="shared" si="0"/>
        <v>0</v>
      </c>
      <c r="G51" s="129">
        <f>F51*'Shared Mail Order'!C18</f>
        <v>0</v>
      </c>
      <c r="H51" s="130">
        <f t="shared" si="1"/>
        <v>0</v>
      </c>
      <c r="I51" s="99">
        <f>H51*'Shared Mail Order'!C17</f>
        <v>0</v>
      </c>
      <c r="J51" s="131">
        <f>((F51/'Shared Mail Order'!G13)*('Shared Mail Order'!H15+'Shared Mail Order'!H16))</f>
        <v>0</v>
      </c>
      <c r="K51" s="179">
        <f>(I51+L51)/('Shared Mail Order'!H13+'Shared Mail Order'!H21)*'Shared Mail Order'!C22</f>
        <v>0</v>
      </c>
      <c r="L51" s="100"/>
      <c r="M51" s="101">
        <f>IF('Shared Mail Order'!C23&gt;0,(I51+L51)/('Shared Mail Order'!H13+'Shared Mail Order'!H21)*'Shared Mail Order'!C23*'Shared Mail Order'!C25,(I51+L51)*'Shared Mail Order'!C25)</f>
        <v>0</v>
      </c>
      <c r="N51" s="102">
        <f>IF('Shared Mail Order'!C23&gt;0,(I51+L51)/('Shared Mail Order'!H13+'Shared Mail Order'!H21)*'Shared Mail Order'!C23*'Shared Mail Order'!C25+K51,(I51+L51)*'Shared Mail Order'!C25+K51)</f>
        <v>0</v>
      </c>
      <c r="O51" s="132">
        <f t="shared" si="4"/>
        <v>0</v>
      </c>
      <c r="P51" s="180">
        <f t="shared" si="3"/>
        <v>0</v>
      </c>
      <c r="Q51" s="8"/>
      <c r="R51" s="8"/>
    </row>
    <row r="52" spans="1:18" ht="12.75">
      <c r="A52" s="127"/>
      <c r="B52" s="73"/>
      <c r="C52" s="91"/>
      <c r="D52" s="92">
        <v>0</v>
      </c>
      <c r="E52" s="128">
        <v>0</v>
      </c>
      <c r="F52" s="130">
        <f t="shared" si="0"/>
        <v>0</v>
      </c>
      <c r="G52" s="129">
        <f>F52*'Shared Mail Order'!C18</f>
        <v>0</v>
      </c>
      <c r="H52" s="130">
        <f t="shared" si="1"/>
        <v>0</v>
      </c>
      <c r="I52" s="99">
        <f>H52*'Shared Mail Order'!C17</f>
        <v>0</v>
      </c>
      <c r="J52" s="131">
        <f>((F52/'Shared Mail Order'!G13)*('Shared Mail Order'!H15+'Shared Mail Order'!H16))</f>
        <v>0</v>
      </c>
      <c r="K52" s="179">
        <f>(I52+L52)/('Shared Mail Order'!H13+'Shared Mail Order'!H21)*'Shared Mail Order'!C22</f>
        <v>0</v>
      </c>
      <c r="L52" s="100"/>
      <c r="M52" s="101">
        <f>IF('Shared Mail Order'!C23&gt;0,(I52+L52)/('Shared Mail Order'!H13+'Shared Mail Order'!H21)*'Shared Mail Order'!C23*'Shared Mail Order'!C25,(I52+L52)*'Shared Mail Order'!C25)</f>
        <v>0</v>
      </c>
      <c r="N52" s="102">
        <f>IF('Shared Mail Order'!C23&gt;0,(I52+L52)/('Shared Mail Order'!H13+'Shared Mail Order'!H21)*'Shared Mail Order'!C23*'Shared Mail Order'!C25+K52,(I52+L52)*'Shared Mail Order'!C25+K52)</f>
        <v>0</v>
      </c>
      <c r="O52" s="132">
        <f t="shared" si="4"/>
        <v>0</v>
      </c>
      <c r="P52" s="180">
        <f t="shared" si="3"/>
        <v>0</v>
      </c>
      <c r="Q52" s="8"/>
      <c r="R52" s="8"/>
    </row>
    <row r="53" spans="1:18" ht="12.75">
      <c r="A53" s="127"/>
      <c r="B53" s="73"/>
      <c r="C53" s="91"/>
      <c r="D53" s="92">
        <v>0</v>
      </c>
      <c r="E53" s="128">
        <v>0</v>
      </c>
      <c r="F53" s="130">
        <f t="shared" si="0"/>
        <v>0</v>
      </c>
      <c r="G53" s="129">
        <f>F53*'Shared Mail Order'!C18</f>
        <v>0</v>
      </c>
      <c r="H53" s="130">
        <f t="shared" si="1"/>
        <v>0</v>
      </c>
      <c r="I53" s="99">
        <f>H53*'Shared Mail Order'!C17</f>
        <v>0</v>
      </c>
      <c r="J53" s="131">
        <f>((F53/'Shared Mail Order'!G13)*('Shared Mail Order'!H15+'Shared Mail Order'!H16))</f>
        <v>0</v>
      </c>
      <c r="K53" s="179">
        <f>(I53+L53)/('Shared Mail Order'!H13+'Shared Mail Order'!H21)*'Shared Mail Order'!C22</f>
        <v>0</v>
      </c>
      <c r="L53" s="100"/>
      <c r="M53" s="101">
        <f>IF('Shared Mail Order'!C23&gt;0,(I53+L53)/('Shared Mail Order'!H13+'Shared Mail Order'!H21)*'Shared Mail Order'!C23*'Shared Mail Order'!C25,(I53+L53)*'Shared Mail Order'!C25)</f>
        <v>0</v>
      </c>
      <c r="N53" s="102">
        <f>IF('Shared Mail Order'!C23&gt;0,(I53+L53)/('Shared Mail Order'!H13+'Shared Mail Order'!H21)*'Shared Mail Order'!C23*'Shared Mail Order'!C25+K53,(I53+L53)*'Shared Mail Order'!C25+K53)</f>
        <v>0</v>
      </c>
      <c r="O53" s="132">
        <f t="shared" si="4"/>
        <v>0</v>
      </c>
      <c r="P53" s="180">
        <f t="shared" si="3"/>
        <v>0</v>
      </c>
      <c r="Q53" s="8"/>
      <c r="R53" s="8"/>
    </row>
    <row r="54" spans="1:18" ht="12.75">
      <c r="A54" s="127"/>
      <c r="B54" s="73"/>
      <c r="C54" s="91"/>
      <c r="D54" s="92">
        <v>0</v>
      </c>
      <c r="E54" s="128">
        <v>0</v>
      </c>
      <c r="F54" s="130">
        <f t="shared" si="0"/>
        <v>0</v>
      </c>
      <c r="G54" s="129">
        <f>F54*'Shared Mail Order'!C18</f>
        <v>0</v>
      </c>
      <c r="H54" s="130">
        <f t="shared" si="1"/>
        <v>0</v>
      </c>
      <c r="I54" s="99">
        <f>H54*'Shared Mail Order'!C17</f>
        <v>0</v>
      </c>
      <c r="J54" s="131">
        <f>((F54/'Shared Mail Order'!G13)*('Shared Mail Order'!H15+'Shared Mail Order'!H16))</f>
        <v>0</v>
      </c>
      <c r="K54" s="179">
        <f>(I54+L54)/('Shared Mail Order'!H13+'Shared Mail Order'!H21)*'Shared Mail Order'!C22</f>
        <v>0</v>
      </c>
      <c r="L54" s="100"/>
      <c r="M54" s="101">
        <f>IF('Shared Mail Order'!C23&gt;0,(I54+L54)/('Shared Mail Order'!H13+'Shared Mail Order'!H21)*'Shared Mail Order'!C23*'Shared Mail Order'!C25,(I54+L54)*'Shared Mail Order'!C25)</f>
        <v>0</v>
      </c>
      <c r="N54" s="102">
        <f>IF('Shared Mail Order'!C23&gt;0,(I54+L54)/('Shared Mail Order'!H13+'Shared Mail Order'!H21)*'Shared Mail Order'!C23*'Shared Mail Order'!C25+K54,(I54+L54)*'Shared Mail Order'!C25+K54)</f>
        <v>0</v>
      </c>
      <c r="O54" s="132">
        <f t="shared" si="4"/>
        <v>0</v>
      </c>
      <c r="P54" s="180">
        <f t="shared" si="3"/>
        <v>0</v>
      </c>
      <c r="Q54" s="8"/>
      <c r="R54" s="8"/>
    </row>
    <row r="55" spans="1:18" ht="12.75">
      <c r="A55" s="127"/>
      <c r="B55" s="73"/>
      <c r="C55" s="91"/>
      <c r="D55" s="92">
        <v>0</v>
      </c>
      <c r="E55" s="128">
        <v>0</v>
      </c>
      <c r="F55" s="130">
        <f t="shared" si="0"/>
        <v>0</v>
      </c>
      <c r="G55" s="129">
        <f>F55*'Shared Mail Order'!C18</f>
        <v>0</v>
      </c>
      <c r="H55" s="130">
        <f t="shared" si="1"/>
        <v>0</v>
      </c>
      <c r="I55" s="99">
        <f>H55*'Shared Mail Order'!C17</f>
        <v>0</v>
      </c>
      <c r="J55" s="131">
        <f>((F55/'Shared Mail Order'!G13)*('Shared Mail Order'!H15+'Shared Mail Order'!H16))</f>
        <v>0</v>
      </c>
      <c r="K55" s="179">
        <f>(I55+L55)/('Shared Mail Order'!H13+'Shared Mail Order'!H21)*'Shared Mail Order'!C22</f>
        <v>0</v>
      </c>
      <c r="L55" s="100"/>
      <c r="M55" s="101">
        <f>IF('Shared Mail Order'!C23&gt;0,(I55+L55)/('Shared Mail Order'!H13+'Shared Mail Order'!H21)*'Shared Mail Order'!C23*'Shared Mail Order'!C25,(I55+L55)*'Shared Mail Order'!C25)</f>
        <v>0</v>
      </c>
      <c r="N55" s="102">
        <f>IF('Shared Mail Order'!C23&gt;0,(I55+L55)/('Shared Mail Order'!H13+'Shared Mail Order'!H21)*'Shared Mail Order'!C23*'Shared Mail Order'!C25+K55,(I55+L55)*'Shared Mail Order'!C25+K55)</f>
        <v>0</v>
      </c>
      <c r="O55" s="132">
        <f t="shared" si="4"/>
        <v>0</v>
      </c>
      <c r="P55" s="180">
        <f t="shared" si="3"/>
        <v>0</v>
      </c>
      <c r="Q55" s="8"/>
      <c r="R55" s="8"/>
    </row>
    <row r="56" spans="1:18" ht="12.75">
      <c r="A56" s="127"/>
      <c r="B56" s="73"/>
      <c r="C56" s="91"/>
      <c r="D56" s="92">
        <v>0</v>
      </c>
      <c r="E56" s="128">
        <v>0</v>
      </c>
      <c r="F56" s="130">
        <f t="shared" si="0"/>
        <v>0</v>
      </c>
      <c r="G56" s="129">
        <f>F56*'Shared Mail Order'!C18</f>
        <v>0</v>
      </c>
      <c r="H56" s="130">
        <f t="shared" si="1"/>
        <v>0</v>
      </c>
      <c r="I56" s="99">
        <f>H56*'Shared Mail Order'!C17</f>
        <v>0</v>
      </c>
      <c r="J56" s="131">
        <f>((F56/'Shared Mail Order'!G13)*('Shared Mail Order'!H15+'Shared Mail Order'!H16))</f>
        <v>0</v>
      </c>
      <c r="K56" s="179">
        <f>(I56+L56)/('Shared Mail Order'!H13+'Shared Mail Order'!H21)*'Shared Mail Order'!C22</f>
        <v>0</v>
      </c>
      <c r="L56" s="100"/>
      <c r="M56" s="101">
        <f>IF('Shared Mail Order'!C23&gt;0,(I56+L56)/('Shared Mail Order'!H13+'Shared Mail Order'!H21)*'Shared Mail Order'!C23*'Shared Mail Order'!C25,(I56+L56)*'Shared Mail Order'!C25)</f>
        <v>0</v>
      </c>
      <c r="N56" s="102">
        <f>IF('Shared Mail Order'!C23&gt;0,(I56+L56)/('Shared Mail Order'!H13+'Shared Mail Order'!H21)*'Shared Mail Order'!C23*'Shared Mail Order'!C25+K56,(I56+L56)*'Shared Mail Order'!C25+K56)</f>
        <v>0</v>
      </c>
      <c r="O56" s="132">
        <f t="shared" si="4"/>
        <v>0</v>
      </c>
      <c r="P56" s="180">
        <f t="shared" si="3"/>
        <v>0</v>
      </c>
      <c r="Q56" s="8"/>
      <c r="R56" s="8"/>
    </row>
    <row r="57" spans="1:18" ht="12.75">
      <c r="A57" s="127"/>
      <c r="B57" s="73"/>
      <c r="C57" s="91"/>
      <c r="D57" s="92">
        <v>0</v>
      </c>
      <c r="E57" s="128">
        <v>0</v>
      </c>
      <c r="F57" s="130">
        <f t="shared" si="0"/>
        <v>0</v>
      </c>
      <c r="G57" s="129">
        <f>F57*'Shared Mail Order'!C18</f>
        <v>0</v>
      </c>
      <c r="H57" s="130">
        <f t="shared" si="1"/>
        <v>0</v>
      </c>
      <c r="I57" s="99">
        <f>H57*'Shared Mail Order'!C17</f>
        <v>0</v>
      </c>
      <c r="J57" s="131">
        <f>((F57/'Shared Mail Order'!G13)*('Shared Mail Order'!H15+'Shared Mail Order'!H16))</f>
        <v>0</v>
      </c>
      <c r="K57" s="179">
        <f>(I57+L57)/('Shared Mail Order'!H13+'Shared Mail Order'!H21)*'Shared Mail Order'!C22</f>
        <v>0</v>
      </c>
      <c r="L57" s="100"/>
      <c r="M57" s="101">
        <f>IF('Shared Mail Order'!C23&gt;0,(I57+L57)/('Shared Mail Order'!H13+'Shared Mail Order'!H21)*'Shared Mail Order'!C23*'Shared Mail Order'!C25,(I57+L57)*'Shared Mail Order'!C25)</f>
        <v>0</v>
      </c>
      <c r="N57" s="102">
        <f>IF('Shared Mail Order'!C23&gt;0,(I57+L57)/('Shared Mail Order'!H13+'Shared Mail Order'!H21)*'Shared Mail Order'!C23*'Shared Mail Order'!C25+K57,(I57+L57)*'Shared Mail Order'!C25+K57)</f>
        <v>0</v>
      </c>
      <c r="O57" s="132">
        <f t="shared" si="4"/>
        <v>0</v>
      </c>
      <c r="P57" s="180">
        <f t="shared" si="3"/>
        <v>0</v>
      </c>
      <c r="Q57" s="8"/>
      <c r="R57" s="8"/>
    </row>
    <row r="58" spans="1:18" ht="12.75">
      <c r="A58" s="127"/>
      <c r="B58" s="73"/>
      <c r="C58" s="91"/>
      <c r="D58" s="92">
        <v>0</v>
      </c>
      <c r="E58" s="128">
        <v>0</v>
      </c>
      <c r="F58" s="130">
        <f t="shared" si="0"/>
        <v>0</v>
      </c>
      <c r="G58" s="129">
        <f>F58*'Shared Mail Order'!C18</f>
        <v>0</v>
      </c>
      <c r="H58" s="130">
        <f t="shared" si="1"/>
        <v>0</v>
      </c>
      <c r="I58" s="99">
        <f>H58*'Shared Mail Order'!C17</f>
        <v>0</v>
      </c>
      <c r="J58" s="131">
        <f>((F58/'Shared Mail Order'!G13)*('Shared Mail Order'!H15+'Shared Mail Order'!H16))</f>
        <v>0</v>
      </c>
      <c r="K58" s="179">
        <f>(I58+L58)/('Shared Mail Order'!H13+'Shared Mail Order'!H21)*'Shared Mail Order'!C22</f>
        <v>0</v>
      </c>
      <c r="L58" s="100"/>
      <c r="M58" s="101">
        <f>IF('Shared Mail Order'!C23&gt;0,(I58+L58)/('Shared Mail Order'!H13+'Shared Mail Order'!H21)*'Shared Mail Order'!C23*'Shared Mail Order'!C25,(I58+L58)*'Shared Mail Order'!C25)</f>
        <v>0</v>
      </c>
      <c r="N58" s="102">
        <f>IF('Shared Mail Order'!C23&gt;0,(I58+L58)/('Shared Mail Order'!H13+'Shared Mail Order'!H21)*'Shared Mail Order'!C23*'Shared Mail Order'!C25+K58,(I58+L58)*'Shared Mail Order'!C25+K58)</f>
        <v>0</v>
      </c>
      <c r="O58" s="132">
        <f t="shared" si="4"/>
        <v>0</v>
      </c>
      <c r="P58" s="180">
        <f t="shared" si="3"/>
        <v>0</v>
      </c>
      <c r="Q58" s="8"/>
      <c r="R58" s="8"/>
    </row>
    <row r="59" spans="1:18" ht="12.75">
      <c r="A59" s="127"/>
      <c r="B59" s="73"/>
      <c r="C59" s="91"/>
      <c r="D59" s="92">
        <v>0</v>
      </c>
      <c r="E59" s="128">
        <v>0</v>
      </c>
      <c r="F59" s="130">
        <f t="shared" si="0"/>
        <v>0</v>
      </c>
      <c r="G59" s="129">
        <f>F59*'Shared Mail Order'!C18</f>
        <v>0</v>
      </c>
      <c r="H59" s="130">
        <f t="shared" si="1"/>
        <v>0</v>
      </c>
      <c r="I59" s="99">
        <f>H59*'Shared Mail Order'!C17</f>
        <v>0</v>
      </c>
      <c r="J59" s="131">
        <f>((F59/'Shared Mail Order'!G13)*('Shared Mail Order'!H15+'Shared Mail Order'!H16))</f>
        <v>0</v>
      </c>
      <c r="K59" s="179">
        <f>(I59+L59)/('Shared Mail Order'!H13+'Shared Mail Order'!H21)*'Shared Mail Order'!C22</f>
        <v>0</v>
      </c>
      <c r="L59" s="100"/>
      <c r="M59" s="101">
        <f>IF('Shared Mail Order'!C23&gt;0,(I59+L59)/('Shared Mail Order'!H13+'Shared Mail Order'!H21)*'Shared Mail Order'!C23*'Shared Mail Order'!C25,(I59+L59)*'Shared Mail Order'!C25)</f>
        <v>0</v>
      </c>
      <c r="N59" s="102">
        <f>IF('Shared Mail Order'!C23&gt;0,(I59+L59)/('Shared Mail Order'!H13+'Shared Mail Order'!H21)*'Shared Mail Order'!C23*'Shared Mail Order'!C25+K59,(I59+L59)*'Shared Mail Order'!C25+K59)</f>
        <v>0</v>
      </c>
      <c r="O59" s="132">
        <f t="shared" si="4"/>
        <v>0</v>
      </c>
      <c r="P59" s="180">
        <f t="shared" si="3"/>
        <v>0</v>
      </c>
      <c r="Q59" s="8"/>
      <c r="R59" s="8"/>
    </row>
    <row r="60" spans="1:18" ht="12.75">
      <c r="A60" s="127"/>
      <c r="B60" s="73"/>
      <c r="C60" s="91"/>
      <c r="D60" s="92">
        <v>0</v>
      </c>
      <c r="E60" s="128">
        <v>0</v>
      </c>
      <c r="F60" s="130">
        <f t="shared" si="0"/>
        <v>0</v>
      </c>
      <c r="G60" s="129">
        <f>F60*'Shared Mail Order'!C18</f>
        <v>0</v>
      </c>
      <c r="H60" s="130">
        <f t="shared" si="1"/>
        <v>0</v>
      </c>
      <c r="I60" s="99">
        <f>H60*'Shared Mail Order'!C17</f>
        <v>0</v>
      </c>
      <c r="J60" s="131">
        <f>((F60/'Shared Mail Order'!G13)*('Shared Mail Order'!H15+'Shared Mail Order'!H16))</f>
        <v>0</v>
      </c>
      <c r="K60" s="179">
        <f>(I60+L60)/('Shared Mail Order'!H13+'Shared Mail Order'!H21)*'Shared Mail Order'!C22</f>
        <v>0</v>
      </c>
      <c r="L60" s="100"/>
      <c r="M60" s="101">
        <f>IF('Shared Mail Order'!C23&gt;0,(I60+L60)/('Shared Mail Order'!H13+'Shared Mail Order'!H21)*'Shared Mail Order'!C23*'Shared Mail Order'!C25,(I60+L60)*'Shared Mail Order'!C25)</f>
        <v>0</v>
      </c>
      <c r="N60" s="102">
        <f>IF('Shared Mail Order'!C23&gt;0,(I60+L60)/('Shared Mail Order'!H13+'Shared Mail Order'!H21)*'Shared Mail Order'!C23*'Shared Mail Order'!C25+K60,(I60+L60)*'Shared Mail Order'!C25+K60)</f>
        <v>0</v>
      </c>
      <c r="O60" s="132">
        <f t="shared" si="4"/>
        <v>0</v>
      </c>
      <c r="P60" s="180">
        <f t="shared" si="3"/>
        <v>0</v>
      </c>
      <c r="Q60" s="8"/>
      <c r="R60" s="8"/>
    </row>
    <row r="61" spans="1:18" ht="12.75">
      <c r="A61" s="127"/>
      <c r="B61" s="73"/>
      <c r="C61" s="91"/>
      <c r="D61" s="92">
        <v>0</v>
      </c>
      <c r="E61" s="128">
        <v>0</v>
      </c>
      <c r="F61" s="130">
        <f t="shared" si="0"/>
        <v>0</v>
      </c>
      <c r="G61" s="129">
        <f>F61*'Shared Mail Order'!C18</f>
        <v>0</v>
      </c>
      <c r="H61" s="130">
        <f t="shared" si="1"/>
        <v>0</v>
      </c>
      <c r="I61" s="99">
        <f>H61*'Shared Mail Order'!C17</f>
        <v>0</v>
      </c>
      <c r="J61" s="131">
        <f>((F61/'Shared Mail Order'!G13)*('Shared Mail Order'!H15+'Shared Mail Order'!H16))</f>
        <v>0</v>
      </c>
      <c r="K61" s="179">
        <f>(I61+L61)/('Shared Mail Order'!H13+'Shared Mail Order'!H21)*'Shared Mail Order'!C22</f>
        <v>0</v>
      </c>
      <c r="L61" s="100"/>
      <c r="M61" s="101">
        <f>IF('Shared Mail Order'!C23&gt;0,(I61+L61)/('Shared Mail Order'!H13+'Shared Mail Order'!H21)*'Shared Mail Order'!C23*'Shared Mail Order'!C25,(I61+L61)*'Shared Mail Order'!C25)</f>
        <v>0</v>
      </c>
      <c r="N61" s="102">
        <f>IF('Shared Mail Order'!C23&gt;0,(I61+L61)/('Shared Mail Order'!H13+'Shared Mail Order'!H21)*'Shared Mail Order'!C23*'Shared Mail Order'!C25+K61,(I61+L61)*'Shared Mail Order'!C25+K61)</f>
        <v>0</v>
      </c>
      <c r="O61" s="132">
        <f t="shared" si="4"/>
        <v>0</v>
      </c>
      <c r="P61" s="180">
        <f t="shared" si="3"/>
        <v>0</v>
      </c>
      <c r="Q61" s="8"/>
      <c r="R61" s="8"/>
    </row>
    <row r="62" spans="1:18" ht="12.75">
      <c r="A62" s="127"/>
      <c r="B62" s="73"/>
      <c r="C62" s="91"/>
      <c r="D62" s="92">
        <v>0</v>
      </c>
      <c r="E62" s="128">
        <v>0</v>
      </c>
      <c r="F62" s="130">
        <f t="shared" si="0"/>
        <v>0</v>
      </c>
      <c r="G62" s="129">
        <f>F62*'Shared Mail Order'!C18</f>
        <v>0</v>
      </c>
      <c r="H62" s="130">
        <f t="shared" si="1"/>
        <v>0</v>
      </c>
      <c r="I62" s="99">
        <f>H62*'Shared Mail Order'!C17</f>
        <v>0</v>
      </c>
      <c r="J62" s="131">
        <f>((F62/'Shared Mail Order'!G13)*('Shared Mail Order'!H15+'Shared Mail Order'!H16))</f>
        <v>0</v>
      </c>
      <c r="K62" s="179">
        <f>(I62+L62)/('Shared Mail Order'!H13+'Shared Mail Order'!H21)*'Shared Mail Order'!C22</f>
        <v>0</v>
      </c>
      <c r="L62" s="100"/>
      <c r="M62" s="101">
        <f>IF('Shared Mail Order'!C23&gt;0,(I62+L62)/('Shared Mail Order'!H13+'Shared Mail Order'!H21)*'Shared Mail Order'!C23*'Shared Mail Order'!C25,(I62+L62)*'Shared Mail Order'!C25)</f>
        <v>0</v>
      </c>
      <c r="N62" s="102">
        <f>IF('Shared Mail Order'!C23&gt;0,(I62+L62)/('Shared Mail Order'!H13+'Shared Mail Order'!H21)*'Shared Mail Order'!C23*'Shared Mail Order'!C25+K62,(I62+L62)*'Shared Mail Order'!C25+K62)</f>
        <v>0</v>
      </c>
      <c r="O62" s="132">
        <f t="shared" si="4"/>
        <v>0</v>
      </c>
      <c r="P62" s="180">
        <f t="shared" si="3"/>
        <v>0</v>
      </c>
      <c r="Q62" s="8"/>
      <c r="R62" s="8"/>
    </row>
    <row r="63" spans="1:18" ht="12.75">
      <c r="A63" s="127"/>
      <c r="B63" s="73"/>
      <c r="C63" s="91"/>
      <c r="D63" s="92">
        <v>0</v>
      </c>
      <c r="E63" s="128">
        <v>0</v>
      </c>
      <c r="F63" s="130">
        <f t="shared" si="0"/>
        <v>0</v>
      </c>
      <c r="G63" s="129">
        <f>F63*'Shared Mail Order'!C18</f>
        <v>0</v>
      </c>
      <c r="H63" s="130">
        <f t="shared" si="1"/>
        <v>0</v>
      </c>
      <c r="I63" s="99">
        <f>H63*'Shared Mail Order'!C17</f>
        <v>0</v>
      </c>
      <c r="J63" s="131">
        <f>((F63/'Shared Mail Order'!G13)*('Shared Mail Order'!H15+'Shared Mail Order'!H16))</f>
        <v>0</v>
      </c>
      <c r="K63" s="179">
        <f>(I63+L63)/('Shared Mail Order'!H13+'Shared Mail Order'!H21)*'Shared Mail Order'!C22</f>
        <v>0</v>
      </c>
      <c r="L63" s="100"/>
      <c r="M63" s="101">
        <f>IF('Shared Mail Order'!C23&gt;0,(I63+L63)/('Shared Mail Order'!H13+'Shared Mail Order'!H21)*'Shared Mail Order'!C23*'Shared Mail Order'!C25,(I63+L63)*'Shared Mail Order'!C25)</f>
        <v>0</v>
      </c>
      <c r="N63" s="102">
        <f>IF('Shared Mail Order'!C23&gt;0,(I63+L63)/('Shared Mail Order'!H13+'Shared Mail Order'!H21)*'Shared Mail Order'!C23*'Shared Mail Order'!C25+K63,(I63+L63)*'Shared Mail Order'!C25+K63)</f>
        <v>0</v>
      </c>
      <c r="O63" s="132">
        <f t="shared" si="4"/>
        <v>0</v>
      </c>
      <c r="P63" s="180">
        <f t="shared" si="3"/>
        <v>0</v>
      </c>
      <c r="Q63" s="8"/>
      <c r="R63" s="8"/>
    </row>
    <row r="64" spans="1:18" ht="12.75">
      <c r="A64" s="127"/>
      <c r="B64" s="73"/>
      <c r="C64" s="91"/>
      <c r="D64" s="92">
        <v>0</v>
      </c>
      <c r="E64" s="128">
        <v>0</v>
      </c>
      <c r="F64" s="130">
        <f t="shared" si="0"/>
        <v>0</v>
      </c>
      <c r="G64" s="129">
        <f>F64*'Shared Mail Order'!C18</f>
        <v>0</v>
      </c>
      <c r="H64" s="130">
        <f t="shared" si="1"/>
        <v>0</v>
      </c>
      <c r="I64" s="99">
        <f>H64*'Shared Mail Order'!C17</f>
        <v>0</v>
      </c>
      <c r="J64" s="131">
        <f>((F64/'Shared Mail Order'!G13)*('Shared Mail Order'!H15+'Shared Mail Order'!H16))</f>
        <v>0</v>
      </c>
      <c r="K64" s="179">
        <f>(I64+L64)/('Shared Mail Order'!H13+'Shared Mail Order'!H21)*'Shared Mail Order'!C22</f>
        <v>0</v>
      </c>
      <c r="L64" s="100"/>
      <c r="M64" s="101">
        <f>IF('Shared Mail Order'!C23&gt;0,(I64+L64)/('Shared Mail Order'!H13+'Shared Mail Order'!H21)*'Shared Mail Order'!C23*'Shared Mail Order'!C25,(I64+L64)*'Shared Mail Order'!C25)</f>
        <v>0</v>
      </c>
      <c r="N64" s="102">
        <f>IF('Shared Mail Order'!C23&gt;0,(I64+L64)/('Shared Mail Order'!H13+'Shared Mail Order'!H21)*'Shared Mail Order'!C23*'Shared Mail Order'!C25+K64,(I64+L64)*'Shared Mail Order'!C25+K64)</f>
        <v>0</v>
      </c>
      <c r="O64" s="132">
        <f t="shared" si="4"/>
        <v>0</v>
      </c>
      <c r="P64" s="180">
        <f t="shared" si="3"/>
        <v>0</v>
      </c>
      <c r="Q64" s="8"/>
      <c r="R64" s="8"/>
    </row>
    <row r="65" spans="1:18" ht="12.75">
      <c r="A65" s="127"/>
      <c r="B65" s="73"/>
      <c r="C65" s="91"/>
      <c r="D65" s="92">
        <v>0</v>
      </c>
      <c r="E65" s="128">
        <v>0</v>
      </c>
      <c r="F65" s="130">
        <f t="shared" si="0"/>
        <v>0</v>
      </c>
      <c r="G65" s="129">
        <f>F65*'Shared Mail Order'!C18</f>
        <v>0</v>
      </c>
      <c r="H65" s="130">
        <f t="shared" si="1"/>
        <v>0</v>
      </c>
      <c r="I65" s="99">
        <f>H65*'Shared Mail Order'!C17</f>
        <v>0</v>
      </c>
      <c r="J65" s="131">
        <f>((F65/'Shared Mail Order'!G13)*('Shared Mail Order'!H15+'Shared Mail Order'!H16))</f>
        <v>0</v>
      </c>
      <c r="K65" s="179">
        <f>(I65+L65)/('Shared Mail Order'!H13+'Shared Mail Order'!H21)*'Shared Mail Order'!C22</f>
        <v>0</v>
      </c>
      <c r="L65" s="100"/>
      <c r="M65" s="101">
        <f>IF('Shared Mail Order'!C23&gt;0,(I65+L65)/('Shared Mail Order'!H13+'Shared Mail Order'!H21)*'Shared Mail Order'!C23*'Shared Mail Order'!C25,(I65+L65)*'Shared Mail Order'!C25)</f>
        <v>0</v>
      </c>
      <c r="N65" s="102">
        <f>IF('Shared Mail Order'!C23&gt;0,(I65+L65)/('Shared Mail Order'!H13+'Shared Mail Order'!H21)*'Shared Mail Order'!C23*'Shared Mail Order'!C25+K65,(I65+L65)*'Shared Mail Order'!C25+K65)</f>
        <v>0</v>
      </c>
      <c r="O65" s="132">
        <f t="shared" si="4"/>
        <v>0</v>
      </c>
      <c r="P65" s="180">
        <f t="shared" si="3"/>
        <v>0</v>
      </c>
      <c r="Q65" s="8"/>
      <c r="R65" s="8"/>
    </row>
    <row r="66" spans="1:18" ht="12.75">
      <c r="A66" s="127"/>
      <c r="B66" s="73"/>
      <c r="C66" s="91"/>
      <c r="D66" s="92">
        <v>0</v>
      </c>
      <c r="E66" s="128">
        <v>0</v>
      </c>
      <c r="F66" s="130">
        <f t="shared" si="0"/>
        <v>0</v>
      </c>
      <c r="G66" s="129">
        <f>F66*'Shared Mail Order'!C18</f>
        <v>0</v>
      </c>
      <c r="H66" s="130">
        <f t="shared" si="1"/>
        <v>0</v>
      </c>
      <c r="I66" s="99">
        <f>H66*'Shared Mail Order'!C17</f>
        <v>0</v>
      </c>
      <c r="J66" s="131">
        <f>((F66/'Shared Mail Order'!G13)*('Shared Mail Order'!H15+'Shared Mail Order'!H16))</f>
        <v>0</v>
      </c>
      <c r="K66" s="179">
        <f>(I66+L66)/('Shared Mail Order'!H13+'Shared Mail Order'!H21)*'Shared Mail Order'!C22</f>
        <v>0</v>
      </c>
      <c r="L66" s="100"/>
      <c r="M66" s="101">
        <f>IF('Shared Mail Order'!C23&gt;0,(I66+L66)/('Shared Mail Order'!H13+'Shared Mail Order'!H21)*'Shared Mail Order'!C23*'Shared Mail Order'!C25,(I66+L66)*'Shared Mail Order'!C25)</f>
        <v>0</v>
      </c>
      <c r="N66" s="102">
        <f>IF('Shared Mail Order'!C23&gt;0,(I66+L66)/('Shared Mail Order'!H13+'Shared Mail Order'!H21)*'Shared Mail Order'!C23*'Shared Mail Order'!C25+K66,(I66+L66)*'Shared Mail Order'!C25+K66)</f>
        <v>0</v>
      </c>
      <c r="O66" s="132">
        <f t="shared" si="4"/>
        <v>0</v>
      </c>
      <c r="P66" s="180">
        <f t="shared" si="3"/>
        <v>0</v>
      </c>
      <c r="Q66" s="8"/>
      <c r="R66" s="8"/>
    </row>
    <row r="67" spans="1:18" ht="12.75">
      <c r="A67" s="127"/>
      <c r="B67" s="73"/>
      <c r="C67" s="91"/>
      <c r="D67" s="92">
        <v>0</v>
      </c>
      <c r="E67" s="128">
        <v>0</v>
      </c>
      <c r="F67" s="130">
        <f t="shared" si="0"/>
        <v>0</v>
      </c>
      <c r="G67" s="129">
        <f>F67*'Shared Mail Order'!C18</f>
        <v>0</v>
      </c>
      <c r="H67" s="130">
        <f t="shared" si="1"/>
        <v>0</v>
      </c>
      <c r="I67" s="99">
        <f>H67*'Shared Mail Order'!C17</f>
        <v>0</v>
      </c>
      <c r="J67" s="131">
        <f>((F67/'Shared Mail Order'!G13)*('Shared Mail Order'!H15+'Shared Mail Order'!H16))</f>
        <v>0</v>
      </c>
      <c r="K67" s="179">
        <f>(I67+L67)/('Shared Mail Order'!H13+'Shared Mail Order'!H21)*'Shared Mail Order'!C22</f>
        <v>0</v>
      </c>
      <c r="L67" s="100"/>
      <c r="M67" s="101">
        <f>IF('Shared Mail Order'!C23&gt;0,(I67+L67)/('Shared Mail Order'!H13+'Shared Mail Order'!H21)*'Shared Mail Order'!C23*'Shared Mail Order'!C25,(I67+L67)*'Shared Mail Order'!C25)</f>
        <v>0</v>
      </c>
      <c r="N67" s="102">
        <f>IF('Shared Mail Order'!C23&gt;0,(I67+L67)/('Shared Mail Order'!H13+'Shared Mail Order'!H21)*'Shared Mail Order'!C23*'Shared Mail Order'!C25+K67,(I67+L67)*'Shared Mail Order'!C25+K67)</f>
        <v>0</v>
      </c>
      <c r="O67" s="132">
        <f t="shared" si="4"/>
        <v>0</v>
      </c>
      <c r="P67" s="180">
        <f t="shared" si="3"/>
        <v>0</v>
      </c>
      <c r="Q67" s="8"/>
      <c r="R67" s="8"/>
    </row>
    <row r="68" spans="1:18" ht="12.75">
      <c r="A68" s="127"/>
      <c r="B68" s="73"/>
      <c r="C68" s="91"/>
      <c r="D68" s="92">
        <v>0</v>
      </c>
      <c r="E68" s="128">
        <v>0</v>
      </c>
      <c r="F68" s="130">
        <f t="shared" si="0"/>
        <v>0</v>
      </c>
      <c r="G68" s="129">
        <f>F68*'Shared Mail Order'!C18</f>
        <v>0</v>
      </c>
      <c r="H68" s="130">
        <f t="shared" si="1"/>
        <v>0</v>
      </c>
      <c r="I68" s="99">
        <f>H68*'Shared Mail Order'!C17</f>
        <v>0</v>
      </c>
      <c r="J68" s="131">
        <f>((F68/'Shared Mail Order'!G13)*('Shared Mail Order'!H15+'Shared Mail Order'!H16))</f>
        <v>0</v>
      </c>
      <c r="K68" s="179">
        <f>(I68+L68)/('Shared Mail Order'!H13+'Shared Mail Order'!H21)*'Shared Mail Order'!C22</f>
        <v>0</v>
      </c>
      <c r="L68" s="100"/>
      <c r="M68" s="101">
        <f>IF('Shared Mail Order'!C23&gt;0,(I68+L68)/('Shared Mail Order'!H13+'Shared Mail Order'!H21)*'Shared Mail Order'!C23*'Shared Mail Order'!C25,(I68+L68)*'Shared Mail Order'!C25)</f>
        <v>0</v>
      </c>
      <c r="N68" s="102">
        <f>IF('Shared Mail Order'!C23&gt;0,(I68+L68)/('Shared Mail Order'!H13+'Shared Mail Order'!H21)*'Shared Mail Order'!C23*'Shared Mail Order'!C25+K68,(I68+L68)*'Shared Mail Order'!C25+K68)</f>
        <v>0</v>
      </c>
      <c r="O68" s="132">
        <f t="shared" si="4"/>
        <v>0</v>
      </c>
      <c r="P68" s="180">
        <f t="shared" si="3"/>
        <v>0</v>
      </c>
      <c r="Q68" s="8"/>
      <c r="R68" s="8"/>
    </row>
    <row r="69" spans="1:18" ht="12.75">
      <c r="A69" s="127"/>
      <c r="B69" s="73"/>
      <c r="C69" s="91"/>
      <c r="D69" s="92">
        <v>0</v>
      </c>
      <c r="E69" s="128">
        <v>0</v>
      </c>
      <c r="F69" s="130">
        <f t="shared" si="0"/>
        <v>0</v>
      </c>
      <c r="G69" s="129">
        <f>F69*'Shared Mail Order'!C18</f>
        <v>0</v>
      </c>
      <c r="H69" s="130">
        <f t="shared" si="1"/>
        <v>0</v>
      </c>
      <c r="I69" s="99">
        <f>H69*'Shared Mail Order'!C17</f>
        <v>0</v>
      </c>
      <c r="J69" s="131">
        <f>((F69/'Shared Mail Order'!G13)*('Shared Mail Order'!H15+'Shared Mail Order'!H16))</f>
        <v>0</v>
      </c>
      <c r="K69" s="179">
        <f>(I69+L69)/('Shared Mail Order'!H13+'Shared Mail Order'!H21)*'Shared Mail Order'!C22</f>
        <v>0</v>
      </c>
      <c r="L69" s="100"/>
      <c r="M69" s="101">
        <f>IF('Shared Mail Order'!C23&gt;0,(I69+L69)/('Shared Mail Order'!H13+'Shared Mail Order'!H21)*'Shared Mail Order'!C23*'Shared Mail Order'!C25,(I69+L69)*'Shared Mail Order'!C25)</f>
        <v>0</v>
      </c>
      <c r="N69" s="102">
        <f>IF('Shared Mail Order'!C23&gt;0,(I69+L69)/('Shared Mail Order'!H13+'Shared Mail Order'!H21)*'Shared Mail Order'!C23*'Shared Mail Order'!C25+K69,(I69+L69)*'Shared Mail Order'!C25+K69)</f>
        <v>0</v>
      </c>
      <c r="O69" s="132">
        <f t="shared" si="4"/>
        <v>0</v>
      </c>
      <c r="P69" s="180">
        <f t="shared" si="3"/>
        <v>0</v>
      </c>
      <c r="Q69" s="8"/>
      <c r="R69" s="8"/>
    </row>
    <row r="70" spans="1:18" ht="12.75">
      <c r="A70" s="127"/>
      <c r="B70" s="73"/>
      <c r="C70" s="91"/>
      <c r="D70" s="92">
        <v>0</v>
      </c>
      <c r="E70" s="128">
        <v>0</v>
      </c>
      <c r="F70" s="130">
        <f t="shared" si="0"/>
        <v>0</v>
      </c>
      <c r="G70" s="129">
        <f>F70*'Shared Mail Order'!C18</f>
        <v>0</v>
      </c>
      <c r="H70" s="130">
        <f t="shared" si="1"/>
        <v>0</v>
      </c>
      <c r="I70" s="99">
        <f>H70*'Shared Mail Order'!C17</f>
        <v>0</v>
      </c>
      <c r="J70" s="131">
        <f>((F70/'Shared Mail Order'!G13)*('Shared Mail Order'!H15+'Shared Mail Order'!H16))</f>
        <v>0</v>
      </c>
      <c r="K70" s="179">
        <f>(I70+L70)/('Shared Mail Order'!H13+'Shared Mail Order'!H21)*'Shared Mail Order'!C22</f>
        <v>0</v>
      </c>
      <c r="L70" s="100"/>
      <c r="M70" s="101">
        <f>IF('Shared Mail Order'!C23&gt;0,(I70+L70)/('Shared Mail Order'!H13+'Shared Mail Order'!H21)*'Shared Mail Order'!C23*'Shared Mail Order'!C25,(I70+L70)*'Shared Mail Order'!C25)</f>
        <v>0</v>
      </c>
      <c r="N70" s="102">
        <f>IF('Shared Mail Order'!C23&gt;0,(I70+L70)/('Shared Mail Order'!H13+'Shared Mail Order'!H21)*'Shared Mail Order'!C23*'Shared Mail Order'!C25+K70,(I70+L70)*'Shared Mail Order'!C25+K70)</f>
        <v>0</v>
      </c>
      <c r="O70" s="132">
        <f t="shared" si="4"/>
        <v>0</v>
      </c>
      <c r="P70" s="180">
        <f t="shared" si="3"/>
        <v>0</v>
      </c>
      <c r="Q70" s="8"/>
      <c r="R70" s="8"/>
    </row>
    <row r="71" spans="1:18" ht="12.75">
      <c r="A71" s="127"/>
      <c r="B71" s="73"/>
      <c r="C71" s="91"/>
      <c r="D71" s="92">
        <v>0</v>
      </c>
      <c r="E71" s="128">
        <v>0</v>
      </c>
      <c r="F71" s="130">
        <f t="shared" si="0"/>
        <v>0</v>
      </c>
      <c r="G71" s="129">
        <f>F71*'Shared Mail Order'!C18</f>
        <v>0</v>
      </c>
      <c r="H71" s="130">
        <f t="shared" si="1"/>
        <v>0</v>
      </c>
      <c r="I71" s="99">
        <f>H71*'Shared Mail Order'!C17</f>
        <v>0</v>
      </c>
      <c r="J71" s="131">
        <f>((F71/'Shared Mail Order'!G13)*('Shared Mail Order'!H15+'Shared Mail Order'!H16))</f>
        <v>0</v>
      </c>
      <c r="K71" s="179">
        <f>(I71+L71)/('Shared Mail Order'!H13+'Shared Mail Order'!H21)*'Shared Mail Order'!C22</f>
        <v>0</v>
      </c>
      <c r="L71" s="100"/>
      <c r="M71" s="101">
        <f>IF('Shared Mail Order'!C23&gt;0,(I71+L71)/('Shared Mail Order'!H13+'Shared Mail Order'!H21)*'Shared Mail Order'!C23*'Shared Mail Order'!C25,(I71+L71)*'Shared Mail Order'!C25)</f>
        <v>0</v>
      </c>
      <c r="N71" s="102">
        <f>IF('Shared Mail Order'!C23&gt;0,(I71+L71)/('Shared Mail Order'!H13+'Shared Mail Order'!H21)*'Shared Mail Order'!C23*'Shared Mail Order'!C25+K71,(I71+L71)*'Shared Mail Order'!C25+K71)</f>
        <v>0</v>
      </c>
      <c r="O71" s="132">
        <f t="shared" si="4"/>
        <v>0</v>
      </c>
      <c r="P71" s="180">
        <f t="shared" si="3"/>
        <v>0</v>
      </c>
      <c r="Q71" s="8"/>
      <c r="R71" s="8"/>
    </row>
    <row r="72" spans="1:18" ht="12.75">
      <c r="A72" s="127"/>
      <c r="B72" s="73"/>
      <c r="C72" s="91"/>
      <c r="D72" s="92">
        <v>0</v>
      </c>
      <c r="E72" s="128">
        <v>0</v>
      </c>
      <c r="F72" s="130">
        <f t="shared" si="0"/>
        <v>0</v>
      </c>
      <c r="G72" s="129">
        <f>F72*'Shared Mail Order'!C18</f>
        <v>0</v>
      </c>
      <c r="H72" s="130">
        <f t="shared" si="1"/>
        <v>0</v>
      </c>
      <c r="I72" s="99">
        <f>H72*'Shared Mail Order'!C17</f>
        <v>0</v>
      </c>
      <c r="J72" s="131">
        <f>((F72/'Shared Mail Order'!G13)*('Shared Mail Order'!H15+'Shared Mail Order'!H16))</f>
        <v>0</v>
      </c>
      <c r="K72" s="179">
        <f>(I72+L72)/('Shared Mail Order'!H13+'Shared Mail Order'!H21)*'Shared Mail Order'!C22</f>
        <v>0</v>
      </c>
      <c r="L72" s="100"/>
      <c r="M72" s="101">
        <f>IF('Shared Mail Order'!C23&gt;0,(I72+L72)/('Shared Mail Order'!H13+'Shared Mail Order'!H21)*'Shared Mail Order'!C23*'Shared Mail Order'!C25,(I72+L72)*'Shared Mail Order'!C25)</f>
        <v>0</v>
      </c>
      <c r="N72" s="102">
        <f>IF('Shared Mail Order'!C23&gt;0,(I72+L72)/('Shared Mail Order'!H13+'Shared Mail Order'!H21)*'Shared Mail Order'!C23*'Shared Mail Order'!C25+K72,(I72+L72)*'Shared Mail Order'!C25+K72)</f>
        <v>0</v>
      </c>
      <c r="O72" s="132">
        <f t="shared" si="4"/>
        <v>0</v>
      </c>
      <c r="P72" s="180">
        <f t="shared" si="3"/>
        <v>0</v>
      </c>
      <c r="Q72" s="8"/>
      <c r="R72" s="8"/>
    </row>
    <row r="73" spans="1:18" ht="12.75">
      <c r="A73" s="127"/>
      <c r="B73" s="73"/>
      <c r="C73" s="91"/>
      <c r="D73" s="92">
        <v>0</v>
      </c>
      <c r="E73" s="128">
        <v>0</v>
      </c>
      <c r="F73" s="130">
        <f t="shared" si="0"/>
        <v>0</v>
      </c>
      <c r="G73" s="129">
        <f>F73*'Shared Mail Order'!C18</f>
        <v>0</v>
      </c>
      <c r="H73" s="130">
        <f t="shared" si="1"/>
        <v>0</v>
      </c>
      <c r="I73" s="99">
        <f>H73*'Shared Mail Order'!C17</f>
        <v>0</v>
      </c>
      <c r="J73" s="131">
        <f>((F73/'Shared Mail Order'!G13)*('Shared Mail Order'!H15+'Shared Mail Order'!H16))</f>
        <v>0</v>
      </c>
      <c r="K73" s="179">
        <f>(I73+L73)/('Shared Mail Order'!H13+'Shared Mail Order'!H21)*'Shared Mail Order'!C22</f>
        <v>0</v>
      </c>
      <c r="L73" s="100"/>
      <c r="M73" s="101">
        <f>IF('Shared Mail Order'!C23&gt;0,(I73+L73)/('Shared Mail Order'!H13+'Shared Mail Order'!H21)*'Shared Mail Order'!C23*'Shared Mail Order'!C25,(I73+L73)*'Shared Mail Order'!C25)</f>
        <v>0</v>
      </c>
      <c r="N73" s="102">
        <f>IF('Shared Mail Order'!C23&gt;0,(I73+L73)/('Shared Mail Order'!H13+'Shared Mail Order'!H21)*'Shared Mail Order'!C23*'Shared Mail Order'!C25+K73,(I73+L73)*'Shared Mail Order'!C25+K73)</f>
        <v>0</v>
      </c>
      <c r="O73" s="132">
        <f t="shared" si="4"/>
        <v>0</v>
      </c>
      <c r="P73" s="180">
        <f t="shared" si="3"/>
        <v>0</v>
      </c>
      <c r="Q73" s="8"/>
      <c r="R73" s="8"/>
    </row>
    <row r="74" spans="1:18" ht="12.75">
      <c r="A74" s="127"/>
      <c r="B74" s="73"/>
      <c r="C74" s="91"/>
      <c r="D74" s="92">
        <v>0</v>
      </c>
      <c r="E74" s="128">
        <v>0</v>
      </c>
      <c r="F74" s="130">
        <f t="shared" si="0"/>
        <v>0</v>
      </c>
      <c r="G74" s="129">
        <f>F74*'Shared Mail Order'!C18</f>
        <v>0</v>
      </c>
      <c r="H74" s="130">
        <f t="shared" si="1"/>
        <v>0</v>
      </c>
      <c r="I74" s="99">
        <f>H74*'Shared Mail Order'!C17</f>
        <v>0</v>
      </c>
      <c r="J74" s="131">
        <f>((F74/'Shared Mail Order'!G13)*('Shared Mail Order'!H15+'Shared Mail Order'!H16))</f>
        <v>0</v>
      </c>
      <c r="K74" s="179">
        <f>(I74+L74)/('Shared Mail Order'!H13+'Shared Mail Order'!H21)*'Shared Mail Order'!C22</f>
        <v>0</v>
      </c>
      <c r="L74" s="100"/>
      <c r="M74" s="101">
        <f>IF('Shared Mail Order'!C23&gt;0,(I74+L74)/('Shared Mail Order'!H13+'Shared Mail Order'!H21)*'Shared Mail Order'!C23*'Shared Mail Order'!C25,(I74+L74)*'Shared Mail Order'!C25)</f>
        <v>0</v>
      </c>
      <c r="N74" s="102">
        <f>IF('Shared Mail Order'!C23&gt;0,(I74+L74)/('Shared Mail Order'!H13+'Shared Mail Order'!H21)*'Shared Mail Order'!C23*'Shared Mail Order'!C25+K74,(I74+L74)*'Shared Mail Order'!C25+K74)</f>
        <v>0</v>
      </c>
      <c r="O74" s="132">
        <f t="shared" si="4"/>
        <v>0</v>
      </c>
      <c r="P74" s="180">
        <f t="shared" si="3"/>
        <v>0</v>
      </c>
      <c r="Q74" s="8"/>
      <c r="R74" s="8"/>
    </row>
    <row r="75" spans="1:18" ht="12.75">
      <c r="A75" s="127"/>
      <c r="B75" s="73"/>
      <c r="C75" s="91"/>
      <c r="D75" s="92">
        <v>0</v>
      </c>
      <c r="E75" s="128">
        <v>0</v>
      </c>
      <c r="F75" s="130">
        <f t="shared" si="0"/>
        <v>0</v>
      </c>
      <c r="G75" s="129">
        <f>F75*'Shared Mail Order'!C18</f>
        <v>0</v>
      </c>
      <c r="H75" s="130">
        <f t="shared" si="1"/>
        <v>0</v>
      </c>
      <c r="I75" s="99">
        <f>H75*'Shared Mail Order'!C17</f>
        <v>0</v>
      </c>
      <c r="J75" s="131">
        <f>((F75/'Shared Mail Order'!G13)*('Shared Mail Order'!H15+'Shared Mail Order'!H16))</f>
        <v>0</v>
      </c>
      <c r="K75" s="179">
        <f>(I75+L75)/('Shared Mail Order'!H13+'Shared Mail Order'!H21)*'Shared Mail Order'!C22</f>
        <v>0</v>
      </c>
      <c r="L75" s="100"/>
      <c r="M75" s="101">
        <f>IF('Shared Mail Order'!C23&gt;0,(I75+L75)/('Shared Mail Order'!H13+'Shared Mail Order'!H21)*'Shared Mail Order'!C23*'Shared Mail Order'!C25,(I75+L75)*'Shared Mail Order'!C25)</f>
        <v>0</v>
      </c>
      <c r="N75" s="102">
        <f>IF('Shared Mail Order'!C23&gt;0,(I75+L75)/('Shared Mail Order'!H13+'Shared Mail Order'!H21)*'Shared Mail Order'!C23*'Shared Mail Order'!C25+K75,(I75+L75)*'Shared Mail Order'!C25+K75)</f>
        <v>0</v>
      </c>
      <c r="O75" s="132">
        <f t="shared" si="4"/>
        <v>0</v>
      </c>
      <c r="P75" s="180">
        <f t="shared" si="3"/>
        <v>0</v>
      </c>
      <c r="Q75" s="8"/>
      <c r="R75" s="8"/>
    </row>
    <row r="76" spans="1:18" ht="12.75">
      <c r="A76" s="127"/>
      <c r="B76" s="73"/>
      <c r="C76" s="91"/>
      <c r="D76" s="92">
        <v>0</v>
      </c>
      <c r="E76" s="128">
        <v>0</v>
      </c>
      <c r="F76" s="130">
        <f t="shared" si="0"/>
        <v>0</v>
      </c>
      <c r="G76" s="129">
        <f>F76*'Shared Mail Order'!C18</f>
        <v>0</v>
      </c>
      <c r="H76" s="130">
        <f t="shared" si="1"/>
        <v>0</v>
      </c>
      <c r="I76" s="99">
        <f>H76*'Shared Mail Order'!C17</f>
        <v>0</v>
      </c>
      <c r="J76" s="131">
        <f>((F76/'Shared Mail Order'!G13)*('Shared Mail Order'!H15+'Shared Mail Order'!H16))</f>
        <v>0</v>
      </c>
      <c r="K76" s="179">
        <f>(I76+L76)/('Shared Mail Order'!H13+'Shared Mail Order'!H21)*'Shared Mail Order'!C22</f>
        <v>0</v>
      </c>
      <c r="L76" s="100"/>
      <c r="M76" s="101">
        <f>IF('Shared Mail Order'!C23&gt;0,(I76+L76)/('Shared Mail Order'!H13+'Shared Mail Order'!H21)*'Shared Mail Order'!C23*'Shared Mail Order'!C25,(I76+L76)*'Shared Mail Order'!C25)</f>
        <v>0</v>
      </c>
      <c r="N76" s="102">
        <f>IF('Shared Mail Order'!C23&gt;0,(I76+L76)/('Shared Mail Order'!H13+'Shared Mail Order'!H21)*'Shared Mail Order'!C23*'Shared Mail Order'!C25+K76,(I76+L76)*'Shared Mail Order'!C25+K76)</f>
        <v>0</v>
      </c>
      <c r="O76" s="132">
        <f t="shared" si="4"/>
        <v>0</v>
      </c>
      <c r="P76" s="180">
        <f t="shared" si="3"/>
        <v>0</v>
      </c>
      <c r="Q76" s="8"/>
      <c r="R76" s="8"/>
    </row>
    <row r="77" spans="1:18" ht="12.75">
      <c r="A77" s="127"/>
      <c r="B77" s="73"/>
      <c r="C77" s="91"/>
      <c r="D77" s="92">
        <v>0</v>
      </c>
      <c r="E77" s="128">
        <v>0</v>
      </c>
      <c r="F77" s="130">
        <f t="shared" si="0"/>
        <v>0</v>
      </c>
      <c r="G77" s="129">
        <f>F77*'Shared Mail Order'!C18</f>
        <v>0</v>
      </c>
      <c r="H77" s="130">
        <f t="shared" si="1"/>
        <v>0</v>
      </c>
      <c r="I77" s="99">
        <f>H77*'Shared Mail Order'!C17</f>
        <v>0</v>
      </c>
      <c r="J77" s="131">
        <f>((F77/'Shared Mail Order'!G13)*('Shared Mail Order'!H15+'Shared Mail Order'!H16))</f>
        <v>0</v>
      </c>
      <c r="K77" s="179">
        <f>(I77+L77)/('Shared Mail Order'!H13+'Shared Mail Order'!H21)*'Shared Mail Order'!C22</f>
        <v>0</v>
      </c>
      <c r="L77" s="100"/>
      <c r="M77" s="101">
        <f>IF('Shared Mail Order'!C23&gt;0,(I77+L77)/('Shared Mail Order'!H13+'Shared Mail Order'!H21)*'Shared Mail Order'!C23*'Shared Mail Order'!C25,(I77+L77)*'Shared Mail Order'!C25)</f>
        <v>0</v>
      </c>
      <c r="N77" s="102">
        <f>IF('Shared Mail Order'!C23&gt;0,(I77+L77)/('Shared Mail Order'!H13+'Shared Mail Order'!H21)*'Shared Mail Order'!C23*'Shared Mail Order'!C25+K77,(I77+L77)*'Shared Mail Order'!C25+K77)</f>
        <v>0</v>
      </c>
      <c r="O77" s="132">
        <f t="shared" si="4"/>
        <v>0</v>
      </c>
      <c r="P77" s="180">
        <f t="shared" si="3"/>
        <v>0</v>
      </c>
      <c r="Q77" s="8"/>
      <c r="R77" s="8"/>
    </row>
    <row r="78" spans="1:18" ht="12.75">
      <c r="A78" s="127"/>
      <c r="B78" s="73"/>
      <c r="C78" s="91"/>
      <c r="D78" s="92">
        <v>0</v>
      </c>
      <c r="E78" s="128">
        <v>0</v>
      </c>
      <c r="F78" s="130">
        <f t="shared" si="0"/>
        <v>0</v>
      </c>
      <c r="G78" s="129">
        <f>F78*'Shared Mail Order'!C18</f>
        <v>0</v>
      </c>
      <c r="H78" s="130">
        <f t="shared" si="1"/>
        <v>0</v>
      </c>
      <c r="I78" s="99">
        <f>H78*'Shared Mail Order'!C17</f>
        <v>0</v>
      </c>
      <c r="J78" s="131">
        <f>((F78/'Shared Mail Order'!G13)*('Shared Mail Order'!H15+'Shared Mail Order'!H16))</f>
        <v>0</v>
      </c>
      <c r="K78" s="179">
        <f>(I78+L78)/('Shared Mail Order'!H13+'Shared Mail Order'!H21)*'Shared Mail Order'!C22</f>
        <v>0</v>
      </c>
      <c r="L78" s="100"/>
      <c r="M78" s="101">
        <f>IF('Shared Mail Order'!C23&gt;0,(I78+L78)/('Shared Mail Order'!H13+'Shared Mail Order'!H21)*'Shared Mail Order'!C23*'Shared Mail Order'!C25,(I78+L78)*'Shared Mail Order'!C25)</f>
        <v>0</v>
      </c>
      <c r="N78" s="102">
        <f>IF('Shared Mail Order'!C23&gt;0,(I78+L78)/('Shared Mail Order'!H13+'Shared Mail Order'!H21)*'Shared Mail Order'!C23*'Shared Mail Order'!C25+K78,(I78+L78)*'Shared Mail Order'!C25+K78)</f>
        <v>0</v>
      </c>
      <c r="O78" s="132">
        <f t="shared" si="4"/>
        <v>0</v>
      </c>
      <c r="P78" s="180">
        <f t="shared" si="3"/>
        <v>0</v>
      </c>
      <c r="Q78" s="8"/>
      <c r="R78" s="8"/>
    </row>
    <row r="79" spans="1:18" ht="12.75">
      <c r="A79" s="127"/>
      <c r="B79" s="73"/>
      <c r="C79" s="91"/>
      <c r="D79" s="92">
        <v>0</v>
      </c>
      <c r="E79" s="128">
        <v>0</v>
      </c>
      <c r="F79" s="130">
        <f t="shared" si="0"/>
        <v>0</v>
      </c>
      <c r="G79" s="129">
        <f>F79*'Shared Mail Order'!C18</f>
        <v>0</v>
      </c>
      <c r="H79" s="130">
        <f t="shared" si="1"/>
        <v>0</v>
      </c>
      <c r="I79" s="99">
        <f>H79*'Shared Mail Order'!C17</f>
        <v>0</v>
      </c>
      <c r="J79" s="131">
        <f>((F79/'Shared Mail Order'!G13)*('Shared Mail Order'!H15+'Shared Mail Order'!H16))</f>
        <v>0</v>
      </c>
      <c r="K79" s="179">
        <f>(I79+L79)/('Shared Mail Order'!H13+'Shared Mail Order'!H21)*'Shared Mail Order'!C22</f>
        <v>0</v>
      </c>
      <c r="L79" s="100"/>
      <c r="M79" s="101">
        <f>IF('Shared Mail Order'!C23&gt;0,(I79+L79)/('Shared Mail Order'!H13+'Shared Mail Order'!H21)*'Shared Mail Order'!C23*'Shared Mail Order'!C25,(I79+L79)*'Shared Mail Order'!C25)</f>
        <v>0</v>
      </c>
      <c r="N79" s="102">
        <f>IF('Shared Mail Order'!C23&gt;0,(I79+L79)/('Shared Mail Order'!H13+'Shared Mail Order'!H21)*'Shared Mail Order'!C23*'Shared Mail Order'!C25+K79,(I79+L79)*'Shared Mail Order'!C25+K79)</f>
        <v>0</v>
      </c>
      <c r="O79" s="132">
        <f t="shared" si="4"/>
        <v>0</v>
      </c>
      <c r="P79" s="180">
        <f t="shared" si="3"/>
        <v>0</v>
      </c>
      <c r="Q79" s="8"/>
      <c r="R79" s="8"/>
    </row>
    <row r="80" spans="1:18" ht="12.75">
      <c r="A80" s="127"/>
      <c r="B80" s="73"/>
      <c r="C80" s="91"/>
      <c r="D80" s="92">
        <v>0</v>
      </c>
      <c r="E80" s="128">
        <v>0</v>
      </c>
      <c r="F80" s="130">
        <f t="shared" si="0"/>
        <v>0</v>
      </c>
      <c r="G80" s="129">
        <f>F80*'Shared Mail Order'!C18</f>
        <v>0</v>
      </c>
      <c r="H80" s="130">
        <f t="shared" si="1"/>
        <v>0</v>
      </c>
      <c r="I80" s="99">
        <f>H80*'Shared Mail Order'!C17</f>
        <v>0</v>
      </c>
      <c r="J80" s="131">
        <f>((F80/'Shared Mail Order'!G13)*('Shared Mail Order'!H15+'Shared Mail Order'!H16))</f>
        <v>0</v>
      </c>
      <c r="K80" s="179">
        <f>(I80+L80)/('Shared Mail Order'!H13+'Shared Mail Order'!H21)*'Shared Mail Order'!C22</f>
        <v>0</v>
      </c>
      <c r="L80" s="100"/>
      <c r="M80" s="101">
        <f>IF('Shared Mail Order'!C23&gt;0,(I80+L80)/('Shared Mail Order'!H13+'Shared Mail Order'!H21)*'Shared Mail Order'!C23*'Shared Mail Order'!C25,(I80+L80)*'Shared Mail Order'!C25)</f>
        <v>0</v>
      </c>
      <c r="N80" s="102">
        <f>IF('Shared Mail Order'!C23&gt;0,(I80+L80)/('Shared Mail Order'!H13+'Shared Mail Order'!H21)*'Shared Mail Order'!C23*'Shared Mail Order'!C25+K80,(I80+L80)*'Shared Mail Order'!C25+K80)</f>
        <v>0</v>
      </c>
      <c r="O80" s="132">
        <f t="shared" si="4"/>
        <v>0</v>
      </c>
      <c r="P80" s="180">
        <f t="shared" si="3"/>
        <v>0</v>
      </c>
      <c r="Q80" s="8"/>
      <c r="R80" s="8"/>
    </row>
    <row r="81" spans="1:18" ht="12.75">
      <c r="A81" s="127"/>
      <c r="B81" s="73"/>
      <c r="C81" s="91"/>
      <c r="D81" s="92">
        <v>0</v>
      </c>
      <c r="E81" s="128">
        <v>0</v>
      </c>
      <c r="F81" s="130">
        <f t="shared" si="0"/>
        <v>0</v>
      </c>
      <c r="G81" s="129">
        <f>F81*'Shared Mail Order'!C18</f>
        <v>0</v>
      </c>
      <c r="H81" s="130">
        <f t="shared" si="1"/>
        <v>0</v>
      </c>
      <c r="I81" s="99">
        <f>H81*'Shared Mail Order'!C17</f>
        <v>0</v>
      </c>
      <c r="J81" s="131">
        <f>((F81/'Shared Mail Order'!G13)*('Shared Mail Order'!H15+'Shared Mail Order'!H16))</f>
        <v>0</v>
      </c>
      <c r="K81" s="179">
        <f>(I81+L81)/('Shared Mail Order'!H13+'Shared Mail Order'!H21)*'Shared Mail Order'!C22</f>
        <v>0</v>
      </c>
      <c r="L81" s="100"/>
      <c r="M81" s="101">
        <f>IF('Shared Mail Order'!C23&gt;0,(I81+L81)/('Shared Mail Order'!H13+'Shared Mail Order'!H21)*'Shared Mail Order'!C23*'Shared Mail Order'!C25,(I81+L81)*'Shared Mail Order'!C25)</f>
        <v>0</v>
      </c>
      <c r="N81" s="102">
        <f>IF('Shared Mail Order'!C23&gt;0,(I81+L81)/('Shared Mail Order'!H13+'Shared Mail Order'!H21)*'Shared Mail Order'!C23*'Shared Mail Order'!C25+K81,(I81+L81)*'Shared Mail Order'!C25+K81)</f>
        <v>0</v>
      </c>
      <c r="O81" s="132">
        <f t="shared" si="4"/>
        <v>0</v>
      </c>
      <c r="P81" s="180">
        <f t="shared" si="3"/>
        <v>0</v>
      </c>
      <c r="Q81" s="8"/>
      <c r="R81" s="8"/>
    </row>
    <row r="82" spans="1:18" ht="12.75">
      <c r="A82" s="127"/>
      <c r="B82" s="73"/>
      <c r="C82" s="91"/>
      <c r="D82" s="92">
        <v>0</v>
      </c>
      <c r="E82" s="128">
        <v>0</v>
      </c>
      <c r="F82" s="130">
        <f aca="true" t="shared" si="5" ref="F82:F113">D82*E82</f>
        <v>0</v>
      </c>
      <c r="G82" s="129">
        <f>F82*'Shared Mail Order'!C18</f>
        <v>0</v>
      </c>
      <c r="H82" s="130">
        <f aca="true" t="shared" si="6" ref="H82:H113">F82+G82</f>
        <v>0</v>
      </c>
      <c r="I82" s="99">
        <f>H82*'Shared Mail Order'!C17</f>
        <v>0</v>
      </c>
      <c r="J82" s="131">
        <f>((F82/'Shared Mail Order'!G13)*('Shared Mail Order'!H15+'Shared Mail Order'!H16))</f>
        <v>0</v>
      </c>
      <c r="K82" s="179">
        <f>(I82+L82)/('Shared Mail Order'!H13+'Shared Mail Order'!H21)*'Shared Mail Order'!C22</f>
        <v>0</v>
      </c>
      <c r="L82" s="100"/>
      <c r="M82" s="101">
        <f>IF('Shared Mail Order'!C23&gt;0,(I82+L82)/('Shared Mail Order'!H13+'Shared Mail Order'!H21)*'Shared Mail Order'!C23*'Shared Mail Order'!C25,(I82+L82)*'Shared Mail Order'!C25)</f>
        <v>0</v>
      </c>
      <c r="N82" s="102">
        <f>IF('Shared Mail Order'!C23&gt;0,(I82+L82)/('Shared Mail Order'!H13+'Shared Mail Order'!H21)*'Shared Mail Order'!C23*'Shared Mail Order'!C25+K82,(I82+L82)*'Shared Mail Order'!C25+K82)</f>
        <v>0</v>
      </c>
      <c r="O82" s="132">
        <f aca="true" t="shared" si="7" ref="O82:O113">SUM(I82+J82+N82)</f>
        <v>0</v>
      </c>
      <c r="P82" s="180">
        <f aca="true" t="shared" si="8" ref="P82:P113">IF(E82&gt;0,O82/E82,0)</f>
        <v>0</v>
      </c>
      <c r="Q82" s="8"/>
      <c r="R82" s="8"/>
    </row>
    <row r="83" spans="1:18" ht="12.75">
      <c r="A83" s="127"/>
      <c r="B83" s="73"/>
      <c r="C83" s="91"/>
      <c r="D83" s="92">
        <v>0</v>
      </c>
      <c r="E83" s="128">
        <v>0</v>
      </c>
      <c r="F83" s="130">
        <f t="shared" si="5"/>
        <v>0</v>
      </c>
      <c r="G83" s="129">
        <f>F83*'Shared Mail Order'!C18</f>
        <v>0</v>
      </c>
      <c r="H83" s="130">
        <f t="shared" si="6"/>
        <v>0</v>
      </c>
      <c r="I83" s="99">
        <f>H83*'Shared Mail Order'!C17</f>
        <v>0</v>
      </c>
      <c r="J83" s="131">
        <f>((F83/'Shared Mail Order'!G13)*('Shared Mail Order'!H15+'Shared Mail Order'!H16))</f>
        <v>0</v>
      </c>
      <c r="K83" s="179">
        <f>(I83+L83)/('Shared Mail Order'!H13+'Shared Mail Order'!H21)*'Shared Mail Order'!C22</f>
        <v>0</v>
      </c>
      <c r="L83" s="100"/>
      <c r="M83" s="101">
        <f>IF('Shared Mail Order'!C23&gt;0,(I83+L83)/('Shared Mail Order'!H13+'Shared Mail Order'!H21)*'Shared Mail Order'!C23*'Shared Mail Order'!C25,(I83+L83)*'Shared Mail Order'!C25)</f>
        <v>0</v>
      </c>
      <c r="N83" s="102">
        <f>IF('Shared Mail Order'!C23&gt;0,(I83+L83)/('Shared Mail Order'!H13+'Shared Mail Order'!H21)*'Shared Mail Order'!C23*'Shared Mail Order'!C25+K83,(I83+L83)*'Shared Mail Order'!C25+K83)</f>
        <v>0</v>
      </c>
      <c r="O83" s="132">
        <f t="shared" si="7"/>
        <v>0</v>
      </c>
      <c r="P83" s="180">
        <f t="shared" si="8"/>
        <v>0</v>
      </c>
      <c r="Q83" s="8"/>
      <c r="R83" s="8"/>
    </row>
    <row r="84" spans="1:18" ht="12.75">
      <c r="A84" s="127"/>
      <c r="B84" s="73"/>
      <c r="C84" s="91"/>
      <c r="D84" s="92">
        <v>0</v>
      </c>
      <c r="E84" s="128">
        <v>0</v>
      </c>
      <c r="F84" s="130">
        <f t="shared" si="5"/>
        <v>0</v>
      </c>
      <c r="G84" s="129">
        <f>F84*'Shared Mail Order'!C18</f>
        <v>0</v>
      </c>
      <c r="H84" s="130">
        <f t="shared" si="6"/>
        <v>0</v>
      </c>
      <c r="I84" s="99">
        <f>H84*'Shared Mail Order'!C17</f>
        <v>0</v>
      </c>
      <c r="J84" s="131">
        <f>((F84/'Shared Mail Order'!G13)*('Shared Mail Order'!H15+'Shared Mail Order'!H16))</f>
        <v>0</v>
      </c>
      <c r="K84" s="179">
        <f>(I84+L84)/('Shared Mail Order'!H13+'Shared Mail Order'!H21)*'Shared Mail Order'!C22</f>
        <v>0</v>
      </c>
      <c r="L84" s="100"/>
      <c r="M84" s="101">
        <f>IF('Shared Mail Order'!C23&gt;0,(I84+L84)/('Shared Mail Order'!H13+'Shared Mail Order'!H21)*'Shared Mail Order'!C23*'Shared Mail Order'!C25,(I84+L84)*'Shared Mail Order'!C25)</f>
        <v>0</v>
      </c>
      <c r="N84" s="102">
        <f>IF('Shared Mail Order'!C23&gt;0,(I84+L84)/('Shared Mail Order'!H13+'Shared Mail Order'!H21)*'Shared Mail Order'!C23*'Shared Mail Order'!C25+K84,(I84+L84)*'Shared Mail Order'!C25+K84)</f>
        <v>0</v>
      </c>
      <c r="O84" s="132">
        <f t="shared" si="7"/>
        <v>0</v>
      </c>
      <c r="P84" s="180">
        <f t="shared" si="8"/>
        <v>0</v>
      </c>
      <c r="Q84" s="8"/>
      <c r="R84" s="8"/>
    </row>
    <row r="85" spans="1:18" ht="12.75">
      <c r="A85" s="127"/>
      <c r="B85" s="73"/>
      <c r="C85" s="91"/>
      <c r="D85" s="92">
        <v>0</v>
      </c>
      <c r="E85" s="128">
        <v>0</v>
      </c>
      <c r="F85" s="130">
        <f t="shared" si="5"/>
        <v>0</v>
      </c>
      <c r="G85" s="129">
        <f>F85*'Shared Mail Order'!C18</f>
        <v>0</v>
      </c>
      <c r="H85" s="130">
        <f t="shared" si="6"/>
        <v>0</v>
      </c>
      <c r="I85" s="99">
        <f>H85*'Shared Mail Order'!C17</f>
        <v>0</v>
      </c>
      <c r="J85" s="131">
        <f>((F85/'Shared Mail Order'!G13)*('Shared Mail Order'!H15+'Shared Mail Order'!H16))</f>
        <v>0</v>
      </c>
      <c r="K85" s="179">
        <f>(I85+L85)/('Shared Mail Order'!H13+'Shared Mail Order'!H21)*'Shared Mail Order'!C22</f>
        <v>0</v>
      </c>
      <c r="L85" s="100"/>
      <c r="M85" s="101">
        <f>IF('Shared Mail Order'!C23&gt;0,(I85+L85)/('Shared Mail Order'!H13+'Shared Mail Order'!H21)*'Shared Mail Order'!C23*'Shared Mail Order'!C25,(I85+L85)*'Shared Mail Order'!C25)</f>
        <v>0</v>
      </c>
      <c r="N85" s="102">
        <f>IF('Shared Mail Order'!C23&gt;0,(I85+L85)/('Shared Mail Order'!H13+'Shared Mail Order'!H21)*'Shared Mail Order'!C23*'Shared Mail Order'!C25+K85,(I85+L85)*'Shared Mail Order'!C25+K85)</f>
        <v>0</v>
      </c>
      <c r="O85" s="132">
        <f t="shared" si="7"/>
        <v>0</v>
      </c>
      <c r="P85" s="180">
        <f t="shared" si="8"/>
        <v>0</v>
      </c>
      <c r="Q85" s="8"/>
      <c r="R85" s="8"/>
    </row>
    <row r="86" spans="1:18" ht="12.75">
      <c r="A86" s="127"/>
      <c r="B86" s="73"/>
      <c r="C86" s="91"/>
      <c r="D86" s="92">
        <v>0</v>
      </c>
      <c r="E86" s="128">
        <v>0</v>
      </c>
      <c r="F86" s="130">
        <f t="shared" si="5"/>
        <v>0</v>
      </c>
      <c r="G86" s="129">
        <f>F86*'Shared Mail Order'!C18</f>
        <v>0</v>
      </c>
      <c r="H86" s="130">
        <f t="shared" si="6"/>
        <v>0</v>
      </c>
      <c r="I86" s="99">
        <f>H86*'Shared Mail Order'!C17</f>
        <v>0</v>
      </c>
      <c r="J86" s="131">
        <f>((F86/'Shared Mail Order'!G13)*('Shared Mail Order'!H15+'Shared Mail Order'!H16))</f>
        <v>0</v>
      </c>
      <c r="K86" s="179">
        <f>(I86+L86)/('Shared Mail Order'!H13+'Shared Mail Order'!H21)*'Shared Mail Order'!C22</f>
        <v>0</v>
      </c>
      <c r="L86" s="100"/>
      <c r="M86" s="101">
        <f>IF('Shared Mail Order'!C23&gt;0,(I86+L86)/('Shared Mail Order'!H13+'Shared Mail Order'!H21)*'Shared Mail Order'!C23*'Shared Mail Order'!C25,(I86+L86)*'Shared Mail Order'!C25)</f>
        <v>0</v>
      </c>
      <c r="N86" s="102">
        <f>IF('Shared Mail Order'!C23&gt;0,(I86+L86)/('Shared Mail Order'!H13+'Shared Mail Order'!H21)*'Shared Mail Order'!C23*'Shared Mail Order'!C25+K86,(I86+L86)*'Shared Mail Order'!C25+K86)</f>
        <v>0</v>
      </c>
      <c r="O86" s="132">
        <f t="shared" si="7"/>
        <v>0</v>
      </c>
      <c r="P86" s="180">
        <f t="shared" si="8"/>
        <v>0</v>
      </c>
      <c r="Q86" s="8"/>
      <c r="R86" s="8"/>
    </row>
    <row r="87" spans="1:18" ht="12.75">
      <c r="A87" s="127"/>
      <c r="B87" s="73"/>
      <c r="C87" s="91"/>
      <c r="D87" s="92">
        <v>0</v>
      </c>
      <c r="E87" s="128">
        <v>0</v>
      </c>
      <c r="F87" s="130">
        <f t="shared" si="5"/>
        <v>0</v>
      </c>
      <c r="G87" s="129">
        <f>F87*'Shared Mail Order'!C18</f>
        <v>0</v>
      </c>
      <c r="H87" s="130">
        <f t="shared" si="6"/>
        <v>0</v>
      </c>
      <c r="I87" s="99">
        <f>H87*'Shared Mail Order'!C17</f>
        <v>0</v>
      </c>
      <c r="J87" s="131">
        <f>((F87/'Shared Mail Order'!G13)*('Shared Mail Order'!H15+'Shared Mail Order'!H16))</f>
        <v>0</v>
      </c>
      <c r="K87" s="179">
        <f>(I87+L87)/('Shared Mail Order'!H13+'Shared Mail Order'!H21)*'Shared Mail Order'!C22</f>
        <v>0</v>
      </c>
      <c r="L87" s="100"/>
      <c r="M87" s="101">
        <f>IF('Shared Mail Order'!C23&gt;0,(I87+L87)/('Shared Mail Order'!H13+'Shared Mail Order'!H21)*'Shared Mail Order'!C23*'Shared Mail Order'!C25,(I87+L87)*'Shared Mail Order'!C25)</f>
        <v>0</v>
      </c>
      <c r="N87" s="102">
        <f>IF('Shared Mail Order'!C23&gt;0,(I87+L87)/('Shared Mail Order'!H13+'Shared Mail Order'!H21)*'Shared Mail Order'!C23*'Shared Mail Order'!C25+K87,(I87+L87)*'Shared Mail Order'!C25+K87)</f>
        <v>0</v>
      </c>
      <c r="O87" s="132">
        <f t="shared" si="7"/>
        <v>0</v>
      </c>
      <c r="P87" s="180">
        <f t="shared" si="8"/>
        <v>0</v>
      </c>
      <c r="Q87" s="8"/>
      <c r="R87" s="8"/>
    </row>
    <row r="88" spans="1:18" ht="12.75">
      <c r="A88" s="127"/>
      <c r="B88" s="73"/>
      <c r="C88" s="91"/>
      <c r="D88" s="92">
        <v>0</v>
      </c>
      <c r="E88" s="128">
        <v>0</v>
      </c>
      <c r="F88" s="130">
        <f t="shared" si="5"/>
        <v>0</v>
      </c>
      <c r="G88" s="129">
        <f>F88*'Shared Mail Order'!C18</f>
        <v>0</v>
      </c>
      <c r="H88" s="130">
        <f t="shared" si="6"/>
        <v>0</v>
      </c>
      <c r="I88" s="99">
        <f>H88*'Shared Mail Order'!C17</f>
        <v>0</v>
      </c>
      <c r="J88" s="131">
        <f>((F88/'Shared Mail Order'!G13)*('Shared Mail Order'!H15+'Shared Mail Order'!H16))</f>
        <v>0</v>
      </c>
      <c r="K88" s="179">
        <f>(I88+L88)/('Shared Mail Order'!H13+'Shared Mail Order'!H21)*'Shared Mail Order'!C22</f>
        <v>0</v>
      </c>
      <c r="L88" s="100"/>
      <c r="M88" s="101">
        <f>IF('Shared Mail Order'!C23&gt;0,(I88+L88)/('Shared Mail Order'!H13+'Shared Mail Order'!H21)*'Shared Mail Order'!C23*'Shared Mail Order'!C25,(I88+L88)*'Shared Mail Order'!C25)</f>
        <v>0</v>
      </c>
      <c r="N88" s="102">
        <f>IF('Shared Mail Order'!C23&gt;0,(I88+L88)/('Shared Mail Order'!H13+'Shared Mail Order'!H21)*'Shared Mail Order'!C23*'Shared Mail Order'!C25+K88,(I88+L88)*'Shared Mail Order'!C25+K88)</f>
        <v>0</v>
      </c>
      <c r="O88" s="132">
        <f t="shared" si="7"/>
        <v>0</v>
      </c>
      <c r="P88" s="180">
        <f t="shared" si="8"/>
        <v>0</v>
      </c>
      <c r="Q88" s="8"/>
      <c r="R88" s="8"/>
    </row>
    <row r="89" spans="1:18" ht="12.75">
      <c r="A89" s="127"/>
      <c r="B89" s="73"/>
      <c r="C89" s="91"/>
      <c r="D89" s="92">
        <v>0</v>
      </c>
      <c r="E89" s="128">
        <v>0</v>
      </c>
      <c r="F89" s="130">
        <f t="shared" si="5"/>
        <v>0</v>
      </c>
      <c r="G89" s="129">
        <f>F89*'Shared Mail Order'!C18</f>
        <v>0</v>
      </c>
      <c r="H89" s="130">
        <f t="shared" si="6"/>
        <v>0</v>
      </c>
      <c r="I89" s="99">
        <f>H89*'Shared Mail Order'!C17</f>
        <v>0</v>
      </c>
      <c r="J89" s="131">
        <f>((F89/'Shared Mail Order'!G13)*('Shared Mail Order'!H15+'Shared Mail Order'!H16))</f>
        <v>0</v>
      </c>
      <c r="K89" s="179">
        <f>(I89+L89)/('Shared Mail Order'!H13+'Shared Mail Order'!H21)*'Shared Mail Order'!C22</f>
        <v>0</v>
      </c>
      <c r="L89" s="100"/>
      <c r="M89" s="101">
        <f>IF('Shared Mail Order'!C23&gt;0,(I89+L89)/('Shared Mail Order'!H13+'Shared Mail Order'!H21)*'Shared Mail Order'!C23*'Shared Mail Order'!C25,(I89+L89)*'Shared Mail Order'!C25)</f>
        <v>0</v>
      </c>
      <c r="N89" s="102">
        <f>IF('Shared Mail Order'!C23&gt;0,(I89+L89)/('Shared Mail Order'!H13+'Shared Mail Order'!H21)*'Shared Mail Order'!C23*'Shared Mail Order'!C25+K89,(I89+L89)*'Shared Mail Order'!C25+K89)</f>
        <v>0</v>
      </c>
      <c r="O89" s="132">
        <f t="shared" si="7"/>
        <v>0</v>
      </c>
      <c r="P89" s="180">
        <f t="shared" si="8"/>
        <v>0</v>
      </c>
      <c r="Q89" s="8"/>
      <c r="R89" s="8"/>
    </row>
    <row r="90" spans="1:18" ht="12.75">
      <c r="A90" s="127"/>
      <c r="B90" s="73"/>
      <c r="C90" s="91"/>
      <c r="D90" s="92">
        <v>0</v>
      </c>
      <c r="E90" s="128">
        <v>0</v>
      </c>
      <c r="F90" s="130">
        <f t="shared" si="5"/>
        <v>0</v>
      </c>
      <c r="G90" s="129">
        <f>F90*'Shared Mail Order'!C18</f>
        <v>0</v>
      </c>
      <c r="H90" s="130">
        <f t="shared" si="6"/>
        <v>0</v>
      </c>
      <c r="I90" s="99">
        <f>H90*'Shared Mail Order'!C17</f>
        <v>0</v>
      </c>
      <c r="J90" s="131">
        <f>((F90/'Shared Mail Order'!G13)*('Shared Mail Order'!H15+'Shared Mail Order'!H16))</f>
        <v>0</v>
      </c>
      <c r="K90" s="179">
        <f>(I90+L90)/('Shared Mail Order'!H13+'Shared Mail Order'!H21)*'Shared Mail Order'!C22</f>
        <v>0</v>
      </c>
      <c r="L90" s="100"/>
      <c r="M90" s="101">
        <f>IF('Shared Mail Order'!C23&gt;0,(I90+L90)/('Shared Mail Order'!H13+'Shared Mail Order'!H21)*'Shared Mail Order'!C23*'Shared Mail Order'!C25,(I90+L90)*'Shared Mail Order'!C25)</f>
        <v>0</v>
      </c>
      <c r="N90" s="102">
        <f>IF('Shared Mail Order'!C23&gt;0,(I90+L90)/('Shared Mail Order'!H13+'Shared Mail Order'!H21)*'Shared Mail Order'!C23*'Shared Mail Order'!C25+K90,(I90+L90)*'Shared Mail Order'!C25+K90)</f>
        <v>0</v>
      </c>
      <c r="O90" s="132">
        <f t="shared" si="7"/>
        <v>0</v>
      </c>
      <c r="P90" s="180">
        <f t="shared" si="8"/>
        <v>0</v>
      </c>
      <c r="Q90" s="8"/>
      <c r="R90" s="8"/>
    </row>
    <row r="91" spans="1:18" ht="12.75">
      <c r="A91" s="127"/>
      <c r="B91" s="73"/>
      <c r="C91" s="91"/>
      <c r="D91" s="92">
        <v>0</v>
      </c>
      <c r="E91" s="128">
        <v>0</v>
      </c>
      <c r="F91" s="130">
        <f t="shared" si="5"/>
        <v>0</v>
      </c>
      <c r="G91" s="129">
        <f>F91*'Shared Mail Order'!C18</f>
        <v>0</v>
      </c>
      <c r="H91" s="130">
        <f t="shared" si="6"/>
        <v>0</v>
      </c>
      <c r="I91" s="99">
        <f>H91*'Shared Mail Order'!C17</f>
        <v>0</v>
      </c>
      <c r="J91" s="131">
        <f>((F91/'Shared Mail Order'!G13)*('Shared Mail Order'!H15+'Shared Mail Order'!H16))</f>
        <v>0</v>
      </c>
      <c r="K91" s="179">
        <f>(I91+L91)/('Shared Mail Order'!H13+'Shared Mail Order'!H21)*'Shared Mail Order'!C22</f>
        <v>0</v>
      </c>
      <c r="L91" s="100"/>
      <c r="M91" s="101">
        <f>IF('Shared Mail Order'!C23&gt;0,(I91+L91)/('Shared Mail Order'!H13+'Shared Mail Order'!H21)*'Shared Mail Order'!C23*'Shared Mail Order'!C25,(I91+L91)*'Shared Mail Order'!C25)</f>
        <v>0</v>
      </c>
      <c r="N91" s="102">
        <f>IF('Shared Mail Order'!C23&gt;0,(I91+L91)/('Shared Mail Order'!H13+'Shared Mail Order'!H21)*'Shared Mail Order'!C23*'Shared Mail Order'!C25+K91,(I91+L91)*'Shared Mail Order'!C25+K91)</f>
        <v>0</v>
      </c>
      <c r="O91" s="132">
        <f t="shared" si="7"/>
        <v>0</v>
      </c>
      <c r="P91" s="180">
        <f t="shared" si="8"/>
        <v>0</v>
      </c>
      <c r="Q91" s="8"/>
      <c r="R91" s="8"/>
    </row>
    <row r="92" spans="1:18" ht="12.75">
      <c r="A92" s="127"/>
      <c r="B92" s="73"/>
      <c r="C92" s="91"/>
      <c r="D92" s="92">
        <v>0</v>
      </c>
      <c r="E92" s="128">
        <v>0</v>
      </c>
      <c r="F92" s="130">
        <f t="shared" si="5"/>
        <v>0</v>
      </c>
      <c r="G92" s="129">
        <f>F92*'Shared Mail Order'!C18</f>
        <v>0</v>
      </c>
      <c r="H92" s="130">
        <f t="shared" si="6"/>
        <v>0</v>
      </c>
      <c r="I92" s="99">
        <f>H92*'Shared Mail Order'!C17</f>
        <v>0</v>
      </c>
      <c r="J92" s="131">
        <f>((F92/'Shared Mail Order'!G13)*('Shared Mail Order'!H15+'Shared Mail Order'!H16))</f>
        <v>0</v>
      </c>
      <c r="K92" s="179">
        <f>(I92+L92)/('Shared Mail Order'!H13+'Shared Mail Order'!H21)*'Shared Mail Order'!C22</f>
        <v>0</v>
      </c>
      <c r="L92" s="100"/>
      <c r="M92" s="101">
        <f>IF('Shared Mail Order'!C23&gt;0,(I92+L92)/('Shared Mail Order'!H13+'Shared Mail Order'!H21)*'Shared Mail Order'!C23*'Shared Mail Order'!C25,(I92+L92)*'Shared Mail Order'!C25)</f>
        <v>0</v>
      </c>
      <c r="N92" s="102">
        <f>IF('Shared Mail Order'!C23&gt;0,(I92+L92)/('Shared Mail Order'!H13+'Shared Mail Order'!H21)*'Shared Mail Order'!C23*'Shared Mail Order'!C25+K92,(I92+L92)*'Shared Mail Order'!C25+K92)</f>
        <v>0</v>
      </c>
      <c r="O92" s="132">
        <f t="shared" si="7"/>
        <v>0</v>
      </c>
      <c r="P92" s="180">
        <f t="shared" si="8"/>
        <v>0</v>
      </c>
      <c r="Q92" s="8"/>
      <c r="R92" s="8"/>
    </row>
    <row r="93" spans="1:18" ht="12.75">
      <c r="A93" s="127"/>
      <c r="B93" s="73"/>
      <c r="C93" s="91"/>
      <c r="D93" s="92">
        <v>0</v>
      </c>
      <c r="E93" s="128">
        <v>0</v>
      </c>
      <c r="F93" s="130">
        <f t="shared" si="5"/>
        <v>0</v>
      </c>
      <c r="G93" s="129">
        <f>F93*'Shared Mail Order'!C18</f>
        <v>0</v>
      </c>
      <c r="H93" s="130">
        <f t="shared" si="6"/>
        <v>0</v>
      </c>
      <c r="I93" s="99">
        <f>H93*'Shared Mail Order'!C17</f>
        <v>0</v>
      </c>
      <c r="J93" s="131">
        <f>((F93/'Shared Mail Order'!G13)*('Shared Mail Order'!H15+'Shared Mail Order'!H16))</f>
        <v>0</v>
      </c>
      <c r="K93" s="179">
        <f>(I93+L93)/('Shared Mail Order'!H13+'Shared Mail Order'!H21)*'Shared Mail Order'!C22</f>
        <v>0</v>
      </c>
      <c r="L93" s="100"/>
      <c r="M93" s="101">
        <f>IF('Shared Mail Order'!C23&gt;0,(I93+L93)/('Shared Mail Order'!H13+'Shared Mail Order'!H21)*'Shared Mail Order'!C23*'Shared Mail Order'!C25,(I93+L93)*'Shared Mail Order'!C25)</f>
        <v>0</v>
      </c>
      <c r="N93" s="102">
        <f>IF('Shared Mail Order'!C23&gt;0,(I93+L93)/('Shared Mail Order'!H13+'Shared Mail Order'!H21)*'Shared Mail Order'!C23*'Shared Mail Order'!C25+K93,(I93+L93)*'Shared Mail Order'!C25+K93)</f>
        <v>0</v>
      </c>
      <c r="O93" s="132">
        <f t="shared" si="7"/>
        <v>0</v>
      </c>
      <c r="P93" s="180">
        <f t="shared" si="8"/>
        <v>0</v>
      </c>
      <c r="Q93" s="8"/>
      <c r="R93" s="8"/>
    </row>
    <row r="94" spans="1:18" ht="12.75">
      <c r="A94" s="127"/>
      <c r="B94" s="73"/>
      <c r="C94" s="91"/>
      <c r="D94" s="92">
        <v>0</v>
      </c>
      <c r="E94" s="128">
        <v>0</v>
      </c>
      <c r="F94" s="130">
        <f t="shared" si="5"/>
        <v>0</v>
      </c>
      <c r="G94" s="129">
        <f>F94*'Shared Mail Order'!C18</f>
        <v>0</v>
      </c>
      <c r="H94" s="130">
        <f t="shared" si="6"/>
        <v>0</v>
      </c>
      <c r="I94" s="99">
        <f>H94*'Shared Mail Order'!C17</f>
        <v>0</v>
      </c>
      <c r="J94" s="131">
        <f>((F94/'Shared Mail Order'!G13)*('Shared Mail Order'!H15+'Shared Mail Order'!H16))</f>
        <v>0</v>
      </c>
      <c r="K94" s="179">
        <f>(I94+L94)/('Shared Mail Order'!H13+'Shared Mail Order'!H21)*'Shared Mail Order'!C22</f>
        <v>0</v>
      </c>
      <c r="L94" s="100"/>
      <c r="M94" s="101">
        <f>IF('Shared Mail Order'!C23&gt;0,(I94+L94)/('Shared Mail Order'!H13+'Shared Mail Order'!H21)*'Shared Mail Order'!C23*'Shared Mail Order'!C25,(I94+L94)*'Shared Mail Order'!C25)</f>
        <v>0</v>
      </c>
      <c r="N94" s="102">
        <f>IF('Shared Mail Order'!C23&gt;0,(I94+L94)/('Shared Mail Order'!H13+'Shared Mail Order'!H21)*'Shared Mail Order'!C23*'Shared Mail Order'!C25+K94,(I94+L94)*'Shared Mail Order'!C25+K94)</f>
        <v>0</v>
      </c>
      <c r="O94" s="132">
        <f t="shared" si="7"/>
        <v>0</v>
      </c>
      <c r="P94" s="180">
        <f t="shared" si="8"/>
        <v>0</v>
      </c>
      <c r="Q94" s="8"/>
      <c r="R94" s="8"/>
    </row>
    <row r="95" spans="1:18" ht="12.75">
      <c r="A95" s="127"/>
      <c r="B95" s="73"/>
      <c r="C95" s="91"/>
      <c r="D95" s="92">
        <v>0</v>
      </c>
      <c r="E95" s="128">
        <v>0</v>
      </c>
      <c r="F95" s="130">
        <f t="shared" si="5"/>
        <v>0</v>
      </c>
      <c r="G95" s="129">
        <f>F95*'Shared Mail Order'!C18</f>
        <v>0</v>
      </c>
      <c r="H95" s="130">
        <f t="shared" si="6"/>
        <v>0</v>
      </c>
      <c r="I95" s="99">
        <f>H95*'Shared Mail Order'!C17</f>
        <v>0</v>
      </c>
      <c r="J95" s="131">
        <f>((F95/'Shared Mail Order'!G13)*('Shared Mail Order'!H15+'Shared Mail Order'!H16))</f>
        <v>0</v>
      </c>
      <c r="K95" s="179">
        <f>(I95+L95)/('Shared Mail Order'!H13+'Shared Mail Order'!H21)*'Shared Mail Order'!C22</f>
        <v>0</v>
      </c>
      <c r="L95" s="100"/>
      <c r="M95" s="101">
        <f>IF('Shared Mail Order'!C23&gt;0,(I95+L95)/('Shared Mail Order'!H13+'Shared Mail Order'!H21)*'Shared Mail Order'!C23*'Shared Mail Order'!C25,(I95+L95)*'Shared Mail Order'!C25)</f>
        <v>0</v>
      </c>
      <c r="N95" s="102">
        <f>IF('Shared Mail Order'!C23&gt;0,(I95+L95)/('Shared Mail Order'!H13+'Shared Mail Order'!H21)*'Shared Mail Order'!C23*'Shared Mail Order'!C25+K95,(I95+L95)*'Shared Mail Order'!C25+K95)</f>
        <v>0</v>
      </c>
      <c r="O95" s="132">
        <f t="shared" si="7"/>
        <v>0</v>
      </c>
      <c r="P95" s="180">
        <f t="shared" si="8"/>
        <v>0</v>
      </c>
      <c r="Q95" s="8"/>
      <c r="R95" s="8"/>
    </row>
    <row r="96" spans="1:18" ht="12.75">
      <c r="A96" s="127"/>
      <c r="B96" s="73"/>
      <c r="C96" s="91"/>
      <c r="D96" s="92">
        <v>0</v>
      </c>
      <c r="E96" s="128">
        <v>0</v>
      </c>
      <c r="F96" s="130">
        <f t="shared" si="5"/>
        <v>0</v>
      </c>
      <c r="G96" s="129">
        <f>F96*'Shared Mail Order'!C18</f>
        <v>0</v>
      </c>
      <c r="H96" s="130">
        <f t="shared" si="6"/>
        <v>0</v>
      </c>
      <c r="I96" s="99">
        <f>H96*'Shared Mail Order'!C17</f>
        <v>0</v>
      </c>
      <c r="J96" s="131">
        <f>((F96/'Shared Mail Order'!G13)*('Shared Mail Order'!H15+'Shared Mail Order'!H16))</f>
        <v>0</v>
      </c>
      <c r="K96" s="179">
        <f>(I96+L96)/('Shared Mail Order'!H13+'Shared Mail Order'!H21)*'Shared Mail Order'!C22</f>
        <v>0</v>
      </c>
      <c r="L96" s="100"/>
      <c r="M96" s="101">
        <f>IF('Shared Mail Order'!C23&gt;0,(I96+L96)/('Shared Mail Order'!H13+'Shared Mail Order'!H21)*'Shared Mail Order'!C23*'Shared Mail Order'!C25,(I96+L96)*'Shared Mail Order'!C25)</f>
        <v>0</v>
      </c>
      <c r="N96" s="102">
        <f>IF('Shared Mail Order'!C23&gt;0,(I96+L96)/('Shared Mail Order'!H13+'Shared Mail Order'!H21)*'Shared Mail Order'!C23*'Shared Mail Order'!C25+K96,(I96+L96)*'Shared Mail Order'!C25+K96)</f>
        <v>0</v>
      </c>
      <c r="O96" s="132">
        <f t="shared" si="7"/>
        <v>0</v>
      </c>
      <c r="P96" s="180">
        <f t="shared" si="8"/>
        <v>0</v>
      </c>
      <c r="Q96" s="8"/>
      <c r="R96" s="8"/>
    </row>
    <row r="97" spans="1:18" ht="12.75">
      <c r="A97" s="127"/>
      <c r="B97" s="73"/>
      <c r="C97" s="91"/>
      <c r="D97" s="92">
        <v>0</v>
      </c>
      <c r="E97" s="128">
        <v>0</v>
      </c>
      <c r="F97" s="130">
        <f t="shared" si="5"/>
        <v>0</v>
      </c>
      <c r="G97" s="129">
        <f>F97*'Shared Mail Order'!C18</f>
        <v>0</v>
      </c>
      <c r="H97" s="130">
        <f t="shared" si="6"/>
        <v>0</v>
      </c>
      <c r="I97" s="99">
        <f>H97*'Shared Mail Order'!C17</f>
        <v>0</v>
      </c>
      <c r="J97" s="131">
        <f>((F97/'Shared Mail Order'!G13)*('Shared Mail Order'!H15+'Shared Mail Order'!H16))</f>
        <v>0</v>
      </c>
      <c r="K97" s="179">
        <f>(I97+L97)/('Shared Mail Order'!H13+'Shared Mail Order'!H21)*'Shared Mail Order'!C22</f>
        <v>0</v>
      </c>
      <c r="L97" s="100"/>
      <c r="M97" s="101">
        <f>IF('Shared Mail Order'!C23&gt;0,(I97+L97)/('Shared Mail Order'!H13+'Shared Mail Order'!H21)*'Shared Mail Order'!C23*'Shared Mail Order'!C25,(I97+L97)*'Shared Mail Order'!C25)</f>
        <v>0</v>
      </c>
      <c r="N97" s="102">
        <f>IF('Shared Mail Order'!C23&gt;0,(I97+L97)/('Shared Mail Order'!H13+'Shared Mail Order'!H21)*'Shared Mail Order'!C23*'Shared Mail Order'!C25+K97,(I97+L97)*'Shared Mail Order'!C25+K97)</f>
        <v>0</v>
      </c>
      <c r="O97" s="132">
        <f t="shared" si="7"/>
        <v>0</v>
      </c>
      <c r="P97" s="180">
        <f t="shared" si="8"/>
        <v>0</v>
      </c>
      <c r="Q97" s="8"/>
      <c r="R97" s="8"/>
    </row>
    <row r="98" spans="1:18" ht="12.75">
      <c r="A98" s="127"/>
      <c r="B98" s="73"/>
      <c r="C98" s="91"/>
      <c r="D98" s="92">
        <v>0</v>
      </c>
      <c r="E98" s="128">
        <v>0</v>
      </c>
      <c r="F98" s="130">
        <f t="shared" si="5"/>
        <v>0</v>
      </c>
      <c r="G98" s="129">
        <f>F98*'Shared Mail Order'!C18</f>
        <v>0</v>
      </c>
      <c r="H98" s="130">
        <f t="shared" si="6"/>
        <v>0</v>
      </c>
      <c r="I98" s="99">
        <f>H98*'Shared Mail Order'!C17</f>
        <v>0</v>
      </c>
      <c r="J98" s="131">
        <f>((F98/'Shared Mail Order'!G13)*('Shared Mail Order'!H15+'Shared Mail Order'!H16))</f>
        <v>0</v>
      </c>
      <c r="K98" s="179">
        <f>(I98+L98)/('Shared Mail Order'!H13+'Shared Mail Order'!H21)*'Shared Mail Order'!C22</f>
        <v>0</v>
      </c>
      <c r="L98" s="100"/>
      <c r="M98" s="101">
        <f>IF('Shared Mail Order'!C23&gt;0,(I98+L98)/('Shared Mail Order'!H13+'Shared Mail Order'!H21)*'Shared Mail Order'!C23*'Shared Mail Order'!C25,(I98+L98)*'Shared Mail Order'!C25)</f>
        <v>0</v>
      </c>
      <c r="N98" s="102">
        <f>IF('Shared Mail Order'!C23&gt;0,(I98+L98)/('Shared Mail Order'!H13+'Shared Mail Order'!H21)*'Shared Mail Order'!C23*'Shared Mail Order'!C25+K98,(I98+L98)*'Shared Mail Order'!C25+K98)</f>
        <v>0</v>
      </c>
      <c r="O98" s="132">
        <f t="shared" si="7"/>
        <v>0</v>
      </c>
      <c r="P98" s="180">
        <f t="shared" si="8"/>
        <v>0</v>
      </c>
      <c r="Q98" s="8"/>
      <c r="R98" s="8"/>
    </row>
    <row r="99" spans="1:18" ht="12.75">
      <c r="A99" s="127"/>
      <c r="B99" s="73"/>
      <c r="C99" s="91"/>
      <c r="D99" s="92">
        <v>0</v>
      </c>
      <c r="E99" s="128">
        <v>0</v>
      </c>
      <c r="F99" s="130">
        <f t="shared" si="5"/>
        <v>0</v>
      </c>
      <c r="G99" s="129">
        <f>F99*'Shared Mail Order'!C18</f>
        <v>0</v>
      </c>
      <c r="H99" s="130">
        <f t="shared" si="6"/>
        <v>0</v>
      </c>
      <c r="I99" s="99">
        <f>H99*'Shared Mail Order'!C17</f>
        <v>0</v>
      </c>
      <c r="J99" s="131">
        <f>((F99/'Shared Mail Order'!G13)*('Shared Mail Order'!H15+'Shared Mail Order'!H16))</f>
        <v>0</v>
      </c>
      <c r="K99" s="179">
        <f>(I99+L99)/('Shared Mail Order'!H13+'Shared Mail Order'!H21)*'Shared Mail Order'!C22</f>
        <v>0</v>
      </c>
      <c r="L99" s="100"/>
      <c r="M99" s="101">
        <f>IF('Shared Mail Order'!C23&gt;0,(I99+L99)/('Shared Mail Order'!H13+'Shared Mail Order'!H21)*'Shared Mail Order'!C23*'Shared Mail Order'!C25,(I99+L99)*'Shared Mail Order'!C25)</f>
        <v>0</v>
      </c>
      <c r="N99" s="102">
        <f>IF('Shared Mail Order'!C23&gt;0,(I99+L99)/('Shared Mail Order'!H13+'Shared Mail Order'!H21)*'Shared Mail Order'!C23*'Shared Mail Order'!C25+K99,(I99+L99)*'Shared Mail Order'!C25+K99)</f>
        <v>0</v>
      </c>
      <c r="O99" s="132">
        <f t="shared" si="7"/>
        <v>0</v>
      </c>
      <c r="P99" s="180">
        <f t="shared" si="8"/>
        <v>0</v>
      </c>
      <c r="Q99" s="8"/>
      <c r="R99" s="8"/>
    </row>
    <row r="100" spans="1:18" ht="12.75">
      <c r="A100" s="127"/>
      <c r="B100" s="73"/>
      <c r="C100" s="91"/>
      <c r="D100" s="92">
        <v>0</v>
      </c>
      <c r="E100" s="128">
        <v>0</v>
      </c>
      <c r="F100" s="130">
        <f t="shared" si="5"/>
        <v>0</v>
      </c>
      <c r="G100" s="129">
        <f>F100*'Shared Mail Order'!C18</f>
        <v>0</v>
      </c>
      <c r="H100" s="130">
        <f t="shared" si="6"/>
        <v>0</v>
      </c>
      <c r="I100" s="99">
        <f>H100*'Shared Mail Order'!C17</f>
        <v>0</v>
      </c>
      <c r="J100" s="131">
        <f>((F100/'Shared Mail Order'!G13)*('Shared Mail Order'!H15+'Shared Mail Order'!H16))</f>
        <v>0</v>
      </c>
      <c r="K100" s="179">
        <f>(I100+L100)/('Shared Mail Order'!H13+'Shared Mail Order'!H21)*'Shared Mail Order'!C22</f>
        <v>0</v>
      </c>
      <c r="L100" s="100"/>
      <c r="M100" s="101">
        <f>IF('Shared Mail Order'!C23&gt;0,(I100+L100)/('Shared Mail Order'!H13+'Shared Mail Order'!H21)*'Shared Mail Order'!C23*'Shared Mail Order'!C25,(I100+L100)*'Shared Mail Order'!C25)</f>
        <v>0</v>
      </c>
      <c r="N100" s="102">
        <f>IF('Shared Mail Order'!C23&gt;0,(I100+L100)/('Shared Mail Order'!H13+'Shared Mail Order'!H21)*'Shared Mail Order'!C23*'Shared Mail Order'!C25+K100,(I100+L100)*'Shared Mail Order'!C25+K100)</f>
        <v>0</v>
      </c>
      <c r="O100" s="132">
        <f t="shared" si="7"/>
        <v>0</v>
      </c>
      <c r="P100" s="180">
        <f t="shared" si="8"/>
        <v>0</v>
      </c>
      <c r="Q100" s="8"/>
      <c r="R100" s="8"/>
    </row>
    <row r="101" spans="1:18" ht="12.75">
      <c r="A101" s="127"/>
      <c r="B101" s="73"/>
      <c r="C101" s="91"/>
      <c r="D101" s="92">
        <v>0</v>
      </c>
      <c r="E101" s="128">
        <v>0</v>
      </c>
      <c r="F101" s="130">
        <f t="shared" si="5"/>
        <v>0</v>
      </c>
      <c r="G101" s="129">
        <f>F101*'Shared Mail Order'!C18</f>
        <v>0</v>
      </c>
      <c r="H101" s="130">
        <f t="shared" si="6"/>
        <v>0</v>
      </c>
      <c r="I101" s="99">
        <f>H101*'Shared Mail Order'!C17</f>
        <v>0</v>
      </c>
      <c r="J101" s="131">
        <f>((F101/'Shared Mail Order'!G13)*('Shared Mail Order'!H15+'Shared Mail Order'!H16))</f>
        <v>0</v>
      </c>
      <c r="K101" s="179">
        <f>(I101+L101)/('Shared Mail Order'!H13+'Shared Mail Order'!H21)*'Shared Mail Order'!C22</f>
        <v>0</v>
      </c>
      <c r="L101" s="100"/>
      <c r="M101" s="101">
        <f>IF('Shared Mail Order'!C23&gt;0,(I101+L101)/('Shared Mail Order'!H13+'Shared Mail Order'!H21)*'Shared Mail Order'!C23*'Shared Mail Order'!C25,(I101+L101)*'Shared Mail Order'!C25)</f>
        <v>0</v>
      </c>
      <c r="N101" s="102">
        <f>IF('Shared Mail Order'!C23&gt;0,(I101+L101)/('Shared Mail Order'!H13+'Shared Mail Order'!H21)*'Shared Mail Order'!C23*'Shared Mail Order'!C25+K101,(I101+L101)*'Shared Mail Order'!C25+K101)</f>
        <v>0</v>
      </c>
      <c r="O101" s="132">
        <f t="shared" si="7"/>
        <v>0</v>
      </c>
      <c r="P101" s="180">
        <f t="shared" si="8"/>
        <v>0</v>
      </c>
      <c r="Q101" s="8"/>
      <c r="R101" s="8"/>
    </row>
    <row r="102" spans="1:18" ht="12.75">
      <c r="A102" s="127"/>
      <c r="B102" s="73"/>
      <c r="C102" s="91"/>
      <c r="D102" s="92">
        <v>0</v>
      </c>
      <c r="E102" s="128">
        <v>0</v>
      </c>
      <c r="F102" s="130">
        <f t="shared" si="5"/>
        <v>0</v>
      </c>
      <c r="G102" s="129">
        <f>F102*'Shared Mail Order'!C18</f>
        <v>0</v>
      </c>
      <c r="H102" s="130">
        <f t="shared" si="6"/>
        <v>0</v>
      </c>
      <c r="I102" s="99">
        <f>H102*'Shared Mail Order'!C17</f>
        <v>0</v>
      </c>
      <c r="J102" s="131">
        <f>((F102/'Shared Mail Order'!G13)*('Shared Mail Order'!H15+'Shared Mail Order'!H16))</f>
        <v>0</v>
      </c>
      <c r="K102" s="179">
        <f>(I102+L102)/('Shared Mail Order'!H13+'Shared Mail Order'!H21)*'Shared Mail Order'!C22</f>
        <v>0</v>
      </c>
      <c r="L102" s="100">
        <v>0</v>
      </c>
      <c r="M102" s="101">
        <f>IF('Shared Mail Order'!C23&gt;0,(I102+L102)/('Shared Mail Order'!H13+'Shared Mail Order'!H21)*'Shared Mail Order'!C23*'Shared Mail Order'!C25,(I102+L102)*'Shared Mail Order'!C25)</f>
        <v>0</v>
      </c>
      <c r="N102" s="102">
        <f>IF('Shared Mail Order'!C23&gt;0,(I102+L102)/('Shared Mail Order'!H13+'Shared Mail Order'!H21)*'Shared Mail Order'!C23*'Shared Mail Order'!C25+K102,(I102+L102)*'Shared Mail Order'!C25+K102)</f>
        <v>0</v>
      </c>
      <c r="O102" s="132">
        <f t="shared" si="7"/>
        <v>0</v>
      </c>
      <c r="P102" s="180">
        <f t="shared" si="8"/>
        <v>0</v>
      </c>
      <c r="Q102" s="8"/>
      <c r="R102" s="8"/>
    </row>
    <row r="103" spans="1:18" ht="12.75">
      <c r="A103" s="127"/>
      <c r="B103" s="73"/>
      <c r="C103" s="91"/>
      <c r="D103" s="92">
        <v>0</v>
      </c>
      <c r="E103" s="128">
        <v>0</v>
      </c>
      <c r="F103" s="130">
        <f t="shared" si="5"/>
        <v>0</v>
      </c>
      <c r="G103" s="129">
        <f>F103*'Shared Mail Order'!C18</f>
        <v>0</v>
      </c>
      <c r="H103" s="130">
        <f t="shared" si="6"/>
        <v>0</v>
      </c>
      <c r="I103" s="99">
        <f>H103*'Shared Mail Order'!C17</f>
        <v>0</v>
      </c>
      <c r="J103" s="131">
        <f>((F103/'Shared Mail Order'!G13)*('Shared Mail Order'!H15+'Shared Mail Order'!H16))</f>
        <v>0</v>
      </c>
      <c r="K103" s="179">
        <f>(I103+L103)/('Shared Mail Order'!H13+'Shared Mail Order'!H21)*'Shared Mail Order'!C22</f>
        <v>0</v>
      </c>
      <c r="L103" s="100"/>
      <c r="M103" s="101">
        <f>IF('Shared Mail Order'!C23&gt;0,(I103+L103)/('Shared Mail Order'!H13+'Shared Mail Order'!H21)*'Shared Mail Order'!C23*'Shared Mail Order'!C25,(I103+L103)*'Shared Mail Order'!C25)</f>
        <v>0</v>
      </c>
      <c r="N103" s="102">
        <f>IF('Shared Mail Order'!C23&gt;0,(I103+L103)/('Shared Mail Order'!H13+'Shared Mail Order'!H21)*'Shared Mail Order'!C23*'Shared Mail Order'!C25+K103,(I103+L103)*'Shared Mail Order'!C25+K103)</f>
        <v>0</v>
      </c>
      <c r="O103" s="132">
        <f t="shared" si="7"/>
        <v>0</v>
      </c>
      <c r="P103" s="180">
        <f t="shared" si="8"/>
        <v>0</v>
      </c>
      <c r="Q103" s="8"/>
      <c r="R103" s="8"/>
    </row>
    <row r="104" spans="1:18" ht="12.75">
      <c r="A104" s="127"/>
      <c r="B104" s="73"/>
      <c r="C104" s="91"/>
      <c r="D104" s="92">
        <v>0</v>
      </c>
      <c r="E104" s="128">
        <v>0</v>
      </c>
      <c r="F104" s="130">
        <f t="shared" si="5"/>
        <v>0</v>
      </c>
      <c r="G104" s="129">
        <f>F104*'Shared Mail Order'!C18</f>
        <v>0</v>
      </c>
      <c r="H104" s="130">
        <f t="shared" si="6"/>
        <v>0</v>
      </c>
      <c r="I104" s="99">
        <f>H104*'Shared Mail Order'!C17</f>
        <v>0</v>
      </c>
      <c r="J104" s="131">
        <f>((F104/'Shared Mail Order'!G13)*('Shared Mail Order'!H15+'Shared Mail Order'!H16))</f>
        <v>0</v>
      </c>
      <c r="K104" s="179">
        <f>(I104+L104)/('Shared Mail Order'!H13+'Shared Mail Order'!H21)*'Shared Mail Order'!C22</f>
        <v>0</v>
      </c>
      <c r="L104" s="100"/>
      <c r="M104" s="101">
        <f>IF('Shared Mail Order'!C23&gt;0,(I104+L104)/('Shared Mail Order'!H13+'Shared Mail Order'!H21)*'Shared Mail Order'!C23*'Shared Mail Order'!C25,(I104+L104)*'Shared Mail Order'!C25)</f>
        <v>0</v>
      </c>
      <c r="N104" s="102">
        <f>IF('Shared Mail Order'!C23&gt;0,(I104+L104)/('Shared Mail Order'!H13+'Shared Mail Order'!H21)*'Shared Mail Order'!C23*'Shared Mail Order'!C25+K104,(I104+L104)*'Shared Mail Order'!C25+K104)</f>
        <v>0</v>
      </c>
      <c r="O104" s="132">
        <f t="shared" si="7"/>
        <v>0</v>
      </c>
      <c r="P104" s="180">
        <f t="shared" si="8"/>
        <v>0</v>
      </c>
      <c r="Q104" s="8"/>
      <c r="R104" s="8"/>
    </row>
    <row r="105" spans="1:18" ht="12.75">
      <c r="A105" s="127"/>
      <c r="B105" s="73"/>
      <c r="C105" s="91"/>
      <c r="D105" s="92">
        <v>0</v>
      </c>
      <c r="E105" s="128">
        <v>0</v>
      </c>
      <c r="F105" s="130">
        <f t="shared" si="5"/>
        <v>0</v>
      </c>
      <c r="G105" s="129">
        <f>F105*'Shared Mail Order'!C18</f>
        <v>0</v>
      </c>
      <c r="H105" s="130">
        <f t="shared" si="6"/>
        <v>0</v>
      </c>
      <c r="I105" s="99">
        <f>H105*'Shared Mail Order'!C17</f>
        <v>0</v>
      </c>
      <c r="J105" s="131">
        <f>((F105/'Shared Mail Order'!G13)*('Shared Mail Order'!H15+'Shared Mail Order'!H16))</f>
        <v>0</v>
      </c>
      <c r="K105" s="179">
        <f>(I105+L105)/('Shared Mail Order'!H13+'Shared Mail Order'!H21)*'Shared Mail Order'!C22</f>
        <v>0</v>
      </c>
      <c r="L105" s="100"/>
      <c r="M105" s="101">
        <f>IF('Shared Mail Order'!C23&gt;0,(I105+L105)/('Shared Mail Order'!H13+'Shared Mail Order'!H21)*'Shared Mail Order'!C23*'Shared Mail Order'!C25,(I105+L105)*'Shared Mail Order'!C25)</f>
        <v>0</v>
      </c>
      <c r="N105" s="102">
        <f>IF('Shared Mail Order'!C23&gt;0,(I105+L105)/('Shared Mail Order'!H13+'Shared Mail Order'!H21)*'Shared Mail Order'!C23*'Shared Mail Order'!C25+K105,(I105+L105)*'Shared Mail Order'!C25+K105)</f>
        <v>0</v>
      </c>
      <c r="O105" s="132">
        <f t="shared" si="7"/>
        <v>0</v>
      </c>
      <c r="P105" s="180">
        <f t="shared" si="8"/>
        <v>0</v>
      </c>
      <c r="Q105" s="8"/>
      <c r="R105" s="8"/>
    </row>
    <row r="106" spans="1:18" ht="12.75">
      <c r="A106" s="127"/>
      <c r="B106" s="73"/>
      <c r="C106" s="91"/>
      <c r="D106" s="92">
        <v>0</v>
      </c>
      <c r="E106" s="128">
        <v>0</v>
      </c>
      <c r="F106" s="130">
        <f t="shared" si="5"/>
        <v>0</v>
      </c>
      <c r="G106" s="129">
        <f>F106*'Shared Mail Order'!C18</f>
        <v>0</v>
      </c>
      <c r="H106" s="130">
        <f t="shared" si="6"/>
        <v>0</v>
      </c>
      <c r="I106" s="99">
        <f>H106*'Shared Mail Order'!C17</f>
        <v>0</v>
      </c>
      <c r="J106" s="131">
        <f>((F106/'Shared Mail Order'!G13)*('Shared Mail Order'!H15+'Shared Mail Order'!H16))</f>
        <v>0</v>
      </c>
      <c r="K106" s="179">
        <f>(I106+L106)/('Shared Mail Order'!H13+'Shared Mail Order'!H21)*'Shared Mail Order'!C22</f>
        <v>0</v>
      </c>
      <c r="L106" s="100"/>
      <c r="M106" s="101">
        <f>IF('Shared Mail Order'!C23&gt;0,(I106+L106)/('Shared Mail Order'!H13+'Shared Mail Order'!H21)*'Shared Mail Order'!C23*'Shared Mail Order'!C25,(I106+L106)*'Shared Mail Order'!C25)</f>
        <v>0</v>
      </c>
      <c r="N106" s="102">
        <f>IF('Shared Mail Order'!C23&gt;0,(I106+L106)/('Shared Mail Order'!H13+'Shared Mail Order'!H21)*'Shared Mail Order'!C23*'Shared Mail Order'!C25+K106,(I106+L106)*'Shared Mail Order'!C25+K106)</f>
        <v>0</v>
      </c>
      <c r="O106" s="132">
        <f t="shared" si="7"/>
        <v>0</v>
      </c>
      <c r="P106" s="180">
        <f t="shared" si="8"/>
        <v>0</v>
      </c>
      <c r="Q106" s="8"/>
      <c r="R106" s="8"/>
    </row>
    <row r="107" spans="1:18" ht="12.75">
      <c r="A107" s="127"/>
      <c r="B107" s="73"/>
      <c r="C107" s="91"/>
      <c r="D107" s="92">
        <v>0</v>
      </c>
      <c r="E107" s="128">
        <v>0</v>
      </c>
      <c r="F107" s="130">
        <f t="shared" si="5"/>
        <v>0</v>
      </c>
      <c r="G107" s="129">
        <f>F107*'Shared Mail Order'!C18</f>
        <v>0</v>
      </c>
      <c r="H107" s="130">
        <f t="shared" si="6"/>
        <v>0</v>
      </c>
      <c r="I107" s="99">
        <f>H107*'Shared Mail Order'!C17</f>
        <v>0</v>
      </c>
      <c r="J107" s="131">
        <f>((F107/'Shared Mail Order'!G13)*('Shared Mail Order'!H15+'Shared Mail Order'!H16))</f>
        <v>0</v>
      </c>
      <c r="K107" s="179">
        <f>(I107+L107)/('Shared Mail Order'!H13+'Shared Mail Order'!H21)*'Shared Mail Order'!C22</f>
        <v>0</v>
      </c>
      <c r="L107" s="100"/>
      <c r="M107" s="101">
        <f>IF('Shared Mail Order'!C23&gt;0,(I107+L107)/('Shared Mail Order'!H13+'Shared Mail Order'!H21)*'Shared Mail Order'!C23*'Shared Mail Order'!C25,(I107+L107)*'Shared Mail Order'!C25)</f>
        <v>0</v>
      </c>
      <c r="N107" s="102">
        <f>IF('Shared Mail Order'!C23&gt;0,(I107+L107)/('Shared Mail Order'!H13+'Shared Mail Order'!H21)*'Shared Mail Order'!C23*'Shared Mail Order'!C25+K107,(I107+L107)*'Shared Mail Order'!C25+K107)</f>
        <v>0</v>
      </c>
      <c r="O107" s="132">
        <f t="shared" si="7"/>
        <v>0</v>
      </c>
      <c r="P107" s="180">
        <f t="shared" si="8"/>
        <v>0</v>
      </c>
      <c r="Q107" s="8"/>
      <c r="R107" s="8"/>
    </row>
    <row r="108" spans="1:18" ht="12.75">
      <c r="A108" s="127"/>
      <c r="B108" s="73"/>
      <c r="C108" s="91"/>
      <c r="D108" s="92">
        <v>0</v>
      </c>
      <c r="E108" s="128">
        <v>0</v>
      </c>
      <c r="F108" s="130">
        <f t="shared" si="5"/>
        <v>0</v>
      </c>
      <c r="G108" s="129">
        <f>F108*'Shared Mail Order'!C18</f>
        <v>0</v>
      </c>
      <c r="H108" s="130">
        <f t="shared" si="6"/>
        <v>0</v>
      </c>
      <c r="I108" s="99">
        <f>H108*'Shared Mail Order'!C17</f>
        <v>0</v>
      </c>
      <c r="J108" s="131">
        <f>((F108/'Shared Mail Order'!G13)*('Shared Mail Order'!H15+'Shared Mail Order'!H16))</f>
        <v>0</v>
      </c>
      <c r="K108" s="179">
        <f>(I108+L108)/('Shared Mail Order'!H13+'Shared Mail Order'!H21)*'Shared Mail Order'!C22</f>
        <v>0</v>
      </c>
      <c r="L108" s="100"/>
      <c r="M108" s="101">
        <f>IF('Shared Mail Order'!C23&gt;0,(I108+L108)/('Shared Mail Order'!H13+'Shared Mail Order'!H21)*'Shared Mail Order'!C23*'Shared Mail Order'!C25,(I108+L108)*'Shared Mail Order'!C25)</f>
        <v>0</v>
      </c>
      <c r="N108" s="102">
        <f>IF('Shared Mail Order'!C23&gt;0,(I108+L108)/('Shared Mail Order'!H13+'Shared Mail Order'!H21)*'Shared Mail Order'!C23*'Shared Mail Order'!C25+K108,(I108+L108)*'Shared Mail Order'!C25+K108)</f>
        <v>0</v>
      </c>
      <c r="O108" s="132">
        <f t="shared" si="7"/>
        <v>0</v>
      </c>
      <c r="P108" s="180">
        <f t="shared" si="8"/>
        <v>0</v>
      </c>
      <c r="Q108" s="8"/>
      <c r="R108" s="8"/>
    </row>
    <row r="109" spans="1:18" ht="12.75">
      <c r="A109" s="127"/>
      <c r="B109" s="73"/>
      <c r="C109" s="91"/>
      <c r="D109" s="92">
        <v>0</v>
      </c>
      <c r="E109" s="128">
        <v>0</v>
      </c>
      <c r="F109" s="130">
        <f t="shared" si="5"/>
        <v>0</v>
      </c>
      <c r="G109" s="129">
        <f>F109*'Shared Mail Order'!C18</f>
        <v>0</v>
      </c>
      <c r="H109" s="130">
        <f t="shared" si="6"/>
        <v>0</v>
      </c>
      <c r="I109" s="99">
        <f>H109*'Shared Mail Order'!C17</f>
        <v>0</v>
      </c>
      <c r="J109" s="131">
        <f>((F109/'Shared Mail Order'!G13)*('Shared Mail Order'!H15+'Shared Mail Order'!H16))</f>
        <v>0</v>
      </c>
      <c r="K109" s="179">
        <f>(I109+L109)/('Shared Mail Order'!H13+'Shared Mail Order'!H21)*'Shared Mail Order'!C22</f>
        <v>0</v>
      </c>
      <c r="L109" s="100"/>
      <c r="M109" s="101">
        <f>IF('Shared Mail Order'!C23&gt;0,(I109+L109)/('Shared Mail Order'!H13+'Shared Mail Order'!H21)*'Shared Mail Order'!C23*'Shared Mail Order'!C25,(I109+L109)*'Shared Mail Order'!C25)</f>
        <v>0</v>
      </c>
      <c r="N109" s="102">
        <f>IF('Shared Mail Order'!C23&gt;0,(I109+L109)/('Shared Mail Order'!H13+'Shared Mail Order'!H21)*'Shared Mail Order'!C23*'Shared Mail Order'!C25+K109,(I109+L109)*'Shared Mail Order'!C25+K109)</f>
        <v>0</v>
      </c>
      <c r="O109" s="132">
        <f t="shared" si="7"/>
        <v>0</v>
      </c>
      <c r="P109" s="180">
        <f t="shared" si="8"/>
        <v>0</v>
      </c>
      <c r="Q109" s="8"/>
      <c r="R109" s="8"/>
    </row>
    <row r="110" spans="1:18" ht="12.75">
      <c r="A110" s="127"/>
      <c r="B110" s="73"/>
      <c r="C110" s="91"/>
      <c r="D110" s="92">
        <v>0</v>
      </c>
      <c r="E110" s="128">
        <v>0</v>
      </c>
      <c r="F110" s="130">
        <f t="shared" si="5"/>
        <v>0</v>
      </c>
      <c r="G110" s="129">
        <f>F110*'Shared Mail Order'!C18</f>
        <v>0</v>
      </c>
      <c r="H110" s="130">
        <f t="shared" si="6"/>
        <v>0</v>
      </c>
      <c r="I110" s="99">
        <f>H110*'Shared Mail Order'!C17</f>
        <v>0</v>
      </c>
      <c r="J110" s="131">
        <f>((F110/'Shared Mail Order'!G13)*('Shared Mail Order'!H15+'Shared Mail Order'!H16))</f>
        <v>0</v>
      </c>
      <c r="K110" s="179">
        <f>(I110+L110)/('Shared Mail Order'!H13+'Shared Mail Order'!H21)*'Shared Mail Order'!C22</f>
        <v>0</v>
      </c>
      <c r="L110" s="100"/>
      <c r="M110" s="101">
        <f>IF('Shared Mail Order'!C23&gt;0,(I110+L110)/('Shared Mail Order'!H13+'Shared Mail Order'!H21)*'Shared Mail Order'!C23*'Shared Mail Order'!C25,(I110+L110)*'Shared Mail Order'!C25)</f>
        <v>0</v>
      </c>
      <c r="N110" s="102">
        <f>IF('Shared Mail Order'!C23&gt;0,(I110+L110)/('Shared Mail Order'!H13+'Shared Mail Order'!H21)*'Shared Mail Order'!C23*'Shared Mail Order'!C25+K110,(I110+L110)*'Shared Mail Order'!C25+K110)</f>
        <v>0</v>
      </c>
      <c r="O110" s="132">
        <f t="shared" si="7"/>
        <v>0</v>
      </c>
      <c r="P110" s="180">
        <f t="shared" si="8"/>
        <v>0</v>
      </c>
      <c r="Q110" s="8"/>
      <c r="R110" s="8"/>
    </row>
    <row r="111" spans="1:18" ht="12.75">
      <c r="A111" s="127"/>
      <c r="B111" s="73"/>
      <c r="C111" s="91"/>
      <c r="D111" s="92">
        <v>0</v>
      </c>
      <c r="E111" s="128">
        <v>0</v>
      </c>
      <c r="F111" s="130">
        <f t="shared" si="5"/>
        <v>0</v>
      </c>
      <c r="G111" s="129">
        <f>F111*'Shared Mail Order'!C18</f>
        <v>0</v>
      </c>
      <c r="H111" s="130">
        <f t="shared" si="6"/>
        <v>0</v>
      </c>
      <c r="I111" s="99">
        <f>H111*'Shared Mail Order'!C17</f>
        <v>0</v>
      </c>
      <c r="J111" s="131">
        <f>((F111/'Shared Mail Order'!G13)*('Shared Mail Order'!H15+'Shared Mail Order'!H16))</f>
        <v>0</v>
      </c>
      <c r="K111" s="179">
        <f>(I111+L111)/('Shared Mail Order'!H13+'Shared Mail Order'!H21)*'Shared Mail Order'!C22</f>
        <v>0</v>
      </c>
      <c r="L111" s="100"/>
      <c r="M111" s="101">
        <f>IF('Shared Mail Order'!C23&gt;0,(I111+L111)/('Shared Mail Order'!H13+'Shared Mail Order'!H21)*'Shared Mail Order'!C23*'Shared Mail Order'!C25,(I111+L111)*'Shared Mail Order'!C25)</f>
        <v>0</v>
      </c>
      <c r="N111" s="102">
        <f>IF('Shared Mail Order'!C23&gt;0,(I111+L111)/('Shared Mail Order'!H13+'Shared Mail Order'!H21)*'Shared Mail Order'!C23*'Shared Mail Order'!C25+K111,(I111+L111)*'Shared Mail Order'!C25+K111)</f>
        <v>0</v>
      </c>
      <c r="O111" s="132">
        <f t="shared" si="7"/>
        <v>0</v>
      </c>
      <c r="P111" s="180">
        <f t="shared" si="8"/>
        <v>0</v>
      </c>
      <c r="Q111" s="8"/>
      <c r="R111" s="8"/>
    </row>
    <row r="112" spans="1:18" ht="12.75">
      <c r="A112" s="127"/>
      <c r="B112" s="73"/>
      <c r="C112" s="91"/>
      <c r="D112" s="92">
        <v>0</v>
      </c>
      <c r="E112" s="128">
        <v>0</v>
      </c>
      <c r="F112" s="130">
        <f t="shared" si="5"/>
        <v>0</v>
      </c>
      <c r="G112" s="129">
        <f>F112*'Shared Mail Order'!C18</f>
        <v>0</v>
      </c>
      <c r="H112" s="130">
        <f t="shared" si="6"/>
        <v>0</v>
      </c>
      <c r="I112" s="99">
        <f>H112*'Shared Mail Order'!C17</f>
        <v>0</v>
      </c>
      <c r="J112" s="131">
        <f>((F112/'Shared Mail Order'!G13)*('Shared Mail Order'!H15+'Shared Mail Order'!H16))</f>
        <v>0</v>
      </c>
      <c r="K112" s="179">
        <f>(I112+L112)/('Shared Mail Order'!H13+'Shared Mail Order'!H21)*'Shared Mail Order'!C22</f>
        <v>0</v>
      </c>
      <c r="L112" s="100"/>
      <c r="M112" s="101">
        <f>IF('Shared Mail Order'!C23&gt;0,(I112+L112)/('Shared Mail Order'!H13+'Shared Mail Order'!H21)*'Shared Mail Order'!C23*'Shared Mail Order'!C25,(I112+L112)*'Shared Mail Order'!C25)</f>
        <v>0</v>
      </c>
      <c r="N112" s="102">
        <f>IF('Shared Mail Order'!C23&gt;0,(I112+L112)/('Shared Mail Order'!H13+'Shared Mail Order'!H21)*'Shared Mail Order'!C23*'Shared Mail Order'!C25+K112,(I112+L112)*'Shared Mail Order'!C25+K112)</f>
        <v>0</v>
      </c>
      <c r="O112" s="132">
        <f t="shared" si="7"/>
        <v>0</v>
      </c>
      <c r="P112" s="180">
        <f t="shared" si="8"/>
        <v>0</v>
      </c>
      <c r="Q112" s="8"/>
      <c r="R112" s="8"/>
    </row>
    <row r="113" spans="1:18" ht="12.75">
      <c r="A113" s="127"/>
      <c r="B113" s="73"/>
      <c r="C113" s="91"/>
      <c r="D113" s="92">
        <v>0</v>
      </c>
      <c r="E113" s="128">
        <v>0</v>
      </c>
      <c r="F113" s="130">
        <f t="shared" si="5"/>
        <v>0</v>
      </c>
      <c r="G113" s="129">
        <f>F113*'Shared Mail Order'!C18</f>
        <v>0</v>
      </c>
      <c r="H113" s="130">
        <f t="shared" si="6"/>
        <v>0</v>
      </c>
      <c r="I113" s="99">
        <f>H113*'Shared Mail Order'!C17</f>
        <v>0</v>
      </c>
      <c r="J113" s="131">
        <f>((F113/'Shared Mail Order'!G13)*('Shared Mail Order'!H15+'Shared Mail Order'!H16))</f>
        <v>0</v>
      </c>
      <c r="K113" s="179">
        <f>(I113+L113)/('Shared Mail Order'!H13+'Shared Mail Order'!H21)*'Shared Mail Order'!C22</f>
        <v>0</v>
      </c>
      <c r="L113" s="100"/>
      <c r="M113" s="101">
        <f>IF('Shared Mail Order'!C23&gt;0,(I113+L113)/('Shared Mail Order'!H13+'Shared Mail Order'!H21)*'Shared Mail Order'!C23*'Shared Mail Order'!C25,(I113+L113)*'Shared Mail Order'!C25)</f>
        <v>0</v>
      </c>
      <c r="N113" s="102">
        <f>IF('Shared Mail Order'!C23&gt;0,(I113+L113)/('Shared Mail Order'!H13+'Shared Mail Order'!H21)*'Shared Mail Order'!C23*'Shared Mail Order'!C25+K113,(I113+L113)*'Shared Mail Order'!C25+K113)</f>
        <v>0</v>
      </c>
      <c r="O113" s="132">
        <f t="shared" si="7"/>
        <v>0</v>
      </c>
      <c r="P113" s="180">
        <f t="shared" si="8"/>
        <v>0</v>
      </c>
      <c r="Q113" s="8"/>
      <c r="R113" s="8"/>
    </row>
    <row r="114" spans="1:18" ht="12.75">
      <c r="A114" s="127"/>
      <c r="B114" s="73"/>
      <c r="C114" s="91"/>
      <c r="D114" s="92">
        <v>0</v>
      </c>
      <c r="E114" s="128">
        <v>0</v>
      </c>
      <c r="F114" s="130">
        <f>D114*E114</f>
        <v>0</v>
      </c>
      <c r="G114" s="129">
        <f>F114*'Shared Mail Order'!C18</f>
        <v>0</v>
      </c>
      <c r="H114" s="130">
        <f>F114+G114</f>
        <v>0</v>
      </c>
      <c r="I114" s="99">
        <f>H114*'Shared Mail Order'!C17</f>
        <v>0</v>
      </c>
      <c r="J114" s="131">
        <f>((F114/'Shared Mail Order'!G13)*('Shared Mail Order'!H15+'Shared Mail Order'!H16))</f>
        <v>0</v>
      </c>
      <c r="K114" s="179">
        <f>(I114+L114)/('Shared Mail Order'!H13+'Shared Mail Order'!H21)*'Shared Mail Order'!C22</f>
        <v>0</v>
      </c>
      <c r="L114" s="100"/>
      <c r="M114" s="101">
        <f>IF('Shared Mail Order'!C23&gt;0,(I114+L114)/('Shared Mail Order'!H13+'Shared Mail Order'!H21)*'Shared Mail Order'!C23*'Shared Mail Order'!C25,(I114+L114)*'Shared Mail Order'!C25)</f>
        <v>0</v>
      </c>
      <c r="N114" s="102">
        <f>IF('Shared Mail Order'!C23&gt;0,(I114+L114)/('Shared Mail Order'!H13+'Shared Mail Order'!H21)*'Shared Mail Order'!C23*'Shared Mail Order'!C25+K114,(I114+L114)*'Shared Mail Order'!C25+K114)</f>
        <v>0</v>
      </c>
      <c r="O114" s="132">
        <f>SUM(I114+J114+N114)</f>
        <v>0</v>
      </c>
      <c r="P114" s="180">
        <f>IF(E114&gt;0,O114/E114,0)</f>
        <v>0</v>
      </c>
      <c r="Q114" s="8"/>
      <c r="R114" s="8"/>
    </row>
    <row r="115" spans="1:18" ht="12.75">
      <c r="A115" s="127"/>
      <c r="B115" s="73"/>
      <c r="C115" s="91"/>
      <c r="D115" s="92">
        <v>0</v>
      </c>
      <c r="E115" s="128">
        <v>0</v>
      </c>
      <c r="F115" s="130">
        <f>D115*E115</f>
        <v>0</v>
      </c>
      <c r="G115" s="129">
        <f>F115*'Shared Mail Order'!C18</f>
        <v>0</v>
      </c>
      <c r="H115" s="130">
        <f>F115+G115</f>
        <v>0</v>
      </c>
      <c r="I115" s="99">
        <f>H115*'Shared Mail Order'!C17</f>
        <v>0</v>
      </c>
      <c r="J115" s="131">
        <f>((F115/'Shared Mail Order'!G13)*('Shared Mail Order'!H15+'Shared Mail Order'!H16))</f>
        <v>0</v>
      </c>
      <c r="K115" s="179">
        <f>(I1115+L115)/('Shared Mail Order'!H13+'Shared Mail Order'!H21)*'Shared Mail Order'!C22</f>
        <v>0</v>
      </c>
      <c r="L115" s="100"/>
      <c r="M115" s="101">
        <f>IF('Shared Mail Order'!C23&gt;0,(I115+L115)/('Shared Mail Order'!H13+'Shared Mail Order'!H21)*'Shared Mail Order'!C23*'Shared Mail Order'!C25,(I115+L115)*'Shared Mail Order'!C25)</f>
        <v>0</v>
      </c>
      <c r="N115" s="102">
        <f>IF('Shared Mail Order'!C23&gt;0,(I115+L115)/('Shared Mail Order'!H13+'Shared Mail Order'!H21)*'Shared Mail Order'!C23*'Shared Mail Order'!C25+K115,(I115+L115)*'Shared Mail Order'!C25+K115)</f>
        <v>0</v>
      </c>
      <c r="O115" s="132">
        <f>SUM(I115+J115+N115)</f>
        <v>0</v>
      </c>
      <c r="P115" s="180">
        <f>IF(E115&gt;0,O115/E115,0)</f>
        <v>0</v>
      </c>
      <c r="Q115" s="8"/>
      <c r="R115" s="8"/>
    </row>
    <row r="116" spans="1:18" ht="12.75">
      <c r="A116" s="127"/>
      <c r="B116" s="73"/>
      <c r="C116" s="91"/>
      <c r="D116" s="92">
        <v>0</v>
      </c>
      <c r="E116" s="128">
        <v>0</v>
      </c>
      <c r="F116" s="130">
        <f>D116*E116</f>
        <v>0</v>
      </c>
      <c r="G116" s="129">
        <f>F116*'Shared Mail Order'!C18</f>
        <v>0</v>
      </c>
      <c r="H116" s="130">
        <f>F116+G116</f>
        <v>0</v>
      </c>
      <c r="I116" s="99">
        <f>H116*'Shared Mail Order'!C17</f>
        <v>0</v>
      </c>
      <c r="J116" s="131">
        <f>((F116/'Shared Mail Order'!G13)*('Shared Mail Order'!H15+'Shared Mail Order'!H16))</f>
        <v>0</v>
      </c>
      <c r="K116" s="179">
        <f>(I116+L116)/('Shared Mail Order'!H13+'Shared Mail Order'!H21)*'Shared Mail Order'!C22</f>
        <v>0</v>
      </c>
      <c r="L116" s="100"/>
      <c r="M116" s="101">
        <f>IF('Shared Mail Order'!C23&gt;0,(I116+L116)/('Shared Mail Order'!H13+'Shared Mail Order'!H21)*'Shared Mail Order'!C23*'Shared Mail Order'!C25,(I116+L116)*'Shared Mail Order'!C25)</f>
        <v>0</v>
      </c>
      <c r="N116" s="102">
        <f>IF('Shared Mail Order'!C23&gt;0,(I116+L116)/('Shared Mail Order'!H13+'Shared Mail Order'!H21)*'Shared Mail Order'!C23*'Shared Mail Order'!C25+K116,(I116+L116)*'Shared Mail Order'!C25+K116)</f>
        <v>0</v>
      </c>
      <c r="O116" s="132">
        <f>SUM(I116+J116+N116)</f>
        <v>0</v>
      </c>
      <c r="P116" s="180">
        <f>IF(E116&gt;0,O116/E116,0)</f>
        <v>0</v>
      </c>
      <c r="Q116" s="8"/>
      <c r="R116" s="8"/>
    </row>
    <row r="117" spans="1:18" ht="13.5" thickBot="1">
      <c r="A117" s="137"/>
      <c r="B117" s="161"/>
      <c r="C117" s="139"/>
      <c r="D117" s="110">
        <v>0</v>
      </c>
      <c r="E117" s="140">
        <v>0</v>
      </c>
      <c r="F117" s="141">
        <f>D117*E117</f>
        <v>0</v>
      </c>
      <c r="G117" s="142">
        <f>F117*'Shared Mail Order'!C18</f>
        <v>0</v>
      </c>
      <c r="H117" s="143">
        <f>F117+G117</f>
        <v>0</v>
      </c>
      <c r="I117" s="144">
        <f>H117*'Shared Mail Order'!C17</f>
        <v>0</v>
      </c>
      <c r="J117" s="145">
        <f>((F117/'Shared Mail Order'!G13)*('Shared Mail Order'!H15+'Shared Mail Order'!H16))</f>
        <v>0</v>
      </c>
      <c r="K117" s="181">
        <f>(I117+L117)/('Shared Mail Order'!H13+'Shared Mail Order'!H21)*'Shared Mail Order'!C22</f>
        <v>0</v>
      </c>
      <c r="L117" s="146">
        <v>0</v>
      </c>
      <c r="M117" s="146">
        <f>IF('Shared Mail Order'!C23&gt;0,(I117+L117)/('Shared Mail Order'!H13+'Shared Mail Order'!H21)*'Shared Mail Order'!C23*'Shared Mail Order'!C25,(I117+L117)*'Shared Mail Order'!C25)</f>
        <v>0</v>
      </c>
      <c r="N117" s="147">
        <f>IF('Shared Mail Order'!C23&gt;0,(I117+L117)/('Shared Mail Order'!H13+'Shared Mail Order'!H21)*'Shared Mail Order'!C23*'Shared Mail Order'!C25+K117,(I117+L117)*'Shared Mail Order'!C25+K117)</f>
        <v>0</v>
      </c>
      <c r="O117" s="132">
        <f>SUM(I117+J117+N117)</f>
        <v>0</v>
      </c>
      <c r="P117" s="182">
        <f>IF(E117&gt;0,O117/E117,0)</f>
        <v>0</v>
      </c>
      <c r="Q117" s="8"/>
      <c r="R117" s="8"/>
    </row>
    <row r="118" spans="1:18" ht="13.5" thickTop="1">
      <c r="A118" s="191"/>
      <c r="B118" s="191"/>
      <c r="C118" s="191"/>
      <c r="D118" s="192"/>
      <c r="E118" s="193">
        <f aca="true" t="shared" si="9" ref="E118:O118">SUM(E18:E117)</f>
        <v>0</v>
      </c>
      <c r="F118" s="183">
        <f t="shared" si="9"/>
        <v>0</v>
      </c>
      <c r="G118" s="183">
        <f t="shared" si="9"/>
        <v>0</v>
      </c>
      <c r="H118" s="184">
        <f t="shared" si="9"/>
        <v>0</v>
      </c>
      <c r="I118" s="185">
        <f t="shared" si="9"/>
        <v>0</v>
      </c>
      <c r="J118" s="186">
        <f t="shared" si="9"/>
        <v>0</v>
      </c>
      <c r="K118" s="187">
        <f t="shared" si="9"/>
        <v>0</v>
      </c>
      <c r="L118" s="188">
        <f t="shared" si="9"/>
        <v>0</v>
      </c>
      <c r="M118" s="185">
        <f t="shared" si="9"/>
        <v>0</v>
      </c>
      <c r="N118" s="189">
        <f t="shared" si="9"/>
        <v>0</v>
      </c>
      <c r="O118" s="190">
        <f t="shared" si="9"/>
        <v>0</v>
      </c>
      <c r="P118" s="8"/>
      <c r="Q118" s="8"/>
      <c r="R118" s="8"/>
    </row>
    <row r="119" spans="1:18" ht="12.75">
      <c r="A119" s="1"/>
      <c r="B119" s="1"/>
      <c r="C119" s="1"/>
      <c r="D119" s="1"/>
      <c r="E119" s="1"/>
      <c r="F119" s="1"/>
      <c r="G119" s="1"/>
      <c r="H119" s="1"/>
      <c r="I119" s="1"/>
      <c r="J119" s="1"/>
      <c r="K119" s="1"/>
      <c r="L119" s="1"/>
      <c r="M119" s="1"/>
      <c r="N119" s="1"/>
      <c r="O119" s="1"/>
      <c r="P119" s="1"/>
      <c r="Q119" s="1"/>
      <c r="R119" s="1"/>
    </row>
    <row r="120" spans="1:18" ht="12.75">
      <c r="A120" s="1"/>
      <c r="B120" s="1"/>
      <c r="C120" s="1"/>
      <c r="D120" s="1"/>
      <c r="E120" s="1"/>
      <c r="F120" s="1"/>
      <c r="G120" s="1"/>
      <c r="H120" s="1"/>
      <c r="I120" s="1"/>
      <c r="J120" s="1"/>
      <c r="K120" s="1"/>
      <c r="L120" s="1"/>
      <c r="M120" s="1"/>
      <c r="N120" s="1"/>
      <c r="O120" s="1"/>
      <c r="P120" s="1"/>
      <c r="Q120" s="1"/>
      <c r="R120" s="1"/>
    </row>
    <row r="121" spans="1:18" ht="12.75">
      <c r="A121" s="1"/>
      <c r="B121" s="1"/>
      <c r="C121" s="1"/>
      <c r="D121" s="1"/>
      <c r="E121" s="1"/>
      <c r="F121" s="1"/>
      <c r="G121" s="1"/>
      <c r="H121" s="1"/>
      <c r="I121" s="1"/>
      <c r="J121" s="1"/>
      <c r="K121" s="1"/>
      <c r="L121" s="1"/>
      <c r="M121" s="1"/>
      <c r="N121" s="1"/>
      <c r="O121" s="1"/>
      <c r="P121" s="1"/>
      <c r="Q121" s="1"/>
      <c r="R121" s="1"/>
    </row>
    <row r="122" spans="1:18" ht="12.75">
      <c r="A122" s="1"/>
      <c r="B122" s="1"/>
      <c r="C122" s="1"/>
      <c r="D122" s="1"/>
      <c r="E122" s="1"/>
      <c r="F122" s="1"/>
      <c r="G122" s="1"/>
      <c r="H122" s="1"/>
      <c r="I122" s="1"/>
      <c r="J122" s="1"/>
      <c r="K122" s="1"/>
      <c r="L122" s="1"/>
      <c r="M122" s="1"/>
      <c r="N122" s="1"/>
      <c r="O122" s="1"/>
      <c r="P122" s="1"/>
      <c r="Q122" s="1"/>
      <c r="R122" s="1"/>
    </row>
    <row r="123" spans="1:18" ht="12.75">
      <c r="A123" s="1"/>
      <c r="B123" s="1"/>
      <c r="C123" s="1"/>
      <c r="D123" s="1"/>
      <c r="E123" s="1"/>
      <c r="F123" s="1"/>
      <c r="G123" s="1"/>
      <c r="H123" s="1"/>
      <c r="I123" s="1"/>
      <c r="J123" s="1"/>
      <c r="K123" s="1"/>
      <c r="L123" s="1"/>
      <c r="M123" s="1"/>
      <c r="N123" s="1"/>
      <c r="O123" s="1"/>
      <c r="P123" s="1"/>
      <c r="Q123" s="1"/>
      <c r="R123" s="1"/>
    </row>
    <row r="124" spans="1:18" ht="12.75">
      <c r="A124" s="1"/>
      <c r="B124" s="1"/>
      <c r="C124" s="1"/>
      <c r="D124" s="1"/>
      <c r="E124" s="1"/>
      <c r="F124" s="1"/>
      <c r="G124" s="1"/>
      <c r="H124" s="1"/>
      <c r="I124" s="1"/>
      <c r="J124" s="1"/>
      <c r="K124" s="1"/>
      <c r="L124" s="1"/>
      <c r="M124" s="1"/>
      <c r="N124" s="1"/>
      <c r="O124" s="1"/>
      <c r="P124" s="1"/>
      <c r="Q124" s="1"/>
      <c r="R124" s="1"/>
    </row>
    <row r="125" spans="1:18" ht="12.75">
      <c r="A125" s="1"/>
      <c r="B125" s="1"/>
      <c r="C125" s="1"/>
      <c r="D125" s="1"/>
      <c r="E125" s="1"/>
      <c r="F125" s="1"/>
      <c r="G125" s="1"/>
      <c r="H125" s="1"/>
      <c r="I125" s="1"/>
      <c r="J125" s="1"/>
      <c r="K125" s="1"/>
      <c r="L125" s="1"/>
      <c r="M125" s="1"/>
      <c r="N125" s="1"/>
      <c r="O125" s="1"/>
      <c r="P125" s="1"/>
      <c r="Q125" s="1"/>
      <c r="R125" s="1"/>
    </row>
    <row r="126" spans="1:18" ht="12.75">
      <c r="A126" s="1"/>
      <c r="B126" s="1"/>
      <c r="C126" s="1"/>
      <c r="D126" s="1"/>
      <c r="E126" s="1"/>
      <c r="F126" s="1"/>
      <c r="G126" s="1"/>
      <c r="H126" s="1"/>
      <c r="I126" s="1"/>
      <c r="J126" s="1"/>
      <c r="K126" s="1"/>
      <c r="L126" s="1"/>
      <c r="M126" s="1"/>
      <c r="N126" s="1"/>
      <c r="O126" s="1"/>
      <c r="P126" s="1"/>
      <c r="Q126" s="1"/>
      <c r="R126" s="1"/>
    </row>
    <row r="127" spans="1:18" ht="12.75">
      <c r="A127" s="1"/>
      <c r="B127" s="1"/>
      <c r="C127" s="1"/>
      <c r="D127" s="1"/>
      <c r="E127" s="1"/>
      <c r="F127" s="1"/>
      <c r="G127" s="1"/>
      <c r="H127" s="1"/>
      <c r="I127" s="1"/>
      <c r="J127" s="1"/>
      <c r="K127" s="1"/>
      <c r="L127" s="1"/>
      <c r="M127" s="1"/>
      <c r="N127" s="1"/>
      <c r="O127" s="1"/>
      <c r="P127" s="1"/>
      <c r="Q127" s="1"/>
      <c r="R127" s="1"/>
    </row>
    <row r="128" spans="1:18" ht="12.75">
      <c r="A128" s="1"/>
      <c r="B128" s="1"/>
      <c r="C128" s="1"/>
      <c r="D128" s="1"/>
      <c r="E128" s="1"/>
      <c r="F128" s="1"/>
      <c r="G128" s="1"/>
      <c r="H128" s="1"/>
      <c r="I128" s="1"/>
      <c r="J128" s="1"/>
      <c r="K128" s="1"/>
      <c r="L128" s="1"/>
      <c r="M128" s="1"/>
      <c r="N128" s="1"/>
      <c r="O128" s="1"/>
      <c r="P128" s="1"/>
      <c r="Q128" s="1"/>
      <c r="R128" s="1"/>
    </row>
    <row r="129" spans="1:18" ht="12.75">
      <c r="A129" s="1"/>
      <c r="B129" s="1"/>
      <c r="C129" s="1"/>
      <c r="D129" s="1"/>
      <c r="E129" s="1"/>
      <c r="F129" s="1"/>
      <c r="G129" s="1"/>
      <c r="H129" s="1"/>
      <c r="I129" s="1"/>
      <c r="J129" s="1"/>
      <c r="K129" s="1"/>
      <c r="L129" s="1"/>
      <c r="M129" s="1"/>
      <c r="N129" s="1"/>
      <c r="O129" s="1"/>
      <c r="P129" s="1"/>
      <c r="Q129" s="1"/>
      <c r="R129" s="1"/>
    </row>
    <row r="130" spans="1:18" ht="12.75">
      <c r="A130" s="1"/>
      <c r="B130" s="1"/>
      <c r="C130" s="1"/>
      <c r="D130" s="1"/>
      <c r="E130" s="1"/>
      <c r="F130" s="1"/>
      <c r="G130" s="1"/>
      <c r="H130" s="1"/>
      <c r="I130" s="1"/>
      <c r="J130" s="1"/>
      <c r="K130" s="1"/>
      <c r="L130" s="1"/>
      <c r="M130" s="1"/>
      <c r="N130" s="1"/>
      <c r="O130" s="1"/>
      <c r="P130" s="1"/>
      <c r="Q130" s="1"/>
      <c r="R130" s="1"/>
    </row>
    <row r="131" spans="1:18" ht="12.75">
      <c r="A131" s="1"/>
      <c r="B131" s="1"/>
      <c r="C131" s="1"/>
      <c r="D131" s="1"/>
      <c r="E131" s="1"/>
      <c r="F131" s="1"/>
      <c r="G131" s="1"/>
      <c r="H131" s="1"/>
      <c r="I131" s="1"/>
      <c r="J131" s="1"/>
      <c r="K131" s="1"/>
      <c r="L131" s="1"/>
      <c r="M131" s="1"/>
      <c r="N131" s="1"/>
      <c r="O131" s="1"/>
      <c r="P131" s="1"/>
      <c r="Q131" s="1"/>
      <c r="R131" s="1"/>
    </row>
    <row r="132" spans="1:18" ht="12.75">
      <c r="A132" s="1"/>
      <c r="B132" s="1"/>
      <c r="C132" s="1"/>
      <c r="D132" s="1"/>
      <c r="E132" s="1"/>
      <c r="F132" s="1"/>
      <c r="G132" s="1"/>
      <c r="H132" s="1"/>
      <c r="I132" s="1"/>
      <c r="J132" s="1"/>
      <c r="K132" s="1"/>
      <c r="L132" s="1"/>
      <c r="M132" s="1"/>
      <c r="N132" s="1"/>
      <c r="O132" s="1"/>
      <c r="P132" s="1"/>
      <c r="Q132" s="1"/>
      <c r="R132" s="1"/>
    </row>
    <row r="133" spans="1:18" ht="12.75">
      <c r="A133" s="1"/>
      <c r="B133" s="1"/>
      <c r="C133" s="1"/>
      <c r="D133" s="1"/>
      <c r="E133" s="1"/>
      <c r="F133" s="1"/>
      <c r="G133" s="1"/>
      <c r="H133" s="1"/>
      <c r="I133" s="1"/>
      <c r="J133" s="1"/>
      <c r="K133" s="1"/>
      <c r="L133" s="1"/>
      <c r="M133" s="1"/>
      <c r="N133" s="1"/>
      <c r="O133" s="1"/>
      <c r="P133" s="1"/>
      <c r="Q133" s="1"/>
      <c r="R133" s="1"/>
    </row>
    <row r="134" spans="1:18" ht="12.75">
      <c r="A134" s="1"/>
      <c r="B134" s="1"/>
      <c r="C134" s="1"/>
      <c r="D134" s="1"/>
      <c r="E134" s="1"/>
      <c r="F134" s="1"/>
      <c r="G134" s="1"/>
      <c r="H134" s="1"/>
      <c r="I134" s="1"/>
      <c r="J134" s="1"/>
      <c r="K134" s="1"/>
      <c r="L134" s="1"/>
      <c r="M134" s="1"/>
      <c r="N134" s="1"/>
      <c r="O134" s="1"/>
      <c r="P134" s="1"/>
      <c r="Q134" s="1"/>
      <c r="R134" s="1"/>
    </row>
    <row r="135" spans="1:18" ht="12.75">
      <c r="A135" s="1"/>
      <c r="B135" s="1"/>
      <c r="C135" s="1"/>
      <c r="D135" s="1"/>
      <c r="E135" s="1"/>
      <c r="F135" s="1"/>
      <c r="G135" s="1"/>
      <c r="H135" s="1"/>
      <c r="I135" s="1"/>
      <c r="J135" s="1"/>
      <c r="K135" s="1"/>
      <c r="L135" s="1"/>
      <c r="M135" s="1"/>
      <c r="N135" s="1"/>
      <c r="O135" s="1"/>
      <c r="P135" s="1"/>
      <c r="Q135" s="1"/>
      <c r="R135" s="1"/>
    </row>
    <row r="136" spans="1:18" ht="12.75">
      <c r="A136" s="1"/>
      <c r="B136" s="1"/>
      <c r="C136" s="1"/>
      <c r="D136" s="1"/>
      <c r="E136" s="1"/>
      <c r="F136" s="1"/>
      <c r="G136" s="1"/>
      <c r="H136" s="1"/>
      <c r="I136" s="1"/>
      <c r="J136" s="1"/>
      <c r="K136" s="1"/>
      <c r="L136" s="1"/>
      <c r="M136" s="1"/>
      <c r="N136" s="1"/>
      <c r="O136" s="1"/>
      <c r="P136" s="1"/>
      <c r="Q136" s="1"/>
      <c r="R136" s="1"/>
    </row>
    <row r="137" spans="1:18" ht="12.75">
      <c r="A137" s="1"/>
      <c r="B137" s="1"/>
      <c r="C137" s="1"/>
      <c r="D137" s="1"/>
      <c r="E137" s="1"/>
      <c r="F137" s="1"/>
      <c r="G137" s="1"/>
      <c r="H137" s="1"/>
      <c r="I137" s="1"/>
      <c r="J137" s="1"/>
      <c r="K137" s="1"/>
      <c r="L137" s="1"/>
      <c r="M137" s="1"/>
      <c r="N137" s="1"/>
      <c r="O137" s="1"/>
      <c r="P137" s="1"/>
      <c r="Q137" s="1"/>
      <c r="R137" s="1"/>
    </row>
    <row r="138" spans="1:18" ht="12.75">
      <c r="A138" s="1"/>
      <c r="B138" s="1"/>
      <c r="C138" s="1"/>
      <c r="D138" s="1"/>
      <c r="E138" s="1"/>
      <c r="F138" s="1"/>
      <c r="G138" s="1"/>
      <c r="H138" s="1"/>
      <c r="I138" s="1"/>
      <c r="J138" s="1"/>
      <c r="K138" s="1"/>
      <c r="L138" s="1"/>
      <c r="M138" s="1"/>
      <c r="N138" s="1"/>
      <c r="O138" s="1"/>
      <c r="P138" s="1"/>
      <c r="Q138" s="1"/>
      <c r="R138" s="1"/>
    </row>
    <row r="139" spans="1:18" ht="12.75">
      <c r="A139" s="1"/>
      <c r="B139" s="1"/>
      <c r="C139" s="1"/>
      <c r="D139" s="1"/>
      <c r="E139" s="1"/>
      <c r="F139" s="1"/>
      <c r="G139" s="1"/>
      <c r="H139" s="1"/>
      <c r="I139" s="1"/>
      <c r="J139" s="1"/>
      <c r="K139" s="1"/>
      <c r="L139" s="1"/>
      <c r="M139" s="1"/>
      <c r="N139" s="1"/>
      <c r="O139" s="1"/>
      <c r="P139" s="1"/>
      <c r="Q139" s="1"/>
      <c r="R139" s="1"/>
    </row>
    <row r="140" spans="1:18" ht="12.75">
      <c r="A140" s="1"/>
      <c r="B140" s="1"/>
      <c r="C140" s="1"/>
      <c r="D140" s="1"/>
      <c r="E140" s="1"/>
      <c r="F140" s="1"/>
      <c r="G140" s="1"/>
      <c r="H140" s="1"/>
      <c r="I140" s="1"/>
      <c r="J140" s="1"/>
      <c r="K140" s="1"/>
      <c r="L140" s="1"/>
      <c r="M140" s="1"/>
      <c r="N140" s="1"/>
      <c r="O140" s="1"/>
      <c r="P140" s="1"/>
      <c r="Q140" s="1"/>
      <c r="R140" s="1"/>
    </row>
  </sheetData>
  <sheetProtection password="DB56" sheet="1" objects="1" scenarios="1"/>
  <mergeCells count="32">
    <mergeCell ref="I16:I17"/>
    <mergeCell ref="K16:N16"/>
    <mergeCell ref="P16:P17"/>
    <mergeCell ref="E16:E17"/>
    <mergeCell ref="F16:F17"/>
    <mergeCell ref="G16:G17"/>
    <mergeCell ref="H16:H17"/>
    <mergeCell ref="A16:A17"/>
    <mergeCell ref="B16:B17"/>
    <mergeCell ref="C16:C17"/>
    <mergeCell ref="D16:D17"/>
    <mergeCell ref="A6:G6"/>
    <mergeCell ref="I6:M6"/>
    <mergeCell ref="A7:G7"/>
    <mergeCell ref="K7:M7"/>
    <mergeCell ref="N1:O1"/>
    <mergeCell ref="A2:G2"/>
    <mergeCell ref="A3:G3"/>
    <mergeCell ref="L3:M3"/>
    <mergeCell ref="A1:G1"/>
    <mergeCell ref="I12:N12"/>
    <mergeCell ref="I13:N13"/>
    <mergeCell ref="I14:N14"/>
    <mergeCell ref="I15:N15"/>
    <mergeCell ref="I8:N8"/>
    <mergeCell ref="I9:N9"/>
    <mergeCell ref="I10:N10"/>
    <mergeCell ref="I11:N11"/>
    <mergeCell ref="A4:G4"/>
    <mergeCell ref="H4:M4"/>
    <mergeCell ref="A5:G5"/>
    <mergeCell ref="K5:M5"/>
  </mergeCells>
  <conditionalFormatting sqref="L18:M37">
    <cfRule type="cellIs" priority="1" dxfId="0" operator="notBetween" stopIfTrue="1">
      <formula>0</formula>
      <formula>99999</formula>
    </cfRule>
  </conditionalFormatting>
  <printOptions/>
  <pageMargins left="0.75" right="0.75" top="1" bottom="1" header="0.5" footer="0.5"/>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1:R140"/>
  <sheetViews>
    <sheetView showZeros="0" workbookViewId="0" topLeftCell="A1">
      <selection activeCell="B57" sqref="B57"/>
    </sheetView>
  </sheetViews>
  <sheetFormatPr defaultColWidth="9.140625" defaultRowHeight="12.75"/>
  <cols>
    <col min="1" max="1" width="8.421875" style="0" customWidth="1"/>
    <col min="2" max="2" width="32.28125" style="0" customWidth="1"/>
    <col min="3" max="3" width="9.8515625" style="0" customWidth="1"/>
    <col min="4" max="4" width="5.8515625" style="0" customWidth="1"/>
    <col min="5" max="5" width="5.00390625" style="0" customWidth="1"/>
    <col min="6" max="16" width="7.140625" style="0" customWidth="1"/>
  </cols>
  <sheetData>
    <row r="1" spans="1:18" ht="12.75">
      <c r="A1" s="198" t="s">
        <v>37</v>
      </c>
      <c r="B1" s="198"/>
      <c r="C1" s="198"/>
      <c r="D1" s="198"/>
      <c r="E1" s="198"/>
      <c r="F1" s="198"/>
      <c r="G1" s="198"/>
      <c r="H1" s="7"/>
      <c r="I1" s="7"/>
      <c r="J1" s="7"/>
      <c r="K1" s="7"/>
      <c r="L1" s="7"/>
      <c r="M1" s="87"/>
      <c r="N1" s="209" t="s">
        <v>12</v>
      </c>
      <c r="O1" s="210"/>
      <c r="P1" s="8"/>
      <c r="Q1" s="1"/>
      <c r="R1" s="1"/>
    </row>
    <row r="2" spans="1:18" ht="13.5" thickBot="1">
      <c r="A2" s="198"/>
      <c r="B2" s="198"/>
      <c r="C2" s="198"/>
      <c r="D2" s="198"/>
      <c r="E2" s="198"/>
      <c r="F2" s="198"/>
      <c r="G2" s="198"/>
      <c r="H2" s="32"/>
      <c r="I2" s="32"/>
      <c r="J2" s="32"/>
      <c r="K2" s="32"/>
      <c r="L2" s="88"/>
      <c r="M2" s="89"/>
      <c r="N2" s="40" t="str">
        <f>'Shared Mail Order'!G12</f>
        <v>(US$)</v>
      </c>
      <c r="O2" s="114" t="str">
        <f>'Shared Mail Order'!H12</f>
        <v>(CAD$)</v>
      </c>
      <c r="P2" s="8"/>
      <c r="Q2" s="1"/>
      <c r="R2" s="1"/>
    </row>
    <row r="3" spans="1:18" ht="13.5" thickTop="1">
      <c r="A3" s="198"/>
      <c r="B3" s="198"/>
      <c r="C3" s="198"/>
      <c r="D3" s="198"/>
      <c r="E3" s="198"/>
      <c r="F3" s="198"/>
      <c r="G3" s="198"/>
      <c r="H3" s="36"/>
      <c r="I3" s="36"/>
      <c r="J3" s="36"/>
      <c r="K3" s="36"/>
      <c r="L3" s="201" t="s">
        <v>22</v>
      </c>
      <c r="M3" s="286"/>
      <c r="N3" s="75">
        <f>SUM(F18:F117)</f>
        <v>0</v>
      </c>
      <c r="O3" s="115">
        <f>N3*'Shared Mail Order'!C17</f>
        <v>0</v>
      </c>
      <c r="P3" s="8"/>
      <c r="Q3" s="1"/>
      <c r="R3" s="1"/>
    </row>
    <row r="4" spans="1:18" ht="12.75">
      <c r="A4" s="198"/>
      <c r="B4" s="198"/>
      <c r="C4" s="198"/>
      <c r="D4" s="198"/>
      <c r="E4" s="198"/>
      <c r="F4" s="198"/>
      <c r="G4" s="198"/>
      <c r="H4" s="201" t="s">
        <v>24</v>
      </c>
      <c r="I4" s="203"/>
      <c r="J4" s="203"/>
      <c r="K4" s="203"/>
      <c r="L4" s="203"/>
      <c r="M4" s="286"/>
      <c r="N4" s="76">
        <f>SUM(G18:G117)</f>
        <v>0</v>
      </c>
      <c r="O4" s="115">
        <f>N4*'Shared Mail Order'!C17</f>
        <v>0</v>
      </c>
      <c r="P4" s="8"/>
      <c r="Q4" s="1"/>
      <c r="R4" s="1"/>
    </row>
    <row r="5" spans="1:18" ht="12.75">
      <c r="A5" s="198"/>
      <c r="B5" s="198"/>
      <c r="C5" s="198"/>
      <c r="D5" s="198"/>
      <c r="E5" s="198"/>
      <c r="F5" s="198"/>
      <c r="G5" s="198"/>
      <c r="H5" s="7"/>
      <c r="I5" s="2"/>
      <c r="J5" s="2"/>
      <c r="K5" s="201" t="s">
        <v>23</v>
      </c>
      <c r="L5" s="203"/>
      <c r="M5" s="205"/>
      <c r="N5" s="77">
        <f>N3/'Shared Mail Order'!G13*'Shared Mail Order'!C16</f>
        <v>0</v>
      </c>
      <c r="O5" s="116">
        <f>N5*'Shared Mail Order'!C17</f>
        <v>0</v>
      </c>
      <c r="P5" s="8"/>
      <c r="Q5" s="1"/>
      <c r="R5" s="1"/>
    </row>
    <row r="6" spans="1:18" ht="14.25" customHeight="1">
      <c r="A6" s="198"/>
      <c r="B6" s="198"/>
      <c r="C6" s="198"/>
      <c r="D6" s="198"/>
      <c r="E6" s="198"/>
      <c r="F6" s="198"/>
      <c r="G6" s="198"/>
      <c r="H6" s="7"/>
      <c r="I6" s="201" t="s">
        <v>41</v>
      </c>
      <c r="J6" s="201"/>
      <c r="K6" s="201"/>
      <c r="L6" s="201"/>
      <c r="M6" s="286"/>
      <c r="N6" s="77">
        <f>IF('Shared Mail Order'!C19="yes",N5*'Shared Mail Order'!C18,0)</f>
        <v>0</v>
      </c>
      <c r="O6" s="116">
        <f>N6*'Shared Mail Order'!C17</f>
        <v>0</v>
      </c>
      <c r="P6" s="8"/>
      <c r="Q6" s="1"/>
      <c r="R6" s="1"/>
    </row>
    <row r="7" spans="1:18" ht="13.5">
      <c r="A7" s="198"/>
      <c r="B7" s="198"/>
      <c r="C7" s="198"/>
      <c r="D7" s="198"/>
      <c r="E7" s="198"/>
      <c r="F7" s="198"/>
      <c r="G7" s="198"/>
      <c r="H7" s="39"/>
      <c r="I7" s="2"/>
      <c r="J7" s="2"/>
      <c r="K7" s="206" t="s">
        <v>21</v>
      </c>
      <c r="L7" s="234"/>
      <c r="M7" s="208"/>
      <c r="N7" s="75">
        <f>SUM(N3:N6)</f>
        <v>0</v>
      </c>
      <c r="O7" s="117">
        <f>SUM(O3:O6)</f>
        <v>0</v>
      </c>
      <c r="P7" s="8"/>
      <c r="Q7" s="1"/>
      <c r="R7" s="1"/>
    </row>
    <row r="8" spans="1:18" ht="12.75">
      <c r="A8" s="31"/>
      <c r="B8" s="4" t="s">
        <v>0</v>
      </c>
      <c r="C8" s="4"/>
      <c r="D8" s="43"/>
      <c r="E8" s="43"/>
      <c r="F8" s="43"/>
      <c r="G8" s="4"/>
      <c r="H8" s="7"/>
      <c r="I8" s="199" t="s">
        <v>5</v>
      </c>
      <c r="J8" s="199"/>
      <c r="K8" s="199"/>
      <c r="L8" s="200"/>
      <c r="M8" s="200"/>
      <c r="N8" s="200"/>
      <c r="O8" s="118">
        <f>O3/'Shared Mail Order'!H13*'Shared Mail Order'!C22</f>
        <v>0</v>
      </c>
      <c r="P8" s="8"/>
      <c r="Q8" s="1"/>
      <c r="R8" s="1"/>
    </row>
    <row r="9" spans="1:18" ht="12.75">
      <c r="A9" s="31"/>
      <c r="B9" s="4"/>
      <c r="C9" s="4"/>
      <c r="D9" s="43"/>
      <c r="E9" s="43"/>
      <c r="F9" s="43"/>
      <c r="G9" s="4"/>
      <c r="H9" s="6"/>
      <c r="I9" s="232" t="s">
        <v>20</v>
      </c>
      <c r="J9" s="232"/>
      <c r="K9" s="232"/>
      <c r="L9" s="203"/>
      <c r="M9" s="203"/>
      <c r="N9" s="203"/>
      <c r="O9" s="119">
        <f>'Shared Mail Order'!C24*N3/'Shared Mail Order'!G13</f>
        <v>0</v>
      </c>
      <c r="P9" s="8"/>
      <c r="Q9" s="1"/>
      <c r="R9" s="1"/>
    </row>
    <row r="10" spans="1:18" ht="12.75">
      <c r="A10" s="31"/>
      <c r="B10" s="4"/>
      <c r="C10" s="4"/>
      <c r="D10" s="43"/>
      <c r="E10" s="43"/>
      <c r="F10" s="43"/>
      <c r="G10" s="4"/>
      <c r="H10" s="6"/>
      <c r="I10" s="232" t="s">
        <v>28</v>
      </c>
      <c r="J10" s="232"/>
      <c r="K10" s="232"/>
      <c r="L10" s="203"/>
      <c r="M10" s="203"/>
      <c r="N10" s="203"/>
      <c r="O10" s="120">
        <f>O9*'Shared Mail Order'!C25</f>
        <v>0</v>
      </c>
      <c r="P10" s="8"/>
      <c r="Q10" s="1"/>
      <c r="R10" s="1"/>
    </row>
    <row r="11" spans="1:18" ht="12.75">
      <c r="A11" s="31"/>
      <c r="B11" s="5" t="s">
        <v>0</v>
      </c>
      <c r="C11" s="5"/>
      <c r="D11" s="43"/>
      <c r="E11" s="43"/>
      <c r="F11" s="43"/>
      <c r="G11" s="5"/>
      <c r="H11" s="33"/>
      <c r="I11" s="201" t="s">
        <v>7</v>
      </c>
      <c r="J11" s="201"/>
      <c r="K11" s="201"/>
      <c r="L11" s="203"/>
      <c r="M11" s="203"/>
      <c r="N11" s="203"/>
      <c r="O11" s="121">
        <f>SUM(L18:L117)</f>
        <v>0</v>
      </c>
      <c r="P11" s="8"/>
      <c r="Q11" s="1"/>
      <c r="R11" s="1"/>
    </row>
    <row r="12" spans="1:18" ht="13.5">
      <c r="A12" s="31"/>
      <c r="B12" s="5"/>
      <c r="C12" s="5"/>
      <c r="D12" s="43"/>
      <c r="E12" s="43"/>
      <c r="F12" s="43"/>
      <c r="G12" s="5"/>
      <c r="H12" s="33"/>
      <c r="I12" s="232" t="s">
        <v>30</v>
      </c>
      <c r="J12" s="232"/>
      <c r="K12" s="232"/>
      <c r="L12" s="203"/>
      <c r="M12" s="203"/>
      <c r="N12" s="203"/>
      <c r="O12" s="122">
        <f>SUM(M18:M117)</f>
        <v>0</v>
      </c>
      <c r="P12" s="8"/>
      <c r="Q12" s="1"/>
      <c r="R12" s="1"/>
    </row>
    <row r="13" spans="1:18" ht="13.5">
      <c r="A13" s="31"/>
      <c r="B13" s="5"/>
      <c r="C13" s="5"/>
      <c r="D13" s="43"/>
      <c r="E13" s="43"/>
      <c r="F13" s="43"/>
      <c r="G13" s="5"/>
      <c r="H13" s="42"/>
      <c r="I13" s="233" t="s">
        <v>25</v>
      </c>
      <c r="J13" s="233"/>
      <c r="K13" s="233"/>
      <c r="L13" s="234"/>
      <c r="M13" s="234"/>
      <c r="N13" s="234"/>
      <c r="O13" s="123">
        <f>O8+O9+O10+O11+O12+F10</f>
        <v>0</v>
      </c>
      <c r="P13" s="8"/>
      <c r="Q13" s="1"/>
      <c r="R13" s="1"/>
    </row>
    <row r="14" spans="1:18" ht="12.75">
      <c r="A14" s="31"/>
      <c r="B14" s="5"/>
      <c r="C14" s="5"/>
      <c r="D14" s="43"/>
      <c r="E14" s="43"/>
      <c r="F14" s="43"/>
      <c r="G14" s="5"/>
      <c r="H14" s="7"/>
      <c r="I14" s="236" t="s">
        <v>26</v>
      </c>
      <c r="J14" s="236"/>
      <c r="K14" s="236"/>
      <c r="L14" s="200"/>
      <c r="M14" s="200"/>
      <c r="N14" s="200"/>
      <c r="O14" s="124">
        <f>O7+O13</f>
        <v>0</v>
      </c>
      <c r="P14" s="8"/>
      <c r="Q14" s="1"/>
      <c r="R14" s="1"/>
    </row>
    <row r="15" spans="1:18" ht="12.75">
      <c r="A15" s="31"/>
      <c r="B15" s="3" t="s">
        <v>0</v>
      </c>
      <c r="C15" s="3"/>
      <c r="D15" s="43"/>
      <c r="E15" s="43"/>
      <c r="F15" s="43"/>
      <c r="G15" s="3"/>
      <c r="H15" s="2"/>
      <c r="I15" s="195" t="s">
        <v>27</v>
      </c>
      <c r="J15" s="195"/>
      <c r="K15" s="195"/>
      <c r="L15" s="203"/>
      <c r="M15" s="203"/>
      <c r="N15" s="203"/>
      <c r="O15" s="125">
        <f>O14/'Shared Mail Order'!H24</f>
        <v>0</v>
      </c>
      <c r="P15" s="8"/>
      <c r="Q15" s="1"/>
      <c r="R15" s="1"/>
    </row>
    <row r="16" spans="1:18" ht="12.75" customHeight="1">
      <c r="A16" s="287" t="s">
        <v>33</v>
      </c>
      <c r="B16" s="289" t="s">
        <v>32</v>
      </c>
      <c r="C16" s="221" t="s">
        <v>16</v>
      </c>
      <c r="D16" s="223" t="str">
        <f>CONCATENATE("Unit Cost ",'Shared Mail Order'!G12)</f>
        <v>Unit Cost (US$)</v>
      </c>
      <c r="E16" s="213" t="s">
        <v>31</v>
      </c>
      <c r="F16" s="213" t="str">
        <f>CONCATENATE("Amount ",'Shared Mail Order'!G12)</f>
        <v>Amount (US$)</v>
      </c>
      <c r="G16" s="213" t="str">
        <f>CONCATENATE("TAX ",'Shared Mail Order'!G12)</f>
        <v>TAX (US$)</v>
      </c>
      <c r="H16" s="291" t="str">
        <f>CONCATENATE("Item Total ",'Shared Mail Order'!G12)</f>
        <v>Item Total (US$)</v>
      </c>
      <c r="I16" s="227" t="str">
        <f>CONCATENATE("Amount ",'Shared Mail Order'!H12)</f>
        <v>Amount (CAD$)</v>
      </c>
      <c r="J16" s="158"/>
      <c r="K16" s="229" t="s">
        <v>46</v>
      </c>
      <c r="L16" s="230"/>
      <c r="M16" s="230"/>
      <c r="N16" s="231"/>
      <c r="O16" s="126"/>
      <c r="P16" s="196" t="str">
        <f>CONCATENATE("Final Unit Cost ",'Shared Mail Order'!H12)</f>
        <v>Final Unit Cost (CAD$)</v>
      </c>
      <c r="Q16" s="1"/>
      <c r="R16" s="1"/>
    </row>
    <row r="17" spans="1:18" ht="47.25" customHeight="1" thickBot="1">
      <c r="A17" s="288"/>
      <c r="B17" s="290"/>
      <c r="C17" s="222"/>
      <c r="D17" s="224"/>
      <c r="E17" s="214"/>
      <c r="F17" s="214"/>
      <c r="G17" s="214"/>
      <c r="H17" s="224"/>
      <c r="I17" s="228"/>
      <c r="J17" s="159" t="str">
        <f>CONCATENATE("item shipping cost ",'Shared Mail Order'!H12)</f>
        <v>item shipping cost (CAD$)</v>
      </c>
      <c r="K17" s="159" t="str">
        <f>CONCATENATE("Customs Handling Fee ",'Shared Mail Order'!H12)</f>
        <v>Customs Handling Fee (CAD$)</v>
      </c>
      <c r="L17" s="90" t="str">
        <f>CONCATENATE("Item Duty ",'Shared Mail Order'!H12)</f>
        <v>Item Duty (CAD$)</v>
      </c>
      <c r="M17" s="90" t="str">
        <f>CONCATENATE("Item Import Tax ",'Shared Mail Order'!H12)</f>
        <v>Item Import Tax (CAD$)</v>
      </c>
      <c r="N17" s="85" t="str">
        <f>CONCATENATE("Total Import Charges ",'Shared Mail Order'!H12)</f>
        <v>Total Import Charges (CAD$)</v>
      </c>
      <c r="O17" s="159" t="str">
        <f>CONCATENATE("Total ",'Shared Mail Order'!H12)</f>
        <v>Total (CAD$)</v>
      </c>
      <c r="P17" s="226"/>
      <c r="Q17" s="1"/>
      <c r="R17" s="1"/>
    </row>
    <row r="18" spans="1:18" ht="13.5" thickTop="1">
      <c r="A18" s="127" t="s">
        <v>0</v>
      </c>
      <c r="B18" s="73" t="s">
        <v>0</v>
      </c>
      <c r="C18" s="91"/>
      <c r="D18" s="92">
        <v>0</v>
      </c>
      <c r="E18" s="128">
        <v>0</v>
      </c>
      <c r="F18" s="129">
        <f aca="true" t="shared" si="0" ref="F18:F81">D18*E18</f>
        <v>0</v>
      </c>
      <c r="G18" s="129">
        <f>F18*'Shared Mail Order'!C18</f>
        <v>0</v>
      </c>
      <c r="H18" s="130">
        <f aca="true" t="shared" si="1" ref="H18:H81">F18+G18</f>
        <v>0</v>
      </c>
      <c r="I18" s="93">
        <f>H18*'Shared Mail Order'!C17</f>
        <v>0</v>
      </c>
      <c r="J18" s="131">
        <f>((F18/'Shared Mail Order'!G13)*('Shared Mail Order'!H15+'Shared Mail Order'!H16))</f>
        <v>0</v>
      </c>
      <c r="K18" s="179">
        <f>(I18+L18)/('Shared Mail Order'!H13+'Shared Mail Order'!H21)*'Shared Mail Order'!C22</f>
        <v>0</v>
      </c>
      <c r="L18" s="95">
        <v>0</v>
      </c>
      <c r="M18" s="96">
        <f>IF('Shared Mail Order'!C23&gt;0,(I18+L18)/('Shared Mail Order'!H13+'Shared Mail Order'!H21)*'Shared Mail Order'!C23*'Shared Mail Order'!C25,(I18+L18)*'Shared Mail Order'!C25)</f>
        <v>0</v>
      </c>
      <c r="N18" s="97">
        <f>IF('Shared Mail Order'!C23&gt;0,(I18+L18)/('Shared Mail Order'!H13+'Shared Mail Order'!H21)*'Shared Mail Order'!C23*'Shared Mail Order'!C25+K18,(I18+L18)*'Shared Mail Order'!C25+K18)</f>
        <v>0</v>
      </c>
      <c r="O18" s="132">
        <f aca="true" t="shared" si="2" ref="O18:O49">SUM(I18+J18+N18)</f>
        <v>0</v>
      </c>
      <c r="P18" s="180">
        <f aca="true" t="shared" si="3" ref="P18:P81">IF(E18&gt;0,O18/E18,0)</f>
        <v>0</v>
      </c>
      <c r="Q18" s="1"/>
      <c r="R18" s="1"/>
    </row>
    <row r="19" spans="1:18" ht="12.75">
      <c r="A19" s="127" t="s">
        <v>0</v>
      </c>
      <c r="B19" s="71"/>
      <c r="C19" s="91"/>
      <c r="D19" s="92"/>
      <c r="E19" s="128"/>
      <c r="F19" s="129">
        <f t="shared" si="0"/>
        <v>0</v>
      </c>
      <c r="G19" s="129">
        <f>F19*'Shared Mail Order'!C18</f>
        <v>0</v>
      </c>
      <c r="H19" s="130">
        <f t="shared" si="1"/>
        <v>0</v>
      </c>
      <c r="I19" s="99">
        <f>H19*'Shared Mail Order'!C17</f>
        <v>0</v>
      </c>
      <c r="J19" s="131">
        <f>((F19/'Shared Mail Order'!G13)*('Shared Mail Order'!H15+'Shared Mail Order'!H16))</f>
        <v>0</v>
      </c>
      <c r="K19" s="179">
        <f>(I19+L19)/('Shared Mail Order'!H13+'Shared Mail Order'!H21)*'Shared Mail Order'!C22</f>
        <v>0</v>
      </c>
      <c r="L19" s="100">
        <v>0</v>
      </c>
      <c r="M19" s="101">
        <f>IF('Shared Mail Order'!C23&gt;0,((I19+L19)/('Shared Mail Order'!H13+'Shared Mail Order'!H21)*'Shared Mail Order'!C23*'Shared Mail Order'!C25),(I19+L19)*'Shared Mail Order'!C25)</f>
        <v>0</v>
      </c>
      <c r="N19" s="102">
        <f>IF('Shared Mail Order'!C23&gt;0,((I19+L19)/('Shared Mail Order'!H13+'Shared Mail Order'!H21)*'Shared Mail Order'!C23*'Shared Mail Order'!C25)+K19,(I19+L19)*'Shared Mail Order'!C25+K19)</f>
        <v>0</v>
      </c>
      <c r="O19" s="132">
        <f t="shared" si="2"/>
        <v>0</v>
      </c>
      <c r="P19" s="180">
        <f t="shared" si="3"/>
        <v>0</v>
      </c>
      <c r="Q19" s="86"/>
      <c r="R19" s="1"/>
    </row>
    <row r="20" spans="1:18" ht="12.75">
      <c r="A20" s="127"/>
      <c r="B20" s="160" t="s">
        <v>0</v>
      </c>
      <c r="C20" s="91"/>
      <c r="D20" s="92">
        <v>0</v>
      </c>
      <c r="E20" s="128">
        <v>0</v>
      </c>
      <c r="F20" s="130">
        <f t="shared" si="0"/>
        <v>0</v>
      </c>
      <c r="G20" s="129">
        <f>F20*'Shared Mail Order'!C18</f>
        <v>0</v>
      </c>
      <c r="H20" s="130">
        <f t="shared" si="1"/>
        <v>0</v>
      </c>
      <c r="I20" s="99">
        <f>H20*'Shared Mail Order'!C17</f>
        <v>0</v>
      </c>
      <c r="J20" s="131">
        <f>((F20/'Shared Mail Order'!G13)*('Shared Mail Order'!H15+'Shared Mail Order'!H16))</f>
        <v>0</v>
      </c>
      <c r="K20" s="179">
        <f>(I20+L20)/('Shared Mail Order'!H13+'Shared Mail Order'!H21)*'Shared Mail Order'!C22</f>
        <v>0</v>
      </c>
      <c r="L20" s="100">
        <v>0</v>
      </c>
      <c r="M20" s="101">
        <f>IF('Shared Mail Order'!C23&gt;0,(I20+L20)/('Shared Mail Order'!H13+'Shared Mail Order'!H21)*'Shared Mail Order'!C23*'Shared Mail Order'!C25,(I20+L20)*'Shared Mail Order'!C25)</f>
        <v>0</v>
      </c>
      <c r="N20" s="102">
        <f>IF('Shared Mail Order'!C23&gt;0,(I20+L20)/('Shared Mail Order'!H13+'Shared Mail Order'!H21)*'Shared Mail Order'!C23*'Shared Mail Order'!C25+K20,(I20+L20)*'Shared Mail Order'!C25+K20)</f>
        <v>0</v>
      </c>
      <c r="O20" s="132">
        <f t="shared" si="2"/>
        <v>0</v>
      </c>
      <c r="P20" s="180">
        <f t="shared" si="3"/>
        <v>0</v>
      </c>
      <c r="Q20" s="1"/>
      <c r="R20" s="1"/>
    </row>
    <row r="21" spans="1:18" ht="12.75">
      <c r="A21" s="127"/>
      <c r="B21" s="71"/>
      <c r="C21" s="91"/>
      <c r="D21" s="92"/>
      <c r="E21" s="128"/>
      <c r="F21" s="130">
        <f t="shared" si="0"/>
        <v>0</v>
      </c>
      <c r="G21" s="129">
        <f>F21*'Shared Mail Order'!C18</f>
        <v>0</v>
      </c>
      <c r="H21" s="130">
        <f t="shared" si="1"/>
        <v>0</v>
      </c>
      <c r="I21" s="99">
        <f>H21*'Shared Mail Order'!C17</f>
        <v>0</v>
      </c>
      <c r="J21" s="131">
        <f>((F21/'Shared Mail Order'!G13)*('Shared Mail Order'!H15+'Shared Mail Order'!H16))</f>
        <v>0</v>
      </c>
      <c r="K21" s="179">
        <f>(I21+L21)/('Shared Mail Order'!H13+'Shared Mail Order'!H21)*'Shared Mail Order'!C22</f>
        <v>0</v>
      </c>
      <c r="L21" s="100">
        <v>0</v>
      </c>
      <c r="M21" s="101">
        <f>IF('Shared Mail Order'!C23&gt;0,(I21+L21)/('Shared Mail Order'!H13+'Shared Mail Order'!H21)*'Shared Mail Order'!C23*'Shared Mail Order'!C25,(I21+L21)*'Shared Mail Order'!C25)</f>
        <v>0</v>
      </c>
      <c r="N21" s="102">
        <f>IF('Shared Mail Order'!C23&gt;0,(I21+L21)/('Shared Mail Order'!H13+'Shared Mail Order'!H21)*'Shared Mail Order'!C23*'Shared Mail Order'!C25+K21,(I21+L21)*'Shared Mail Order'!C25+K21)</f>
        <v>0</v>
      </c>
      <c r="O21" s="132">
        <f t="shared" si="2"/>
        <v>0</v>
      </c>
      <c r="P21" s="180">
        <f t="shared" si="3"/>
        <v>0</v>
      </c>
      <c r="Q21" s="1"/>
      <c r="R21" s="1"/>
    </row>
    <row r="22" spans="1:18" ht="12.75">
      <c r="A22" s="127"/>
      <c r="B22" s="73"/>
      <c r="C22" s="91"/>
      <c r="D22" s="92">
        <v>0</v>
      </c>
      <c r="E22" s="128">
        <v>0</v>
      </c>
      <c r="F22" s="130">
        <f t="shared" si="0"/>
        <v>0</v>
      </c>
      <c r="G22" s="129">
        <f>F22*'Shared Mail Order'!C18</f>
        <v>0</v>
      </c>
      <c r="H22" s="130">
        <f t="shared" si="1"/>
        <v>0</v>
      </c>
      <c r="I22" s="99">
        <f>H22*'Shared Mail Order'!C17</f>
        <v>0</v>
      </c>
      <c r="J22" s="131">
        <f>((F22/'Shared Mail Order'!G13)*('Shared Mail Order'!H15+'Shared Mail Order'!H16))</f>
        <v>0</v>
      </c>
      <c r="K22" s="179">
        <f>(I22+L22)/('Shared Mail Order'!H13+'Shared Mail Order'!H21)*'Shared Mail Order'!C22</f>
        <v>0</v>
      </c>
      <c r="L22" s="100">
        <v>0</v>
      </c>
      <c r="M22" s="101">
        <f>IF('Shared Mail Order'!C23&gt;0,(I22+L22)/('Shared Mail Order'!H13+'Shared Mail Order'!H21)*'Shared Mail Order'!C23*'Shared Mail Order'!C25,(I22+L22)*'Shared Mail Order'!C25)</f>
        <v>0</v>
      </c>
      <c r="N22" s="102">
        <f>IF('Shared Mail Order'!C23&gt;0,(I22+L22)/('Shared Mail Order'!H13+'Shared Mail Order'!H21)*'Shared Mail Order'!C23*'Shared Mail Order'!C25+K22,(I22+L22)*'Shared Mail Order'!C25+K22)</f>
        <v>0</v>
      </c>
      <c r="O22" s="132">
        <f t="shared" si="2"/>
        <v>0</v>
      </c>
      <c r="P22" s="180">
        <f t="shared" si="3"/>
        <v>0</v>
      </c>
      <c r="Q22" s="1"/>
      <c r="R22" s="1"/>
    </row>
    <row r="23" spans="1:18" ht="12.75">
      <c r="A23" s="127"/>
      <c r="B23" s="73"/>
      <c r="C23" s="91"/>
      <c r="D23" s="92"/>
      <c r="E23" s="128"/>
      <c r="F23" s="130">
        <f t="shared" si="0"/>
        <v>0</v>
      </c>
      <c r="G23" s="129">
        <f>F23*'Shared Mail Order'!C18</f>
        <v>0</v>
      </c>
      <c r="H23" s="130">
        <f t="shared" si="1"/>
        <v>0</v>
      </c>
      <c r="I23" s="105">
        <f>H23*'Shared Mail Order'!C17</f>
        <v>0</v>
      </c>
      <c r="J23" s="131">
        <f>((F23/'Shared Mail Order'!G13)*('Shared Mail Order'!H15+'Shared Mail Order'!H16))</f>
        <v>0</v>
      </c>
      <c r="K23" s="179">
        <f>(I23+L23)/('Shared Mail Order'!H13+'Shared Mail Order'!H21)*'Shared Mail Order'!C22</f>
        <v>0</v>
      </c>
      <c r="L23" s="106">
        <v>0</v>
      </c>
      <c r="M23" s="107">
        <f>IF('Shared Mail Order'!C23&gt;0,(I23+L23)/('Shared Mail Order'!H13+'Shared Mail Order'!H21)*'Shared Mail Order'!C23*'Shared Mail Order'!C25,(I23+L23)*'Shared Mail Order'!C25)</f>
        <v>0</v>
      </c>
      <c r="N23" s="108">
        <f>IF('Shared Mail Order'!C23&gt;0,(I23+L23)/('Shared Mail Order'!H13+'Shared Mail Order'!H21)*'Shared Mail Order'!C23*'Shared Mail Order'!C25+K23,(I23+L23)*'Shared Mail Order'!C25+K23)</f>
        <v>0</v>
      </c>
      <c r="O23" s="132">
        <f t="shared" si="2"/>
        <v>0</v>
      </c>
      <c r="P23" s="180">
        <f t="shared" si="3"/>
        <v>0</v>
      </c>
      <c r="Q23" s="1"/>
      <c r="R23" s="1"/>
    </row>
    <row r="24" spans="1:18" ht="12.75">
      <c r="A24" s="127"/>
      <c r="B24" s="73" t="s">
        <v>0</v>
      </c>
      <c r="C24" s="91"/>
      <c r="D24" s="92">
        <v>0</v>
      </c>
      <c r="E24" s="128">
        <v>0</v>
      </c>
      <c r="F24" s="130">
        <f t="shared" si="0"/>
        <v>0</v>
      </c>
      <c r="G24" s="129">
        <f>F24*'Shared Mail Order'!C18</f>
        <v>0</v>
      </c>
      <c r="H24" s="130">
        <f t="shared" si="1"/>
        <v>0</v>
      </c>
      <c r="I24" s="133">
        <f>H24*'Shared Mail Order'!C17</f>
        <v>0</v>
      </c>
      <c r="J24" s="131">
        <f>((F24/'Shared Mail Order'!G13)*('Shared Mail Order'!H15+'Shared Mail Order'!H16))</f>
        <v>0</v>
      </c>
      <c r="K24" s="179">
        <f>(I24+L24)/('Shared Mail Order'!H13+'Shared Mail Order'!H21)*'Shared Mail Order'!C22</f>
        <v>0</v>
      </c>
      <c r="L24" s="134">
        <v>0</v>
      </c>
      <c r="M24" s="135">
        <f>IF('Shared Mail Order'!C23&gt;0,(I24+L24)/('Shared Mail Order'!H13+'Shared Mail Order'!H21)*'Shared Mail Order'!C23*'Shared Mail Order'!C25,(I24+L24)*'Shared Mail Order'!C25)</f>
        <v>0</v>
      </c>
      <c r="N24" s="136">
        <f>IF('Shared Mail Order'!C23&gt;0,(I24+L24)/('Shared Mail Order'!H13+'Shared Mail Order'!H21)*'Shared Mail Order'!C23*'Shared Mail Order'!C25+K24,(I24+L24)*'Shared Mail Order'!C25+K24)</f>
        <v>0</v>
      </c>
      <c r="O24" s="132">
        <f t="shared" si="2"/>
        <v>0</v>
      </c>
      <c r="P24" s="180">
        <f t="shared" si="3"/>
        <v>0</v>
      </c>
      <c r="Q24" s="1"/>
      <c r="R24" s="1"/>
    </row>
    <row r="25" spans="1:18" ht="12.75">
      <c r="A25" s="127"/>
      <c r="B25" s="74"/>
      <c r="C25" s="91"/>
      <c r="D25" s="92"/>
      <c r="E25" s="128"/>
      <c r="F25" s="130">
        <f t="shared" si="0"/>
        <v>0</v>
      </c>
      <c r="G25" s="129">
        <f>F25*'Shared Mail Order'!C18</f>
        <v>0</v>
      </c>
      <c r="H25" s="130">
        <f t="shared" si="1"/>
        <v>0</v>
      </c>
      <c r="I25" s="105">
        <f>H25*'Shared Mail Order'!C17</f>
        <v>0</v>
      </c>
      <c r="J25" s="131">
        <f>((F25/'Shared Mail Order'!G13)*('Shared Mail Order'!H15+'Shared Mail Order'!H16))</f>
        <v>0</v>
      </c>
      <c r="K25" s="179">
        <f>(I25+L25)/('Shared Mail Order'!H13+'Shared Mail Order'!H21)*'Shared Mail Order'!C22</f>
        <v>0</v>
      </c>
      <c r="L25" s="106">
        <v>0</v>
      </c>
      <c r="M25" s="107">
        <f>IF('Shared Mail Order'!C23&gt;0,(I25+L25)/('Shared Mail Order'!H13+'Shared Mail Order'!H21)*'Shared Mail Order'!C23*'Shared Mail Order'!C25,(I25+L25)*'Shared Mail Order'!C25)</f>
        <v>0</v>
      </c>
      <c r="N25" s="108">
        <f>IF('Shared Mail Order'!C23&gt;0,(I25+L25)/('Shared Mail Order'!H13+'Shared Mail Order'!H21)*'Shared Mail Order'!C23*'Shared Mail Order'!C25+K25,(I25+L25)*'Shared Mail Order'!C25+K25)</f>
        <v>0</v>
      </c>
      <c r="O25" s="132">
        <f t="shared" si="2"/>
        <v>0</v>
      </c>
      <c r="P25" s="180">
        <f t="shared" si="3"/>
        <v>0</v>
      </c>
      <c r="Q25" s="1"/>
      <c r="R25" s="1"/>
    </row>
    <row r="26" spans="1:18" ht="12.75">
      <c r="A26" s="127"/>
      <c r="B26" s="73"/>
      <c r="C26" s="91"/>
      <c r="D26" s="92"/>
      <c r="E26" s="128">
        <v>0</v>
      </c>
      <c r="F26" s="130">
        <f t="shared" si="0"/>
        <v>0</v>
      </c>
      <c r="G26" s="129">
        <f>F26*'Shared Mail Order'!C18</f>
        <v>0</v>
      </c>
      <c r="H26" s="130">
        <f t="shared" si="1"/>
        <v>0</v>
      </c>
      <c r="I26" s="105">
        <f>H26*'Shared Mail Order'!C17</f>
        <v>0</v>
      </c>
      <c r="J26" s="131">
        <f>((F26/'Shared Mail Order'!G13)*('Shared Mail Order'!H15+'Shared Mail Order'!H16))</f>
        <v>0</v>
      </c>
      <c r="K26" s="179">
        <f>(I26+L26)/('Shared Mail Order'!H13+'Shared Mail Order'!H21)*'Shared Mail Order'!C22</f>
        <v>0</v>
      </c>
      <c r="L26" s="106">
        <v>0</v>
      </c>
      <c r="M26" s="107">
        <f>IF('Shared Mail Order'!C23&gt;0,(I26+L26)/('Shared Mail Order'!H13+'Shared Mail Order'!H21)*'Shared Mail Order'!C23*'Shared Mail Order'!C25,(I26+L26)*'Shared Mail Order'!C25)</f>
        <v>0</v>
      </c>
      <c r="N26" s="108">
        <f>IF('Shared Mail Order'!C23&gt;0,(I26+L26)/('Shared Mail Order'!H13+'Shared Mail Order'!H21)*'Shared Mail Order'!C23*'Shared Mail Order'!C25+K26,(I26+L26)*'Shared Mail Order'!C25+K26)</f>
        <v>0</v>
      </c>
      <c r="O26" s="132">
        <f t="shared" si="2"/>
        <v>0</v>
      </c>
      <c r="P26" s="180">
        <f t="shared" si="3"/>
        <v>0</v>
      </c>
      <c r="Q26" s="1"/>
      <c r="R26" s="1"/>
    </row>
    <row r="27" spans="1:18" ht="12.75">
      <c r="A27" s="127" t="s">
        <v>0</v>
      </c>
      <c r="B27" s="73"/>
      <c r="C27" s="91"/>
      <c r="D27" s="92"/>
      <c r="E27" s="128"/>
      <c r="F27" s="130">
        <f t="shared" si="0"/>
        <v>0</v>
      </c>
      <c r="G27" s="129">
        <f>F27*'Shared Mail Order'!C18</f>
        <v>0</v>
      </c>
      <c r="H27" s="130">
        <f t="shared" si="1"/>
        <v>0</v>
      </c>
      <c r="I27" s="99">
        <f>H27*'Shared Mail Order'!C17</f>
        <v>0</v>
      </c>
      <c r="J27" s="131">
        <f>((F27/'Shared Mail Order'!G13)*('Shared Mail Order'!H15+'Shared Mail Order'!H16))</f>
        <v>0</v>
      </c>
      <c r="K27" s="179">
        <f>(I27+L27)/('Shared Mail Order'!H13+'Shared Mail Order'!H21)*'Shared Mail Order'!C22</f>
        <v>0</v>
      </c>
      <c r="L27" s="100">
        <v>0</v>
      </c>
      <c r="M27" s="101">
        <f>IF('Shared Mail Order'!C23&gt;0,(I27+L27)/('Shared Mail Order'!H13+'Shared Mail Order'!H21)*'Shared Mail Order'!C23*'Shared Mail Order'!C25,(I27+L27)*'Shared Mail Order'!C25)</f>
        <v>0</v>
      </c>
      <c r="N27" s="102">
        <f>IF('Shared Mail Order'!C23&gt;0,(I27+L27)/('Shared Mail Order'!H13+'Shared Mail Order'!H21)*'Shared Mail Order'!C23*'Shared Mail Order'!C25+K27,(I27+L27)*'Shared Mail Order'!C25+K27)</f>
        <v>0</v>
      </c>
      <c r="O27" s="132">
        <f t="shared" si="2"/>
        <v>0</v>
      </c>
      <c r="P27" s="180">
        <f t="shared" si="3"/>
        <v>0</v>
      </c>
      <c r="Q27" s="1"/>
      <c r="R27" s="1"/>
    </row>
    <row r="28" spans="1:18" ht="12.75">
      <c r="A28" s="127"/>
      <c r="B28" s="73"/>
      <c r="C28" s="91"/>
      <c r="D28" s="92">
        <v>0</v>
      </c>
      <c r="E28" s="128">
        <v>0</v>
      </c>
      <c r="F28" s="130">
        <f t="shared" si="0"/>
        <v>0</v>
      </c>
      <c r="G28" s="129">
        <f>F28*'Shared Mail Order'!C18</f>
        <v>0</v>
      </c>
      <c r="H28" s="130">
        <f t="shared" si="1"/>
        <v>0</v>
      </c>
      <c r="I28" s="105">
        <f>H28*'Shared Mail Order'!C17</f>
        <v>0</v>
      </c>
      <c r="J28" s="131">
        <f>((F28/'Shared Mail Order'!G13)*('Shared Mail Order'!H15+'Shared Mail Order'!H16))</f>
        <v>0</v>
      </c>
      <c r="K28" s="179">
        <f>(I28+L28)/('Shared Mail Order'!H13+'Shared Mail Order'!H21)*'Shared Mail Order'!C22</f>
        <v>0</v>
      </c>
      <c r="L28" s="106">
        <v>0</v>
      </c>
      <c r="M28" s="107">
        <f>IF('Shared Mail Order'!C23&gt;0,(I28+L28)/('Shared Mail Order'!H13+'Shared Mail Order'!H21)*'Shared Mail Order'!C23*'Shared Mail Order'!C25,(I28+L28)*'Shared Mail Order'!C25)</f>
        <v>0</v>
      </c>
      <c r="N28" s="108">
        <f>IF('Shared Mail Order'!C23&gt;0,(I28+L28)/('Shared Mail Order'!H13+'Shared Mail Order'!H21)*'Shared Mail Order'!C23*'Shared Mail Order'!C25+K28,(I28+L28)*'Shared Mail Order'!C25+K28)</f>
        <v>0</v>
      </c>
      <c r="O28" s="132">
        <f t="shared" si="2"/>
        <v>0</v>
      </c>
      <c r="P28" s="180">
        <f t="shared" si="3"/>
        <v>0</v>
      </c>
      <c r="Q28" s="1"/>
      <c r="R28" s="1"/>
    </row>
    <row r="29" spans="1:18" ht="12.75">
      <c r="A29" s="127"/>
      <c r="B29" s="71"/>
      <c r="C29" s="91"/>
      <c r="D29" s="92"/>
      <c r="E29" s="128"/>
      <c r="F29" s="130">
        <f t="shared" si="0"/>
        <v>0</v>
      </c>
      <c r="G29" s="129">
        <f>F29*'Shared Mail Order'!C18</f>
        <v>0</v>
      </c>
      <c r="H29" s="130">
        <f t="shared" si="1"/>
        <v>0</v>
      </c>
      <c r="I29" s="105">
        <f>H29*'Shared Mail Order'!C17</f>
        <v>0</v>
      </c>
      <c r="J29" s="131">
        <f>((F29/'Shared Mail Order'!G13)*('Shared Mail Order'!H15+'Shared Mail Order'!H16))</f>
        <v>0</v>
      </c>
      <c r="K29" s="179">
        <f>(I29+L29)/('Shared Mail Order'!H13+'Shared Mail Order'!H21)*'Shared Mail Order'!C22</f>
        <v>0</v>
      </c>
      <c r="L29" s="106">
        <v>0</v>
      </c>
      <c r="M29" s="107">
        <f>IF('Shared Mail Order'!C23&gt;0,(I29+L29)/('Shared Mail Order'!H13+'Shared Mail Order'!H21)*'Shared Mail Order'!C23*'Shared Mail Order'!C25,(I29+L29)*'Shared Mail Order'!C25)</f>
        <v>0</v>
      </c>
      <c r="N29" s="108">
        <f>IF('Shared Mail Order'!C23&gt;0,(I29+L29)/('Shared Mail Order'!H13+'Shared Mail Order'!H21)*'Shared Mail Order'!C23*'Shared Mail Order'!C25+K29,(I29+L29)*'Shared Mail Order'!C25+K29)</f>
        <v>0</v>
      </c>
      <c r="O29" s="132">
        <f t="shared" si="2"/>
        <v>0</v>
      </c>
      <c r="P29" s="180">
        <f t="shared" si="3"/>
        <v>0</v>
      </c>
      <c r="Q29" s="1"/>
      <c r="R29" s="1"/>
    </row>
    <row r="30" spans="1:18" ht="12.75">
      <c r="A30" s="127"/>
      <c r="B30" s="73"/>
      <c r="C30" s="91"/>
      <c r="D30" s="92">
        <v>0</v>
      </c>
      <c r="E30" s="128">
        <v>0</v>
      </c>
      <c r="F30" s="130">
        <f t="shared" si="0"/>
        <v>0</v>
      </c>
      <c r="G30" s="129">
        <f>F30*'Shared Mail Order'!C18</f>
        <v>0</v>
      </c>
      <c r="H30" s="130">
        <f t="shared" si="1"/>
        <v>0</v>
      </c>
      <c r="I30" s="105">
        <f>H30*'Shared Mail Order'!C17</f>
        <v>0</v>
      </c>
      <c r="J30" s="131">
        <f>((F30/'Shared Mail Order'!G13)*('Shared Mail Order'!H15+'Shared Mail Order'!H16))</f>
        <v>0</v>
      </c>
      <c r="K30" s="179">
        <f>(I30+L30)/('Shared Mail Order'!H13+'Shared Mail Order'!H21)*'Shared Mail Order'!C22</f>
        <v>0</v>
      </c>
      <c r="L30" s="106">
        <v>0</v>
      </c>
      <c r="M30" s="107">
        <f>IF('Shared Mail Order'!C23&gt;0,(I30+L30)/('Shared Mail Order'!H13+'Shared Mail Order'!H21)*'Shared Mail Order'!C23*'Shared Mail Order'!C25,(I30+L30)*'Shared Mail Order'!C25)</f>
        <v>0</v>
      </c>
      <c r="N30" s="108">
        <f>IF('Shared Mail Order'!C23&gt;0,(I30+L30)/('Shared Mail Order'!H13+'Shared Mail Order'!H21)*'Shared Mail Order'!C23*'Shared Mail Order'!C25+K30,(I30+L30)*'Shared Mail Order'!C25+K30)</f>
        <v>0</v>
      </c>
      <c r="O30" s="132">
        <f t="shared" si="2"/>
        <v>0</v>
      </c>
      <c r="P30" s="180">
        <f t="shared" si="3"/>
        <v>0</v>
      </c>
      <c r="Q30" s="1"/>
      <c r="R30" s="1"/>
    </row>
    <row r="31" spans="1:18" ht="12.75">
      <c r="A31" s="127"/>
      <c r="B31" s="71"/>
      <c r="C31" s="91"/>
      <c r="D31" s="92"/>
      <c r="E31" s="128"/>
      <c r="F31" s="130">
        <f t="shared" si="0"/>
        <v>0</v>
      </c>
      <c r="G31" s="129">
        <f>F31*'Shared Mail Order'!C18</f>
        <v>0</v>
      </c>
      <c r="H31" s="130">
        <f t="shared" si="1"/>
        <v>0</v>
      </c>
      <c r="I31" s="105">
        <f>H31*'Shared Mail Order'!C17</f>
        <v>0</v>
      </c>
      <c r="J31" s="131">
        <f>((F31/'Shared Mail Order'!G13)*('Shared Mail Order'!H15+'Shared Mail Order'!H16))</f>
        <v>0</v>
      </c>
      <c r="K31" s="179">
        <f>(I31+L31)/('Shared Mail Order'!H13+'Shared Mail Order'!H21)*'Shared Mail Order'!C22</f>
        <v>0</v>
      </c>
      <c r="L31" s="106">
        <v>0</v>
      </c>
      <c r="M31" s="107">
        <f>IF('Shared Mail Order'!C23&gt;0,(I31+L31)/('Shared Mail Order'!H13+'Shared Mail Order'!H21)*'Shared Mail Order'!C23*'Shared Mail Order'!C25,(I31+L31)*'Shared Mail Order'!C25)</f>
        <v>0</v>
      </c>
      <c r="N31" s="108">
        <f>IF('Shared Mail Order'!C23&gt;0,(I31+L31)/('Shared Mail Order'!H13+'Shared Mail Order'!H21)*'Shared Mail Order'!C23*'Shared Mail Order'!C25+K31,(I31+L31)*'Shared Mail Order'!C25+K31)</f>
        <v>0</v>
      </c>
      <c r="O31" s="132">
        <f t="shared" si="2"/>
        <v>0</v>
      </c>
      <c r="P31" s="180">
        <f t="shared" si="3"/>
        <v>0</v>
      </c>
      <c r="Q31" s="1"/>
      <c r="R31" s="1"/>
    </row>
    <row r="32" spans="1:18" ht="12.75">
      <c r="A32" s="127"/>
      <c r="B32" s="73"/>
      <c r="C32" s="91"/>
      <c r="D32" s="92">
        <v>0</v>
      </c>
      <c r="E32" s="128">
        <v>0</v>
      </c>
      <c r="F32" s="130">
        <f t="shared" si="0"/>
        <v>0</v>
      </c>
      <c r="G32" s="129">
        <f>F32*'Shared Mail Order'!C18</f>
        <v>0</v>
      </c>
      <c r="H32" s="130">
        <f t="shared" si="1"/>
        <v>0</v>
      </c>
      <c r="I32" s="105">
        <f>H32*'Shared Mail Order'!C17</f>
        <v>0</v>
      </c>
      <c r="J32" s="131">
        <f>((F32/'Shared Mail Order'!G13)*('Shared Mail Order'!H15+'Shared Mail Order'!H16))</f>
        <v>0</v>
      </c>
      <c r="K32" s="179">
        <f>(I32+L32)/('Shared Mail Order'!H13+'Shared Mail Order'!H21)*'Shared Mail Order'!C22</f>
        <v>0</v>
      </c>
      <c r="L32" s="106">
        <v>0</v>
      </c>
      <c r="M32" s="107">
        <f>IF('Shared Mail Order'!C23&gt;0,(I32+L32)/('Shared Mail Order'!H13+'Shared Mail Order'!H21)*'Shared Mail Order'!C23*'Shared Mail Order'!C25,(I32+L32)*'Shared Mail Order'!C25)</f>
        <v>0</v>
      </c>
      <c r="N32" s="108">
        <f>IF('Shared Mail Order'!C23&gt;0,(I32+L32)/('Shared Mail Order'!H13+'Shared Mail Order'!H21)*'Shared Mail Order'!C23*'Shared Mail Order'!C25+K32,(I32+L32)*'Shared Mail Order'!C25+K32)</f>
        <v>0</v>
      </c>
      <c r="O32" s="132">
        <f t="shared" si="2"/>
        <v>0</v>
      </c>
      <c r="P32" s="180">
        <f t="shared" si="3"/>
        <v>0</v>
      </c>
      <c r="Q32" s="1"/>
      <c r="R32" s="1"/>
    </row>
    <row r="33" spans="1:18" ht="12.75">
      <c r="A33" s="127"/>
      <c r="B33" s="73"/>
      <c r="C33" s="91"/>
      <c r="D33" s="92"/>
      <c r="E33" s="128"/>
      <c r="F33" s="130">
        <f t="shared" si="0"/>
        <v>0</v>
      </c>
      <c r="G33" s="129">
        <f>F33*'Shared Mail Order'!C18</f>
        <v>0</v>
      </c>
      <c r="H33" s="130">
        <f t="shared" si="1"/>
        <v>0</v>
      </c>
      <c r="I33" s="105">
        <f>H33*'Shared Mail Order'!C17</f>
        <v>0</v>
      </c>
      <c r="J33" s="131">
        <f>((F33/'Shared Mail Order'!G13)*('Shared Mail Order'!H15+'Shared Mail Order'!H16))</f>
        <v>0</v>
      </c>
      <c r="K33" s="179">
        <f>(I33+L33)/('Shared Mail Order'!H13+'Shared Mail Order'!H21)*'Shared Mail Order'!C22</f>
        <v>0</v>
      </c>
      <c r="L33" s="106">
        <v>0</v>
      </c>
      <c r="M33" s="107">
        <f>IF('Shared Mail Order'!C23&gt;0,(I33+L33)/('Shared Mail Order'!H13+'Shared Mail Order'!H21)*'Shared Mail Order'!C23*'Shared Mail Order'!C25,(I33+L33)*'Shared Mail Order'!C25)</f>
        <v>0</v>
      </c>
      <c r="N33" s="108">
        <f>IF('Shared Mail Order'!C23&gt;0,(I33+L33)/('Shared Mail Order'!H13+'Shared Mail Order'!H21)*'Shared Mail Order'!C23*'Shared Mail Order'!C25+K33,(I33+L33)*'Shared Mail Order'!C25+K33)</f>
        <v>0</v>
      </c>
      <c r="O33" s="132">
        <f t="shared" si="2"/>
        <v>0</v>
      </c>
      <c r="P33" s="180">
        <f t="shared" si="3"/>
        <v>0</v>
      </c>
      <c r="Q33" s="1"/>
      <c r="R33" s="1"/>
    </row>
    <row r="34" spans="1:18" ht="12.75">
      <c r="A34" s="127"/>
      <c r="B34" s="73"/>
      <c r="C34" s="91"/>
      <c r="D34" s="92">
        <v>0</v>
      </c>
      <c r="E34" s="128">
        <v>0</v>
      </c>
      <c r="F34" s="130">
        <f t="shared" si="0"/>
        <v>0</v>
      </c>
      <c r="G34" s="129">
        <f>F34*'Shared Mail Order'!C18</f>
        <v>0</v>
      </c>
      <c r="H34" s="130">
        <f t="shared" si="1"/>
        <v>0</v>
      </c>
      <c r="I34" s="105">
        <f>H34*'Shared Mail Order'!C17</f>
        <v>0</v>
      </c>
      <c r="J34" s="131">
        <f>((F34/'Shared Mail Order'!G13)*('Shared Mail Order'!H15+'Shared Mail Order'!H16))</f>
        <v>0</v>
      </c>
      <c r="K34" s="179">
        <f>(I34+L34)/('Shared Mail Order'!H13+'Shared Mail Order'!H21)*'Shared Mail Order'!C22</f>
        <v>0</v>
      </c>
      <c r="L34" s="106">
        <v>0</v>
      </c>
      <c r="M34" s="107">
        <f>IF('Shared Mail Order'!C23&gt;0,(I34+L34)/('Shared Mail Order'!H13+'Shared Mail Order'!H21)*'Shared Mail Order'!C23*'Shared Mail Order'!C25,(I34+L34)*'Shared Mail Order'!C25)</f>
        <v>0</v>
      </c>
      <c r="N34" s="108">
        <f>IF('Shared Mail Order'!C23&gt;0,(I34+L34)/('Shared Mail Order'!H13+'Shared Mail Order'!H21)*'Shared Mail Order'!C23*'Shared Mail Order'!C25+K34,(I34+L34)*'Shared Mail Order'!C25+K34)</f>
        <v>0</v>
      </c>
      <c r="O34" s="132">
        <f t="shared" si="2"/>
        <v>0</v>
      </c>
      <c r="P34" s="180">
        <f t="shared" si="3"/>
        <v>0</v>
      </c>
      <c r="Q34" s="1"/>
      <c r="R34" s="1"/>
    </row>
    <row r="35" spans="1:18" ht="12.75">
      <c r="A35" s="127"/>
      <c r="B35" s="73"/>
      <c r="C35" s="91"/>
      <c r="D35" s="92"/>
      <c r="E35" s="128"/>
      <c r="F35" s="130">
        <f t="shared" si="0"/>
        <v>0</v>
      </c>
      <c r="G35" s="129">
        <f>F35*'Shared Mail Order'!C18</f>
        <v>0</v>
      </c>
      <c r="H35" s="130">
        <f t="shared" si="1"/>
        <v>0</v>
      </c>
      <c r="I35" s="105">
        <f>H35*'Shared Mail Order'!C17</f>
        <v>0</v>
      </c>
      <c r="J35" s="131">
        <f>((F35/'Shared Mail Order'!G13)*('Shared Mail Order'!H15+'Shared Mail Order'!H16))</f>
        <v>0</v>
      </c>
      <c r="K35" s="179">
        <f>(I35+L35)/('Shared Mail Order'!H13+'Shared Mail Order'!H21)*'Shared Mail Order'!C22</f>
        <v>0</v>
      </c>
      <c r="L35" s="106">
        <v>0</v>
      </c>
      <c r="M35" s="107">
        <f>IF('Shared Mail Order'!C23&gt;0,(I35+L35)/('Shared Mail Order'!H13+'Shared Mail Order'!H21)*'Shared Mail Order'!C23*'Shared Mail Order'!C25,(I35+L35)*'Shared Mail Order'!C25)</f>
        <v>0</v>
      </c>
      <c r="N35" s="108">
        <f>IF('Shared Mail Order'!C23&gt;0,(I35+L35)/('Shared Mail Order'!H13+'Shared Mail Order'!H21)*'Shared Mail Order'!C23*'Shared Mail Order'!C25+K35,(I35+L35)*'Shared Mail Order'!C25+K35)</f>
        <v>0</v>
      </c>
      <c r="O35" s="132">
        <f t="shared" si="2"/>
        <v>0</v>
      </c>
      <c r="P35" s="180">
        <f t="shared" si="3"/>
        <v>0</v>
      </c>
      <c r="Q35" s="1"/>
      <c r="R35" s="1"/>
    </row>
    <row r="36" spans="1:18" ht="12.75">
      <c r="A36" s="127"/>
      <c r="B36" s="73"/>
      <c r="C36" s="91"/>
      <c r="D36" s="92">
        <v>0</v>
      </c>
      <c r="E36" s="128">
        <v>0</v>
      </c>
      <c r="F36" s="130">
        <f t="shared" si="0"/>
        <v>0</v>
      </c>
      <c r="G36" s="129">
        <f>F36*'Shared Mail Order'!C18</f>
        <v>0</v>
      </c>
      <c r="H36" s="130">
        <f t="shared" si="1"/>
        <v>0</v>
      </c>
      <c r="I36" s="105">
        <f>HF36*'Shared Mail Order'!C17</f>
        <v>0</v>
      </c>
      <c r="J36" s="131">
        <f>((F36/'Shared Mail Order'!G13)*('Shared Mail Order'!H15+'Shared Mail Order'!H16))</f>
        <v>0</v>
      </c>
      <c r="K36" s="179">
        <f>(I36+L36)/('Shared Mail Order'!H13+'Shared Mail Order'!H21)*'Shared Mail Order'!C22</f>
        <v>0</v>
      </c>
      <c r="L36" s="106">
        <v>0</v>
      </c>
      <c r="M36" s="107">
        <f>IF('Shared Mail Order'!C23&gt;0,(I36+L36)/('Shared Mail Order'!H13+'Shared Mail Order'!H21)*'Shared Mail Order'!C23*'Shared Mail Order'!C25,(I36+L36)*'Shared Mail Order'!C25)</f>
        <v>0</v>
      </c>
      <c r="N36" s="108">
        <f>IF('Shared Mail Order'!C23&gt;0,(I36+L36)/('Shared Mail Order'!H13+'Shared Mail Order'!H21)*'Shared Mail Order'!C23*'Shared Mail Order'!C25+K36,(I36+L36)*'Shared Mail Order'!C25+K36)</f>
        <v>0</v>
      </c>
      <c r="O36" s="132">
        <f t="shared" si="2"/>
        <v>0</v>
      </c>
      <c r="P36" s="180">
        <f t="shared" si="3"/>
        <v>0</v>
      </c>
      <c r="Q36" s="1"/>
      <c r="R36" s="1"/>
    </row>
    <row r="37" spans="1:18" ht="12.75">
      <c r="A37" s="127"/>
      <c r="B37" s="73"/>
      <c r="C37" s="91"/>
      <c r="D37" s="92">
        <v>0</v>
      </c>
      <c r="E37" s="128">
        <v>0</v>
      </c>
      <c r="F37" s="130">
        <f t="shared" si="0"/>
        <v>0</v>
      </c>
      <c r="G37" s="129">
        <f>F37*'Shared Mail Order'!C18</f>
        <v>0</v>
      </c>
      <c r="H37" s="130">
        <f t="shared" si="1"/>
        <v>0</v>
      </c>
      <c r="I37" s="105">
        <f>H37*'Shared Mail Order'!C17</f>
        <v>0</v>
      </c>
      <c r="J37" s="131">
        <f>((F37/'Shared Mail Order'!G13)*('Shared Mail Order'!H15+'Shared Mail Order'!H16))</f>
        <v>0</v>
      </c>
      <c r="K37" s="179">
        <f>(I37+L37)/('Shared Mail Order'!H13+'Shared Mail Order'!H21)*'Shared Mail Order'!C22</f>
        <v>0</v>
      </c>
      <c r="L37" s="106">
        <v>0</v>
      </c>
      <c r="M37" s="107">
        <f>IF('Shared Mail Order'!C23&gt;0,(I37+L37)/('Shared Mail Order'!H13+'Shared Mail Order'!H21)*'Shared Mail Order'!C23*'Shared Mail Order'!C25,(I37+L37)*'Shared Mail Order'!C25)</f>
        <v>0</v>
      </c>
      <c r="N37" s="108">
        <f>IF('Shared Mail Order'!C23&gt;0,(I37+L37)/('Shared Mail Order'!H13+'Shared Mail Order'!H21)*'Shared Mail Order'!C23*'Shared Mail Order'!C25+K37,(I37+L37)*'Shared Mail Order'!C25+K37)</f>
        <v>0</v>
      </c>
      <c r="O37" s="132">
        <f t="shared" si="2"/>
        <v>0</v>
      </c>
      <c r="P37" s="180">
        <f t="shared" si="3"/>
        <v>0</v>
      </c>
      <c r="Q37" s="1"/>
      <c r="R37" s="1"/>
    </row>
    <row r="38" spans="1:18" ht="12.75">
      <c r="A38" s="127"/>
      <c r="B38" s="73"/>
      <c r="C38" s="91"/>
      <c r="D38" s="92">
        <v>0</v>
      </c>
      <c r="E38" s="128">
        <v>0</v>
      </c>
      <c r="F38" s="130">
        <f t="shared" si="0"/>
        <v>0</v>
      </c>
      <c r="G38" s="129">
        <f>F38*'Shared Mail Order'!C18</f>
        <v>0</v>
      </c>
      <c r="H38" s="130">
        <f t="shared" si="1"/>
        <v>0</v>
      </c>
      <c r="I38" s="99">
        <f>H38*'Shared Mail Order'!C17</f>
        <v>0</v>
      </c>
      <c r="J38" s="131">
        <f>((F38/'Shared Mail Order'!G13)*('Shared Mail Order'!H15+'Shared Mail Order'!H16))</f>
        <v>0</v>
      </c>
      <c r="K38" s="179">
        <f>(I38+L38)/('Shared Mail Order'!H13+'Shared Mail Order'!H21)*'Shared Mail Order'!C22</f>
        <v>0</v>
      </c>
      <c r="L38" s="100"/>
      <c r="M38" s="101">
        <f>IF('Shared Mail Order'!C23&gt;0,(I38+L38)/('Shared Mail Order'!H13+'Shared Mail Order'!H21)*'Shared Mail Order'!C23*'Shared Mail Order'!C25,(I38+L38)*'Shared Mail Order'!C25)</f>
        <v>0</v>
      </c>
      <c r="N38" s="102">
        <f>IF('Shared Mail Order'!C23&gt;0,(I38+L38)/('Shared Mail Order'!H13+'Shared Mail Order'!H21)*'Shared Mail Order'!C23*'Shared Mail Order'!C25+K38,(I38+L38)*'Shared Mail Order'!C25+K38)</f>
        <v>0</v>
      </c>
      <c r="O38" s="132">
        <f t="shared" si="2"/>
        <v>0</v>
      </c>
      <c r="P38" s="180">
        <f t="shared" si="3"/>
        <v>0</v>
      </c>
      <c r="Q38" s="1"/>
      <c r="R38" s="1"/>
    </row>
    <row r="39" spans="1:18" ht="12.75">
      <c r="A39" s="127"/>
      <c r="B39" s="73"/>
      <c r="C39" s="91"/>
      <c r="D39" s="92">
        <v>0</v>
      </c>
      <c r="E39" s="128">
        <v>0</v>
      </c>
      <c r="F39" s="130">
        <f t="shared" si="0"/>
        <v>0</v>
      </c>
      <c r="G39" s="129">
        <f>F39*'Shared Mail Order'!C18</f>
        <v>0</v>
      </c>
      <c r="H39" s="130">
        <f t="shared" si="1"/>
        <v>0</v>
      </c>
      <c r="I39" s="99">
        <f>H39*'Shared Mail Order'!C17</f>
        <v>0</v>
      </c>
      <c r="J39" s="131">
        <f>((F39/'Shared Mail Order'!G13)*('Shared Mail Order'!H15+'Shared Mail Order'!H16))</f>
        <v>0</v>
      </c>
      <c r="K39" s="179">
        <f>(I39+L39)/('Shared Mail Order'!H13+'Shared Mail Order'!H21)*'Shared Mail Order'!C22</f>
        <v>0</v>
      </c>
      <c r="L39" s="100"/>
      <c r="M39" s="101">
        <f>IF('Shared Mail Order'!C23&gt;0,(I39+L39)/('Shared Mail Order'!H13+'Shared Mail Order'!H21)*'Shared Mail Order'!C23*'Shared Mail Order'!C25,(I39+L39)*'Shared Mail Order'!C25)</f>
        <v>0</v>
      </c>
      <c r="N39" s="102">
        <f>IF('Shared Mail Order'!C23&gt;0,(I39+L39)/('Shared Mail Order'!H13+'Shared Mail Order'!H21)*'Shared Mail Order'!C23*'Shared Mail Order'!C25+K39,(I39+L39)*'Shared Mail Order'!C25+K39)</f>
        <v>0</v>
      </c>
      <c r="O39" s="132">
        <f t="shared" si="2"/>
        <v>0</v>
      </c>
      <c r="P39" s="180">
        <f t="shared" si="3"/>
        <v>0</v>
      </c>
      <c r="Q39" s="1"/>
      <c r="R39" s="1"/>
    </row>
    <row r="40" spans="1:18" ht="12.75">
      <c r="A40" s="127"/>
      <c r="B40" s="73"/>
      <c r="C40" s="91"/>
      <c r="D40" s="92">
        <v>0</v>
      </c>
      <c r="E40" s="128">
        <v>0</v>
      </c>
      <c r="F40" s="130">
        <f t="shared" si="0"/>
        <v>0</v>
      </c>
      <c r="G40" s="129">
        <f>F40*'Shared Mail Order'!C18</f>
        <v>0</v>
      </c>
      <c r="H40" s="130">
        <f t="shared" si="1"/>
        <v>0</v>
      </c>
      <c r="I40" s="99">
        <f>H40*'Shared Mail Order'!C17</f>
        <v>0</v>
      </c>
      <c r="J40" s="131">
        <f>((F40/'Shared Mail Order'!G13)*('Shared Mail Order'!H15+'Shared Mail Order'!H16))</f>
        <v>0</v>
      </c>
      <c r="K40" s="179">
        <f>(I40+L40)/('Shared Mail Order'!H13+'Shared Mail Order'!H21)*'Shared Mail Order'!C22</f>
        <v>0</v>
      </c>
      <c r="L40" s="100"/>
      <c r="M40" s="101">
        <f>IF('Shared Mail Order'!C23&gt;0,(I40+L40)/('Shared Mail Order'!H13+'Shared Mail Order'!H21)*'Shared Mail Order'!C23*'Shared Mail Order'!C25,(I40+L40)*'Shared Mail Order'!C25)</f>
        <v>0</v>
      </c>
      <c r="N40" s="102">
        <f>IF('Shared Mail Order'!C23&gt;0,(I40+L40)/('Shared Mail Order'!H13+'Shared Mail Order'!H21)*'Shared Mail Order'!C23*'Shared Mail Order'!C25+K40,(I40+L40)*'Shared Mail Order'!C25+K40)</f>
        <v>0</v>
      </c>
      <c r="O40" s="132">
        <f t="shared" si="2"/>
        <v>0</v>
      </c>
      <c r="P40" s="180">
        <f t="shared" si="3"/>
        <v>0</v>
      </c>
      <c r="Q40" s="1"/>
      <c r="R40" s="1"/>
    </row>
    <row r="41" spans="1:18" ht="12.75">
      <c r="A41" s="127"/>
      <c r="B41" s="73"/>
      <c r="C41" s="91"/>
      <c r="D41" s="92">
        <v>0</v>
      </c>
      <c r="E41" s="128">
        <v>0</v>
      </c>
      <c r="F41" s="130">
        <f t="shared" si="0"/>
        <v>0</v>
      </c>
      <c r="G41" s="129">
        <f>F41*'Shared Mail Order'!C18</f>
        <v>0</v>
      </c>
      <c r="H41" s="130">
        <f t="shared" si="1"/>
        <v>0</v>
      </c>
      <c r="I41" s="99">
        <f>H41*'Shared Mail Order'!C17</f>
        <v>0</v>
      </c>
      <c r="J41" s="131">
        <f>((F41/'Shared Mail Order'!G13)*('Shared Mail Order'!H15+'Shared Mail Order'!H16))</f>
        <v>0</v>
      </c>
      <c r="K41" s="179">
        <f>(I41+L41)/('Shared Mail Order'!H13+'Shared Mail Order'!H21)*'Shared Mail Order'!C22</f>
        <v>0</v>
      </c>
      <c r="L41" s="100"/>
      <c r="M41" s="101">
        <f>IF('Shared Mail Order'!C23&gt;0,(I41+L41)/('Shared Mail Order'!H13+'Shared Mail Order'!H21)*'Shared Mail Order'!C23*'Shared Mail Order'!C25,(I41+L41)*'Shared Mail Order'!C25)</f>
        <v>0</v>
      </c>
      <c r="N41" s="102">
        <f>IF('Shared Mail Order'!C23&gt;0,(I41+L41)/('Shared Mail Order'!H13+'Shared Mail Order'!H21)*'Shared Mail Order'!C23*'Shared Mail Order'!C25+K41,(I41+L41)*'Shared Mail Order'!C25+K41)</f>
        <v>0</v>
      </c>
      <c r="O41" s="132">
        <f t="shared" si="2"/>
        <v>0</v>
      </c>
      <c r="P41" s="180">
        <f t="shared" si="3"/>
        <v>0</v>
      </c>
      <c r="Q41" s="1"/>
      <c r="R41" s="1"/>
    </row>
    <row r="42" spans="1:18" ht="12.75">
      <c r="A42" s="127"/>
      <c r="B42" s="73"/>
      <c r="C42" s="91"/>
      <c r="D42" s="92">
        <v>0</v>
      </c>
      <c r="E42" s="128">
        <v>0</v>
      </c>
      <c r="F42" s="130">
        <f t="shared" si="0"/>
        <v>0</v>
      </c>
      <c r="G42" s="129">
        <f>F42*'Shared Mail Order'!C18</f>
        <v>0</v>
      </c>
      <c r="H42" s="130">
        <f t="shared" si="1"/>
        <v>0</v>
      </c>
      <c r="I42" s="99">
        <f>H42*'Shared Mail Order'!C17</f>
        <v>0</v>
      </c>
      <c r="J42" s="131">
        <f>((F42/'Shared Mail Order'!G13)*('Shared Mail Order'!H15+'Shared Mail Order'!H16))</f>
        <v>0</v>
      </c>
      <c r="K42" s="179">
        <f>(I42+L42)/('Shared Mail Order'!H13+'Shared Mail Order'!H21)*'Shared Mail Order'!C22</f>
        <v>0</v>
      </c>
      <c r="L42" s="100"/>
      <c r="M42" s="101">
        <f>IF('Shared Mail Order'!C23&gt;0,(I42+L42)/('Shared Mail Order'!H13+'Shared Mail Order'!H21)*'Shared Mail Order'!C23*'Shared Mail Order'!C25,(I42+L42)*'Shared Mail Order'!C25)</f>
        <v>0</v>
      </c>
      <c r="N42" s="102">
        <f>IF('Shared Mail Order'!C23&gt;0,(I42+L42)/('Shared Mail Order'!H13+'Shared Mail Order'!H21)*'Shared Mail Order'!C23*'Shared Mail Order'!C25+K42,(I42+L42)*'Shared Mail Order'!C25+K42)</f>
        <v>0</v>
      </c>
      <c r="O42" s="132">
        <f t="shared" si="2"/>
        <v>0</v>
      </c>
      <c r="P42" s="180">
        <f t="shared" si="3"/>
        <v>0</v>
      </c>
      <c r="Q42" s="1"/>
      <c r="R42" s="1"/>
    </row>
    <row r="43" spans="1:18" ht="12.75">
      <c r="A43" s="127"/>
      <c r="B43" s="73"/>
      <c r="C43" s="91"/>
      <c r="D43" s="92">
        <v>0</v>
      </c>
      <c r="E43" s="128">
        <v>0</v>
      </c>
      <c r="F43" s="130">
        <f t="shared" si="0"/>
        <v>0</v>
      </c>
      <c r="G43" s="129">
        <f>F43*'Shared Mail Order'!C18</f>
        <v>0</v>
      </c>
      <c r="H43" s="130">
        <f t="shared" si="1"/>
        <v>0</v>
      </c>
      <c r="I43" s="99">
        <f>H43*'Shared Mail Order'!C17</f>
        <v>0</v>
      </c>
      <c r="J43" s="131">
        <f>((F43/'Shared Mail Order'!G13)*('Shared Mail Order'!H15+'Shared Mail Order'!H16))</f>
        <v>0</v>
      </c>
      <c r="K43" s="179">
        <f>(I43+L43)/('Shared Mail Order'!H13+'Shared Mail Order'!H21)*'Shared Mail Order'!C22</f>
        <v>0</v>
      </c>
      <c r="L43" s="100"/>
      <c r="M43" s="101">
        <f>IF('Shared Mail Order'!C23&gt;0,(I43+L43)/('Shared Mail Order'!H13+'Shared Mail Order'!H21)*'Shared Mail Order'!C23*'Shared Mail Order'!C25,(I43+L43)*'Shared Mail Order'!C25)</f>
        <v>0</v>
      </c>
      <c r="N43" s="102">
        <f>IF('Shared Mail Order'!C23&gt;0,(I43+L43)/('Shared Mail Order'!H13+'Shared Mail Order'!H21)*'Shared Mail Order'!C23*'Shared Mail Order'!C25+K43,(I43+L43)*'Shared Mail Order'!C25+K43)</f>
        <v>0</v>
      </c>
      <c r="O43" s="132">
        <f t="shared" si="2"/>
        <v>0</v>
      </c>
      <c r="P43" s="180">
        <f t="shared" si="3"/>
        <v>0</v>
      </c>
      <c r="Q43" s="1"/>
      <c r="R43" s="1"/>
    </row>
    <row r="44" spans="1:18" ht="12.75">
      <c r="A44" s="127"/>
      <c r="B44" s="73"/>
      <c r="C44" s="91"/>
      <c r="D44" s="92">
        <v>0</v>
      </c>
      <c r="E44" s="128">
        <v>0</v>
      </c>
      <c r="F44" s="130">
        <f t="shared" si="0"/>
        <v>0</v>
      </c>
      <c r="G44" s="129">
        <f>F44*'Shared Mail Order'!C18</f>
        <v>0</v>
      </c>
      <c r="H44" s="130">
        <f t="shared" si="1"/>
        <v>0</v>
      </c>
      <c r="I44" s="99">
        <f>H44*'Shared Mail Order'!C17</f>
        <v>0</v>
      </c>
      <c r="J44" s="131">
        <f>((F44/'Shared Mail Order'!G13)*('Shared Mail Order'!H15+'Shared Mail Order'!H16))</f>
        <v>0</v>
      </c>
      <c r="K44" s="179">
        <f>(I44+L44)/('Shared Mail Order'!H13+'Shared Mail Order'!H21)*'Shared Mail Order'!C22</f>
        <v>0</v>
      </c>
      <c r="L44" s="100"/>
      <c r="M44" s="101">
        <f>IF('Shared Mail Order'!C23&gt;0,(I44+L44)/('Shared Mail Order'!H13+'Shared Mail Order'!H21)*'Shared Mail Order'!C23*'Shared Mail Order'!C25,(I44+L44)*'Shared Mail Order'!C25)</f>
        <v>0</v>
      </c>
      <c r="N44" s="102">
        <f>IF('Shared Mail Order'!C23&gt;0,(I44+L44)/('Shared Mail Order'!H13+'Shared Mail Order'!H21)*'Shared Mail Order'!C23*'Shared Mail Order'!C25+K44,(I44+L44)*'Shared Mail Order'!C25+K44)</f>
        <v>0</v>
      </c>
      <c r="O44" s="132">
        <f t="shared" si="2"/>
        <v>0</v>
      </c>
      <c r="P44" s="180">
        <f t="shared" si="3"/>
        <v>0</v>
      </c>
      <c r="Q44" s="1"/>
      <c r="R44" s="1"/>
    </row>
    <row r="45" spans="1:18" ht="12.75">
      <c r="A45" s="127"/>
      <c r="B45" s="73"/>
      <c r="C45" s="91"/>
      <c r="D45" s="92">
        <v>0</v>
      </c>
      <c r="E45" s="128">
        <v>0</v>
      </c>
      <c r="F45" s="130">
        <f t="shared" si="0"/>
        <v>0</v>
      </c>
      <c r="G45" s="129">
        <f>F45*'Shared Mail Order'!C18</f>
        <v>0</v>
      </c>
      <c r="H45" s="130">
        <f t="shared" si="1"/>
        <v>0</v>
      </c>
      <c r="I45" s="99">
        <f>H45*'Shared Mail Order'!C17</f>
        <v>0</v>
      </c>
      <c r="J45" s="131">
        <f>((F45/'Shared Mail Order'!G13)*('Shared Mail Order'!H15+'Shared Mail Order'!H16))</f>
        <v>0</v>
      </c>
      <c r="K45" s="179">
        <f>(I45+L45)/('Shared Mail Order'!H13+'Shared Mail Order'!H21)*'Shared Mail Order'!C22</f>
        <v>0</v>
      </c>
      <c r="L45" s="100"/>
      <c r="M45" s="101">
        <f>IF('Shared Mail Order'!C23&gt;0,(I45+L45)/('Shared Mail Order'!H13+'Shared Mail Order'!H21)*'Shared Mail Order'!C23*'Shared Mail Order'!C25,(I45+L45)*'Shared Mail Order'!C25)</f>
        <v>0</v>
      </c>
      <c r="N45" s="102">
        <f>IF('Shared Mail Order'!C23&gt;0,(I45+L45)/('Shared Mail Order'!H13+'Shared Mail Order'!H21)*'Shared Mail Order'!C23*'Shared Mail Order'!C25+K45,(I45+L45)*'Shared Mail Order'!C25+K45)</f>
        <v>0</v>
      </c>
      <c r="O45" s="132">
        <f t="shared" si="2"/>
        <v>0</v>
      </c>
      <c r="P45" s="180">
        <f t="shared" si="3"/>
        <v>0</v>
      </c>
      <c r="Q45" s="1"/>
      <c r="R45" s="1"/>
    </row>
    <row r="46" spans="1:18" ht="12.75">
      <c r="A46" s="127"/>
      <c r="B46" s="73"/>
      <c r="C46" s="91"/>
      <c r="D46" s="92">
        <v>0</v>
      </c>
      <c r="E46" s="128">
        <v>0</v>
      </c>
      <c r="F46" s="130">
        <f t="shared" si="0"/>
        <v>0</v>
      </c>
      <c r="G46" s="129">
        <f>F46*'Shared Mail Order'!C18</f>
        <v>0</v>
      </c>
      <c r="H46" s="130">
        <f t="shared" si="1"/>
        <v>0</v>
      </c>
      <c r="I46" s="99">
        <f>H46*'Shared Mail Order'!C17</f>
        <v>0</v>
      </c>
      <c r="J46" s="131">
        <f>((F46/'Shared Mail Order'!G13)*('Shared Mail Order'!H15+'Shared Mail Order'!H16))</f>
        <v>0</v>
      </c>
      <c r="K46" s="179">
        <f>(I46+L46)/('Shared Mail Order'!H13+'Shared Mail Order'!H21)*'Shared Mail Order'!C22</f>
        <v>0</v>
      </c>
      <c r="L46" s="100"/>
      <c r="M46" s="101">
        <f>IF('Shared Mail Order'!C23&gt;0,(I46+L46)/('Shared Mail Order'!H13+'Shared Mail Order'!H21)*'Shared Mail Order'!C23*'Shared Mail Order'!C25,(I46+L46)*'Shared Mail Order'!C25)</f>
        <v>0</v>
      </c>
      <c r="N46" s="102">
        <f>IF('Shared Mail Order'!C23&gt;0,(I46+L46)/('Shared Mail Order'!H13+'Shared Mail Order'!H21)*'Shared Mail Order'!C23*'Shared Mail Order'!C25+K46,(I46+L46)*'Shared Mail Order'!C25+K46)</f>
        <v>0</v>
      </c>
      <c r="O46" s="132">
        <f t="shared" si="2"/>
        <v>0</v>
      </c>
      <c r="P46" s="180">
        <f t="shared" si="3"/>
        <v>0</v>
      </c>
      <c r="Q46" s="1"/>
      <c r="R46" s="1"/>
    </row>
    <row r="47" spans="1:18" ht="12.75">
      <c r="A47" s="127"/>
      <c r="B47" s="73"/>
      <c r="C47" s="91"/>
      <c r="D47" s="92">
        <v>0</v>
      </c>
      <c r="E47" s="128">
        <v>0</v>
      </c>
      <c r="F47" s="130">
        <f t="shared" si="0"/>
        <v>0</v>
      </c>
      <c r="G47" s="129">
        <f>F47*'Shared Mail Order'!C18</f>
        <v>0</v>
      </c>
      <c r="H47" s="130">
        <f t="shared" si="1"/>
        <v>0</v>
      </c>
      <c r="I47" s="99">
        <f>H47*'Shared Mail Order'!C17</f>
        <v>0</v>
      </c>
      <c r="J47" s="131">
        <f>((F47/'Shared Mail Order'!G13)*('Shared Mail Order'!H15+'Shared Mail Order'!H16))</f>
        <v>0</v>
      </c>
      <c r="K47" s="179">
        <f>(I47+L47)/('Shared Mail Order'!H13+'Shared Mail Order'!H21)*'Shared Mail Order'!C22</f>
        <v>0</v>
      </c>
      <c r="L47" s="100"/>
      <c r="M47" s="101">
        <f>IF('Shared Mail Order'!C23&gt;0,(I47+L47)/('Shared Mail Order'!H13+'Shared Mail Order'!H21)*'Shared Mail Order'!C23*'Shared Mail Order'!C25,(I47+L47)*'Shared Mail Order'!C25)</f>
        <v>0</v>
      </c>
      <c r="N47" s="102">
        <f>IF('Shared Mail Order'!C23&gt;0,(I47+L47)/('Shared Mail Order'!H13+'Shared Mail Order'!H21)*'Shared Mail Order'!C23*'Shared Mail Order'!C25+K47,(I47+L47)*'Shared Mail Order'!C25+K47)</f>
        <v>0</v>
      </c>
      <c r="O47" s="132">
        <f t="shared" si="2"/>
        <v>0</v>
      </c>
      <c r="P47" s="180">
        <f t="shared" si="3"/>
        <v>0</v>
      </c>
      <c r="Q47" s="1"/>
      <c r="R47" s="1"/>
    </row>
    <row r="48" spans="1:18" ht="12.75">
      <c r="A48" s="127"/>
      <c r="B48" s="73"/>
      <c r="C48" s="91"/>
      <c r="D48" s="92">
        <v>0</v>
      </c>
      <c r="E48" s="128">
        <v>0</v>
      </c>
      <c r="F48" s="130">
        <f t="shared" si="0"/>
        <v>0</v>
      </c>
      <c r="G48" s="129">
        <f>F48*'Shared Mail Order'!C18</f>
        <v>0</v>
      </c>
      <c r="H48" s="130">
        <f t="shared" si="1"/>
        <v>0</v>
      </c>
      <c r="I48" s="99">
        <f>H48*'Shared Mail Order'!C17</f>
        <v>0</v>
      </c>
      <c r="J48" s="131">
        <f>((F448/'Shared Mail Order'!G13)*('Shared Mail Order'!H15+'Shared Mail Order'!H16))</f>
        <v>0</v>
      </c>
      <c r="K48" s="179">
        <f>(I48+L48)/('Shared Mail Order'!H13+'Shared Mail Order'!H21)*'Shared Mail Order'!C22</f>
        <v>0</v>
      </c>
      <c r="L48" s="100"/>
      <c r="M48" s="101">
        <f>IF('Shared Mail Order'!C23&gt;0,(I48+L48)/('Shared Mail Order'!H13+'Shared Mail Order'!H21)*'Shared Mail Order'!C23*'Shared Mail Order'!C25,(I48+L48)*'Shared Mail Order'!C25)</f>
        <v>0</v>
      </c>
      <c r="N48" s="102">
        <f>IF('Shared Mail Order'!C23&gt;0,(I48+L48)/('Shared Mail Order'!H13+'Shared Mail Order'!H21)*'Shared Mail Order'!C23*'Shared Mail Order'!C25+K48,(I48+L48)*'Shared Mail Order'!C25+K48)</f>
        <v>0</v>
      </c>
      <c r="O48" s="132">
        <f t="shared" si="2"/>
        <v>0</v>
      </c>
      <c r="P48" s="180">
        <f t="shared" si="3"/>
        <v>0</v>
      </c>
      <c r="Q48" s="1"/>
      <c r="R48" s="1"/>
    </row>
    <row r="49" spans="1:18" ht="12.75">
      <c r="A49" s="127"/>
      <c r="B49" s="73"/>
      <c r="C49" s="91"/>
      <c r="D49" s="92">
        <v>0</v>
      </c>
      <c r="E49" s="128">
        <v>0</v>
      </c>
      <c r="F49" s="130">
        <f t="shared" si="0"/>
        <v>0</v>
      </c>
      <c r="G49" s="129">
        <f>F49*'Shared Mail Order'!C18</f>
        <v>0</v>
      </c>
      <c r="H49" s="130">
        <f t="shared" si="1"/>
        <v>0</v>
      </c>
      <c r="I49" s="99">
        <f>H49*'Shared Mail Order'!C17</f>
        <v>0</v>
      </c>
      <c r="J49" s="131">
        <f>((F49/'Shared Mail Order'!G13)*('Shared Mail Order'!H15+'Shared Mail Order'!H16))</f>
        <v>0</v>
      </c>
      <c r="K49" s="179">
        <f>(I49+L49)/('Shared Mail Order'!H13+'Shared Mail Order'!H21)*'Shared Mail Order'!C22</f>
        <v>0</v>
      </c>
      <c r="L49" s="100"/>
      <c r="M49" s="101">
        <f>IF('Shared Mail Order'!C23&gt;0,(I49+L49)/('Shared Mail Order'!H13+'Shared Mail Order'!H21)*'Shared Mail Order'!C23*'Shared Mail Order'!C25,(I49+L49)*'Shared Mail Order'!C25)</f>
        <v>0</v>
      </c>
      <c r="N49" s="102">
        <f>IF('Shared Mail Order'!C23&gt;0,(I49+L49)/('Shared Mail Order'!H13+'Shared Mail Order'!H21)*'Shared Mail Order'!C23*'Shared Mail Order'!C25+K49,(I49+L49)*'Shared Mail Order'!C25+K49)</f>
        <v>0</v>
      </c>
      <c r="O49" s="132">
        <f t="shared" si="2"/>
        <v>0</v>
      </c>
      <c r="P49" s="180">
        <f t="shared" si="3"/>
        <v>0</v>
      </c>
      <c r="Q49" s="1"/>
      <c r="R49" s="1"/>
    </row>
    <row r="50" spans="1:18" ht="12.75">
      <c r="A50" s="127"/>
      <c r="B50" s="73"/>
      <c r="C50" s="91"/>
      <c r="D50" s="92">
        <v>0</v>
      </c>
      <c r="E50" s="128">
        <v>0</v>
      </c>
      <c r="F50" s="130">
        <f t="shared" si="0"/>
        <v>0</v>
      </c>
      <c r="G50" s="129">
        <f>F50*'Shared Mail Order'!C18</f>
        <v>0</v>
      </c>
      <c r="H50" s="130">
        <f t="shared" si="1"/>
        <v>0</v>
      </c>
      <c r="I50" s="99">
        <f>H50*'Shared Mail Order'!C17</f>
        <v>0</v>
      </c>
      <c r="J50" s="131">
        <f>((F50/'Shared Mail Order'!G13)*('Shared Mail Order'!H15+'Shared Mail Order'!H16))</f>
        <v>0</v>
      </c>
      <c r="K50" s="179">
        <f>(I50+L50)/('Shared Mail Order'!H13+'Shared Mail Order'!H21)*'Shared Mail Order'!C22</f>
        <v>0</v>
      </c>
      <c r="L50" s="100"/>
      <c r="M50" s="101">
        <f>IF('Shared Mail Order'!C23&gt;0,(I50+L50)/('Shared Mail Order'!H13+'Shared Mail Order'!H21)*'Shared Mail Order'!C23*'Shared Mail Order'!C25,(I50+L50)*'Shared Mail Order'!C25)</f>
        <v>0</v>
      </c>
      <c r="N50" s="102">
        <f>IF('Shared Mail Order'!C23&gt;0,(I50+L50)/('Shared Mail Order'!H13+'Shared Mail Order'!H21)*'Shared Mail Order'!C23*'Shared Mail Order'!C25+K50,(I50+L50)*'Shared Mail Order'!C25+K50)</f>
        <v>0</v>
      </c>
      <c r="O50" s="132">
        <f aca="true" t="shared" si="4" ref="O50:O81">SUM(I50+J50+N50)</f>
        <v>0</v>
      </c>
      <c r="P50" s="180">
        <f t="shared" si="3"/>
        <v>0</v>
      </c>
      <c r="Q50" s="1"/>
      <c r="R50" s="1"/>
    </row>
    <row r="51" spans="1:18" ht="12.75">
      <c r="A51" s="127"/>
      <c r="B51" s="73"/>
      <c r="C51" s="91"/>
      <c r="D51" s="92">
        <v>0</v>
      </c>
      <c r="E51" s="128">
        <v>0</v>
      </c>
      <c r="F51" s="130">
        <f t="shared" si="0"/>
        <v>0</v>
      </c>
      <c r="G51" s="129">
        <f>F51*'Shared Mail Order'!C18</f>
        <v>0</v>
      </c>
      <c r="H51" s="130">
        <f t="shared" si="1"/>
        <v>0</v>
      </c>
      <c r="I51" s="99">
        <f>H51*'Shared Mail Order'!C17</f>
        <v>0</v>
      </c>
      <c r="J51" s="131">
        <f>((F51/'Shared Mail Order'!G13)*('Shared Mail Order'!H15+'Shared Mail Order'!H16))</f>
        <v>0</v>
      </c>
      <c r="K51" s="179">
        <f>(I51+L51)/('Shared Mail Order'!H13+'Shared Mail Order'!H21)*'Shared Mail Order'!C22</f>
        <v>0</v>
      </c>
      <c r="L51" s="100"/>
      <c r="M51" s="101">
        <f>IF('Shared Mail Order'!C23&gt;0,(I51+L51)/('Shared Mail Order'!H13+'Shared Mail Order'!H21)*'Shared Mail Order'!C23*'Shared Mail Order'!C25,(I51+L51)*'Shared Mail Order'!C25)</f>
        <v>0</v>
      </c>
      <c r="N51" s="102">
        <f>IF('Shared Mail Order'!C23&gt;0,(I51+L51)/('Shared Mail Order'!H13+'Shared Mail Order'!H21)*'Shared Mail Order'!C23*'Shared Mail Order'!C25+K51,(I51+L51)*'Shared Mail Order'!C25+K51)</f>
        <v>0</v>
      </c>
      <c r="O51" s="132">
        <f t="shared" si="4"/>
        <v>0</v>
      </c>
      <c r="P51" s="180">
        <f t="shared" si="3"/>
        <v>0</v>
      </c>
      <c r="Q51" s="1"/>
      <c r="R51" s="1"/>
    </row>
    <row r="52" spans="1:18" ht="12.75">
      <c r="A52" s="127"/>
      <c r="B52" s="73"/>
      <c r="C52" s="91"/>
      <c r="D52" s="92">
        <v>0</v>
      </c>
      <c r="E52" s="128">
        <v>0</v>
      </c>
      <c r="F52" s="130">
        <f t="shared" si="0"/>
        <v>0</v>
      </c>
      <c r="G52" s="129">
        <f>F52*'Shared Mail Order'!C18</f>
        <v>0</v>
      </c>
      <c r="H52" s="130">
        <f t="shared" si="1"/>
        <v>0</v>
      </c>
      <c r="I52" s="99">
        <f>H52*'Shared Mail Order'!C17</f>
        <v>0</v>
      </c>
      <c r="J52" s="131">
        <f>((F52/'Shared Mail Order'!G13)*('Shared Mail Order'!H15+'Shared Mail Order'!H16))</f>
        <v>0</v>
      </c>
      <c r="K52" s="179">
        <f>(I52+L52)/('Shared Mail Order'!H13+'Shared Mail Order'!H21)*'Shared Mail Order'!C22</f>
        <v>0</v>
      </c>
      <c r="L52" s="100"/>
      <c r="M52" s="101">
        <f>IF('Shared Mail Order'!C23&gt;0,(I52+L52)/('Shared Mail Order'!H13+'Shared Mail Order'!H21)*'Shared Mail Order'!C23*'Shared Mail Order'!C25,(I52+L52)*'Shared Mail Order'!C25)</f>
        <v>0</v>
      </c>
      <c r="N52" s="102">
        <f>IF('Shared Mail Order'!C23&gt;0,(I52+L52)/('Shared Mail Order'!H13+'Shared Mail Order'!H21)*'Shared Mail Order'!C23*'Shared Mail Order'!C25+K52,(I52+L52)*'Shared Mail Order'!C25+K52)</f>
        <v>0</v>
      </c>
      <c r="O52" s="132">
        <f t="shared" si="4"/>
        <v>0</v>
      </c>
      <c r="P52" s="180">
        <f t="shared" si="3"/>
        <v>0</v>
      </c>
      <c r="Q52" s="1"/>
      <c r="R52" s="1"/>
    </row>
    <row r="53" spans="1:18" ht="12.75">
      <c r="A53" s="127"/>
      <c r="B53" s="73"/>
      <c r="C53" s="91"/>
      <c r="D53" s="92">
        <v>0</v>
      </c>
      <c r="E53" s="128">
        <v>0</v>
      </c>
      <c r="F53" s="130">
        <f t="shared" si="0"/>
        <v>0</v>
      </c>
      <c r="G53" s="129">
        <f>F53*'Shared Mail Order'!C18</f>
        <v>0</v>
      </c>
      <c r="H53" s="130">
        <f t="shared" si="1"/>
        <v>0</v>
      </c>
      <c r="I53" s="99">
        <f>H53*'Shared Mail Order'!C17</f>
        <v>0</v>
      </c>
      <c r="J53" s="131">
        <f>((F53/'Shared Mail Order'!G13)*('Shared Mail Order'!H15+'Shared Mail Order'!H16))</f>
        <v>0</v>
      </c>
      <c r="K53" s="179">
        <f>(I53+L53)/('Shared Mail Order'!H13+'Shared Mail Order'!H21)*'Shared Mail Order'!C22</f>
        <v>0</v>
      </c>
      <c r="L53" s="100"/>
      <c r="M53" s="101">
        <f>IF('Shared Mail Order'!C23&gt;0,(I53+L53)/('Shared Mail Order'!H13+'Shared Mail Order'!H21)*'Shared Mail Order'!C23*'Shared Mail Order'!C25,(I53+L53)*'Shared Mail Order'!C25)</f>
        <v>0</v>
      </c>
      <c r="N53" s="102">
        <f>IF('Shared Mail Order'!C23&gt;0,(I53+L53)/('Shared Mail Order'!H13+'Shared Mail Order'!H21)*'Shared Mail Order'!C23*'Shared Mail Order'!C25+K53,(I53+L53)*'Shared Mail Order'!C25+K53)</f>
        <v>0</v>
      </c>
      <c r="O53" s="132">
        <f t="shared" si="4"/>
        <v>0</v>
      </c>
      <c r="P53" s="180">
        <f t="shared" si="3"/>
        <v>0</v>
      </c>
      <c r="Q53" s="1"/>
      <c r="R53" s="1"/>
    </row>
    <row r="54" spans="1:18" ht="12.75">
      <c r="A54" s="127"/>
      <c r="B54" s="73"/>
      <c r="C54" s="91"/>
      <c r="D54" s="92">
        <v>0</v>
      </c>
      <c r="E54" s="128">
        <v>0</v>
      </c>
      <c r="F54" s="130">
        <f t="shared" si="0"/>
        <v>0</v>
      </c>
      <c r="G54" s="129">
        <f>F54*'Shared Mail Order'!C18</f>
        <v>0</v>
      </c>
      <c r="H54" s="130">
        <f t="shared" si="1"/>
        <v>0</v>
      </c>
      <c r="I54" s="99">
        <f>H54*'Shared Mail Order'!C17</f>
        <v>0</v>
      </c>
      <c r="J54" s="131">
        <f>((F54/'Shared Mail Order'!G13)*('Shared Mail Order'!H15+'Shared Mail Order'!H16))</f>
        <v>0</v>
      </c>
      <c r="K54" s="179">
        <f>(I54+L54)/('Shared Mail Order'!H13+'Shared Mail Order'!H21)*'Shared Mail Order'!C22</f>
        <v>0</v>
      </c>
      <c r="L54" s="100"/>
      <c r="M54" s="101">
        <f>IF('Shared Mail Order'!C23&gt;0,(I54+L54)/('Shared Mail Order'!H13+'Shared Mail Order'!H21)*'Shared Mail Order'!C23*'Shared Mail Order'!C25,(I54+L54)*'Shared Mail Order'!C25)</f>
        <v>0</v>
      </c>
      <c r="N54" s="102">
        <f>IF('Shared Mail Order'!C23&gt;0,(I54+L54)/('Shared Mail Order'!H13+'Shared Mail Order'!H21)*'Shared Mail Order'!C23*'Shared Mail Order'!C25+K54,(I54+L54)*'Shared Mail Order'!C25+K54)</f>
        <v>0</v>
      </c>
      <c r="O54" s="132">
        <f t="shared" si="4"/>
        <v>0</v>
      </c>
      <c r="P54" s="180">
        <f t="shared" si="3"/>
        <v>0</v>
      </c>
      <c r="Q54" s="1"/>
      <c r="R54" s="1"/>
    </row>
    <row r="55" spans="1:18" ht="12.75">
      <c r="A55" s="127"/>
      <c r="B55" s="73"/>
      <c r="C55" s="91"/>
      <c r="D55" s="92">
        <v>0</v>
      </c>
      <c r="E55" s="128">
        <v>0</v>
      </c>
      <c r="F55" s="130">
        <f t="shared" si="0"/>
        <v>0</v>
      </c>
      <c r="G55" s="129">
        <f>F55*'Shared Mail Order'!C18</f>
        <v>0</v>
      </c>
      <c r="H55" s="130">
        <f t="shared" si="1"/>
        <v>0</v>
      </c>
      <c r="I55" s="99">
        <f>H55*'Shared Mail Order'!C17</f>
        <v>0</v>
      </c>
      <c r="J55" s="131">
        <f>((F55/'Shared Mail Order'!G13)*('Shared Mail Order'!H15+'Shared Mail Order'!H16))</f>
        <v>0</v>
      </c>
      <c r="K55" s="179">
        <f>(I55+L55)/('Shared Mail Order'!H13+'Shared Mail Order'!H21)*'Shared Mail Order'!C22</f>
        <v>0</v>
      </c>
      <c r="L55" s="100"/>
      <c r="M55" s="101">
        <f>IF('Shared Mail Order'!C23&gt;0,(I55+L55)/('Shared Mail Order'!H13+'Shared Mail Order'!H21)*'Shared Mail Order'!C23*'Shared Mail Order'!C25,(I55+L55)*'Shared Mail Order'!C25)</f>
        <v>0</v>
      </c>
      <c r="N55" s="102">
        <f>IF('Shared Mail Order'!C23&gt;0,(I55+L55)/('Shared Mail Order'!H13+'Shared Mail Order'!H21)*'Shared Mail Order'!C23*'Shared Mail Order'!C25+K55,(I55+L55)*'Shared Mail Order'!C25+K55)</f>
        <v>0</v>
      </c>
      <c r="O55" s="132">
        <f t="shared" si="4"/>
        <v>0</v>
      </c>
      <c r="P55" s="180">
        <f t="shared" si="3"/>
        <v>0</v>
      </c>
      <c r="Q55" s="1"/>
      <c r="R55" s="1"/>
    </row>
    <row r="56" spans="1:18" ht="12.75">
      <c r="A56" s="127"/>
      <c r="B56" s="73"/>
      <c r="C56" s="91"/>
      <c r="D56" s="92">
        <v>0</v>
      </c>
      <c r="E56" s="128">
        <v>0</v>
      </c>
      <c r="F56" s="130">
        <f t="shared" si="0"/>
        <v>0</v>
      </c>
      <c r="G56" s="129">
        <f>F56*'Shared Mail Order'!C18</f>
        <v>0</v>
      </c>
      <c r="H56" s="130">
        <f t="shared" si="1"/>
        <v>0</v>
      </c>
      <c r="I56" s="99">
        <f>H56*'Shared Mail Order'!C17</f>
        <v>0</v>
      </c>
      <c r="J56" s="131">
        <f>((F56/'Shared Mail Order'!G13)*('Shared Mail Order'!H15+'Shared Mail Order'!H16))</f>
        <v>0</v>
      </c>
      <c r="K56" s="179">
        <f>(I56+L56)/('Shared Mail Order'!H13+'Shared Mail Order'!H21)*'Shared Mail Order'!C22</f>
        <v>0</v>
      </c>
      <c r="L56" s="100"/>
      <c r="M56" s="101">
        <f>IF('Shared Mail Order'!C23&gt;0,(I56+L56)/('Shared Mail Order'!H13+'Shared Mail Order'!H21)*'Shared Mail Order'!C23*'Shared Mail Order'!C25,(I56+L56)*'Shared Mail Order'!C25)</f>
        <v>0</v>
      </c>
      <c r="N56" s="102">
        <f>IF('Shared Mail Order'!C23&gt;0,(I56+L56)/('Shared Mail Order'!H13+'Shared Mail Order'!H21)*'Shared Mail Order'!C23*'Shared Mail Order'!C25+K56,(I56+L56)*'Shared Mail Order'!C25+K56)</f>
        <v>0</v>
      </c>
      <c r="O56" s="132">
        <f t="shared" si="4"/>
        <v>0</v>
      </c>
      <c r="P56" s="180">
        <f t="shared" si="3"/>
        <v>0</v>
      </c>
      <c r="Q56" s="1"/>
      <c r="R56" s="1"/>
    </row>
    <row r="57" spans="1:18" ht="12.75">
      <c r="A57" s="127"/>
      <c r="B57" s="73"/>
      <c r="C57" s="91"/>
      <c r="D57" s="92">
        <v>0</v>
      </c>
      <c r="E57" s="128">
        <v>0</v>
      </c>
      <c r="F57" s="130">
        <f t="shared" si="0"/>
        <v>0</v>
      </c>
      <c r="G57" s="129">
        <f>F57*'Shared Mail Order'!C18</f>
        <v>0</v>
      </c>
      <c r="H57" s="130">
        <f t="shared" si="1"/>
        <v>0</v>
      </c>
      <c r="I57" s="99">
        <f>H57*'Shared Mail Order'!C17</f>
        <v>0</v>
      </c>
      <c r="J57" s="131">
        <f>((F57/'Shared Mail Order'!G13)*('Shared Mail Order'!H15+'Shared Mail Order'!H16))</f>
        <v>0</v>
      </c>
      <c r="K57" s="179">
        <f>(I57+L57)/('Shared Mail Order'!H13+'Shared Mail Order'!H21)*'Shared Mail Order'!C22</f>
        <v>0</v>
      </c>
      <c r="L57" s="100"/>
      <c r="M57" s="101">
        <f>IF('Shared Mail Order'!C23&gt;0,(I57+L57)/('Shared Mail Order'!H13+'Shared Mail Order'!H21)*'Shared Mail Order'!C23*'Shared Mail Order'!C25,(I57+L57)*'Shared Mail Order'!C25)</f>
        <v>0</v>
      </c>
      <c r="N57" s="102">
        <f>IF('Shared Mail Order'!C23&gt;0,(I57+L57)/('Shared Mail Order'!H13+'Shared Mail Order'!H21)*'Shared Mail Order'!C23*'Shared Mail Order'!C25+K57,(I57+L57)*'Shared Mail Order'!C25+K57)</f>
        <v>0</v>
      </c>
      <c r="O57" s="132">
        <f t="shared" si="4"/>
        <v>0</v>
      </c>
      <c r="P57" s="180">
        <f t="shared" si="3"/>
        <v>0</v>
      </c>
      <c r="Q57" s="1"/>
      <c r="R57" s="1"/>
    </row>
    <row r="58" spans="1:18" ht="12.75">
      <c r="A58" s="127"/>
      <c r="B58" s="73"/>
      <c r="C58" s="91"/>
      <c r="D58" s="92">
        <v>0</v>
      </c>
      <c r="E58" s="128">
        <v>0</v>
      </c>
      <c r="F58" s="130">
        <f t="shared" si="0"/>
        <v>0</v>
      </c>
      <c r="G58" s="129">
        <f>F58*'Shared Mail Order'!C18</f>
        <v>0</v>
      </c>
      <c r="H58" s="130">
        <f t="shared" si="1"/>
        <v>0</v>
      </c>
      <c r="I58" s="99">
        <f>H58*'Shared Mail Order'!C17</f>
        <v>0</v>
      </c>
      <c r="J58" s="131">
        <f>((F58/'Shared Mail Order'!G13)*('Shared Mail Order'!H15+'Shared Mail Order'!H16))</f>
        <v>0</v>
      </c>
      <c r="K58" s="179">
        <f>(I58+L58)/('Shared Mail Order'!H13+'Shared Mail Order'!H21)*'Shared Mail Order'!C22</f>
        <v>0</v>
      </c>
      <c r="L58" s="100"/>
      <c r="M58" s="101">
        <f>IF('Shared Mail Order'!C23&gt;0,(I58+L58)/('Shared Mail Order'!H13+'Shared Mail Order'!H21)*'Shared Mail Order'!C23*'Shared Mail Order'!C25,(I58+L58)*'Shared Mail Order'!C25)</f>
        <v>0</v>
      </c>
      <c r="N58" s="102">
        <f>IF('Shared Mail Order'!C23&gt;0,(I58+L58)/('Shared Mail Order'!H13+'Shared Mail Order'!H21)*'Shared Mail Order'!C23*'Shared Mail Order'!C25+K58,(I58+L58)*'Shared Mail Order'!C25+K58)</f>
        <v>0</v>
      </c>
      <c r="O58" s="132">
        <f t="shared" si="4"/>
        <v>0</v>
      </c>
      <c r="P58" s="180">
        <f t="shared" si="3"/>
        <v>0</v>
      </c>
      <c r="Q58" s="1"/>
      <c r="R58" s="1"/>
    </row>
    <row r="59" spans="1:18" ht="12.75">
      <c r="A59" s="127"/>
      <c r="B59" s="73"/>
      <c r="C59" s="91"/>
      <c r="D59" s="92">
        <v>0</v>
      </c>
      <c r="E59" s="128">
        <v>0</v>
      </c>
      <c r="F59" s="130">
        <f t="shared" si="0"/>
        <v>0</v>
      </c>
      <c r="G59" s="129">
        <f>F59*'Shared Mail Order'!C18</f>
        <v>0</v>
      </c>
      <c r="H59" s="130">
        <f t="shared" si="1"/>
        <v>0</v>
      </c>
      <c r="I59" s="99">
        <f>H59*'Shared Mail Order'!C17</f>
        <v>0</v>
      </c>
      <c r="J59" s="131">
        <f>((F59/'Shared Mail Order'!G13)*('Shared Mail Order'!H15+'Shared Mail Order'!H16))</f>
        <v>0</v>
      </c>
      <c r="K59" s="179">
        <f>(I59+L59)/('Shared Mail Order'!H13+'Shared Mail Order'!H21)*'Shared Mail Order'!C22</f>
        <v>0</v>
      </c>
      <c r="L59" s="100"/>
      <c r="M59" s="101">
        <f>IF('Shared Mail Order'!C23&gt;0,(I59+L59)/('Shared Mail Order'!H13+'Shared Mail Order'!H21)*'Shared Mail Order'!C23*'Shared Mail Order'!C25,(I59+L59)*'Shared Mail Order'!C25)</f>
        <v>0</v>
      </c>
      <c r="N59" s="102">
        <f>IF('Shared Mail Order'!C23&gt;0,(I59+L59)/('Shared Mail Order'!H13+'Shared Mail Order'!H21)*'Shared Mail Order'!C23*'Shared Mail Order'!C25+K59,(I59+L59)*'Shared Mail Order'!C25+K59)</f>
        <v>0</v>
      </c>
      <c r="O59" s="132">
        <f t="shared" si="4"/>
        <v>0</v>
      </c>
      <c r="P59" s="180">
        <f t="shared" si="3"/>
        <v>0</v>
      </c>
      <c r="Q59" s="1"/>
      <c r="R59" s="1"/>
    </row>
    <row r="60" spans="1:18" ht="12.75">
      <c r="A60" s="127"/>
      <c r="B60" s="73"/>
      <c r="C60" s="91"/>
      <c r="D60" s="92">
        <v>0</v>
      </c>
      <c r="E60" s="128">
        <v>0</v>
      </c>
      <c r="F60" s="130">
        <f t="shared" si="0"/>
        <v>0</v>
      </c>
      <c r="G60" s="129">
        <f>F60*'Shared Mail Order'!C18</f>
        <v>0</v>
      </c>
      <c r="H60" s="130">
        <f t="shared" si="1"/>
        <v>0</v>
      </c>
      <c r="I60" s="99">
        <f>H60*'Shared Mail Order'!C17</f>
        <v>0</v>
      </c>
      <c r="J60" s="131">
        <f>((F60/'Shared Mail Order'!G13)*('Shared Mail Order'!H15+'Shared Mail Order'!H16))</f>
        <v>0</v>
      </c>
      <c r="K60" s="179">
        <f>(I60+L60)/('Shared Mail Order'!H13+'Shared Mail Order'!H21)*'Shared Mail Order'!C22</f>
        <v>0</v>
      </c>
      <c r="L60" s="100"/>
      <c r="M60" s="101">
        <f>IF('Shared Mail Order'!C23&gt;0,(I60+L60)/('Shared Mail Order'!H13+'Shared Mail Order'!H21)*'Shared Mail Order'!C23*'Shared Mail Order'!C25,(I60+L60)*'Shared Mail Order'!C25)</f>
        <v>0</v>
      </c>
      <c r="N60" s="102">
        <f>IF('Shared Mail Order'!C23&gt;0,(I60+L60)/('Shared Mail Order'!H13+'Shared Mail Order'!H21)*'Shared Mail Order'!C23*'Shared Mail Order'!C25+K60,(I60+L60)*'Shared Mail Order'!C25+K60)</f>
        <v>0</v>
      </c>
      <c r="O60" s="132">
        <f t="shared" si="4"/>
        <v>0</v>
      </c>
      <c r="P60" s="180">
        <f t="shared" si="3"/>
        <v>0</v>
      </c>
      <c r="Q60" s="1"/>
      <c r="R60" s="1"/>
    </row>
    <row r="61" spans="1:18" ht="12.75">
      <c r="A61" s="127"/>
      <c r="B61" s="73"/>
      <c r="C61" s="91"/>
      <c r="D61" s="92">
        <v>0</v>
      </c>
      <c r="E61" s="128">
        <v>0</v>
      </c>
      <c r="F61" s="130">
        <f t="shared" si="0"/>
        <v>0</v>
      </c>
      <c r="G61" s="129">
        <f>F61*'Shared Mail Order'!C18</f>
        <v>0</v>
      </c>
      <c r="H61" s="130">
        <f t="shared" si="1"/>
        <v>0</v>
      </c>
      <c r="I61" s="99">
        <f>H61*'Shared Mail Order'!C17</f>
        <v>0</v>
      </c>
      <c r="J61" s="131">
        <f>((F61/'Shared Mail Order'!G13)*('Shared Mail Order'!H15+'Shared Mail Order'!H16))</f>
        <v>0</v>
      </c>
      <c r="K61" s="179">
        <f>(I61+L61)/('Shared Mail Order'!H13+'Shared Mail Order'!H21)*'Shared Mail Order'!C22</f>
        <v>0</v>
      </c>
      <c r="L61" s="100"/>
      <c r="M61" s="101">
        <f>IF('Shared Mail Order'!C23&gt;0,(I61+L61)/('Shared Mail Order'!H13+'Shared Mail Order'!H21)*'Shared Mail Order'!C23*'Shared Mail Order'!C25,(I61+L61)*'Shared Mail Order'!C25)</f>
        <v>0</v>
      </c>
      <c r="N61" s="102">
        <f>IF('Shared Mail Order'!C23&gt;0,(I61+L61)/('Shared Mail Order'!H13+'Shared Mail Order'!H21)*'Shared Mail Order'!C23*'Shared Mail Order'!C25+K61,(I61+L61)*'Shared Mail Order'!C25+K61)</f>
        <v>0</v>
      </c>
      <c r="O61" s="132">
        <f t="shared" si="4"/>
        <v>0</v>
      </c>
      <c r="P61" s="180">
        <f t="shared" si="3"/>
        <v>0</v>
      </c>
      <c r="Q61" s="1"/>
      <c r="R61" s="1"/>
    </row>
    <row r="62" spans="1:18" ht="12.75">
      <c r="A62" s="127"/>
      <c r="B62" s="73"/>
      <c r="C62" s="91"/>
      <c r="D62" s="92">
        <v>0</v>
      </c>
      <c r="E62" s="128">
        <v>0</v>
      </c>
      <c r="F62" s="130">
        <f t="shared" si="0"/>
        <v>0</v>
      </c>
      <c r="G62" s="129">
        <f>F62*'Shared Mail Order'!C18</f>
        <v>0</v>
      </c>
      <c r="H62" s="130">
        <f t="shared" si="1"/>
        <v>0</v>
      </c>
      <c r="I62" s="99">
        <f>H62*'Shared Mail Order'!C17</f>
        <v>0</v>
      </c>
      <c r="J62" s="131">
        <f>((F62/'Shared Mail Order'!G13)*('Shared Mail Order'!H15+'Shared Mail Order'!H16))</f>
        <v>0</v>
      </c>
      <c r="K62" s="179">
        <f>(I62+L62)/('Shared Mail Order'!H13+'Shared Mail Order'!H21)*'Shared Mail Order'!C22</f>
        <v>0</v>
      </c>
      <c r="L62" s="100"/>
      <c r="M62" s="101">
        <f>IF('Shared Mail Order'!C23&gt;0,(I62+L62)/('Shared Mail Order'!H13+'Shared Mail Order'!H21)*'Shared Mail Order'!C23*'Shared Mail Order'!C25,(I62+L62)*'Shared Mail Order'!C25)</f>
        <v>0</v>
      </c>
      <c r="N62" s="102">
        <f>IF('Shared Mail Order'!C23&gt;0,(I62+L62)/('Shared Mail Order'!H13+'Shared Mail Order'!H21)*'Shared Mail Order'!C23*'Shared Mail Order'!C25+K62,(I62+L62)*'Shared Mail Order'!C25+K62)</f>
        <v>0</v>
      </c>
      <c r="O62" s="132">
        <f t="shared" si="4"/>
        <v>0</v>
      </c>
      <c r="P62" s="180">
        <f t="shared" si="3"/>
        <v>0</v>
      </c>
      <c r="Q62" s="1"/>
      <c r="R62" s="1"/>
    </row>
    <row r="63" spans="1:18" ht="12.75">
      <c r="A63" s="127"/>
      <c r="B63" s="73"/>
      <c r="C63" s="91"/>
      <c r="D63" s="92">
        <v>0</v>
      </c>
      <c r="E63" s="128">
        <v>0</v>
      </c>
      <c r="F63" s="130">
        <f t="shared" si="0"/>
        <v>0</v>
      </c>
      <c r="G63" s="129">
        <f>F63*'Shared Mail Order'!C18</f>
        <v>0</v>
      </c>
      <c r="H63" s="130">
        <f t="shared" si="1"/>
        <v>0</v>
      </c>
      <c r="I63" s="99">
        <f>H63*'Shared Mail Order'!C17</f>
        <v>0</v>
      </c>
      <c r="J63" s="131">
        <f>((F63/'Shared Mail Order'!G13)*('Shared Mail Order'!H15+'Shared Mail Order'!H16))</f>
        <v>0</v>
      </c>
      <c r="K63" s="179">
        <f>(I63+L63)/('Shared Mail Order'!H13+'Shared Mail Order'!H21)*'Shared Mail Order'!C22</f>
        <v>0</v>
      </c>
      <c r="L63" s="100"/>
      <c r="M63" s="101">
        <f>IF('Shared Mail Order'!C23&gt;0,(I63+L63)/('Shared Mail Order'!H13+'Shared Mail Order'!H21)*'Shared Mail Order'!C23*'Shared Mail Order'!C25,(I63+L63)*'Shared Mail Order'!C25)</f>
        <v>0</v>
      </c>
      <c r="N63" s="102">
        <f>IF('Shared Mail Order'!C23&gt;0,(I63+L63)/('Shared Mail Order'!H13+'Shared Mail Order'!H21)*'Shared Mail Order'!C23*'Shared Mail Order'!C25+K63,(I63+L63)*'Shared Mail Order'!C25+K63)</f>
        <v>0</v>
      </c>
      <c r="O63" s="132">
        <f t="shared" si="4"/>
        <v>0</v>
      </c>
      <c r="P63" s="180">
        <f t="shared" si="3"/>
        <v>0</v>
      </c>
      <c r="Q63" s="1"/>
      <c r="R63" s="1"/>
    </row>
    <row r="64" spans="1:18" ht="12.75">
      <c r="A64" s="127"/>
      <c r="B64" s="73"/>
      <c r="C64" s="91"/>
      <c r="D64" s="92">
        <v>0</v>
      </c>
      <c r="E64" s="128">
        <v>0</v>
      </c>
      <c r="F64" s="130">
        <f t="shared" si="0"/>
        <v>0</v>
      </c>
      <c r="G64" s="129">
        <f>F64*'Shared Mail Order'!C18</f>
        <v>0</v>
      </c>
      <c r="H64" s="130">
        <f t="shared" si="1"/>
        <v>0</v>
      </c>
      <c r="I64" s="99">
        <f>H64*'Shared Mail Order'!C17</f>
        <v>0</v>
      </c>
      <c r="J64" s="131">
        <f>((F64/'Shared Mail Order'!G13)*('Shared Mail Order'!H15+'Shared Mail Order'!H16))</f>
        <v>0</v>
      </c>
      <c r="K64" s="179">
        <f>(I64+L64)/('Shared Mail Order'!H13+'Shared Mail Order'!H21)*'Shared Mail Order'!C22</f>
        <v>0</v>
      </c>
      <c r="L64" s="100"/>
      <c r="M64" s="101">
        <f>IF('Shared Mail Order'!C23&gt;0,(I64+L64)/('Shared Mail Order'!H13+'Shared Mail Order'!H21)*'Shared Mail Order'!C23*'Shared Mail Order'!C25,(I64+L64)*'Shared Mail Order'!C25)</f>
        <v>0</v>
      </c>
      <c r="N64" s="102">
        <f>IF('Shared Mail Order'!C23&gt;0,(I64+L64)/('Shared Mail Order'!H13+'Shared Mail Order'!H21)*'Shared Mail Order'!C23*'Shared Mail Order'!C25+K64,(I64+L64)*'Shared Mail Order'!C25+K64)</f>
        <v>0</v>
      </c>
      <c r="O64" s="132">
        <f t="shared" si="4"/>
        <v>0</v>
      </c>
      <c r="P64" s="180">
        <f t="shared" si="3"/>
        <v>0</v>
      </c>
      <c r="Q64" s="1"/>
      <c r="R64" s="1"/>
    </row>
    <row r="65" spans="1:18" ht="12.75">
      <c r="A65" s="127"/>
      <c r="B65" s="73"/>
      <c r="C65" s="91"/>
      <c r="D65" s="92">
        <v>0</v>
      </c>
      <c r="E65" s="128">
        <v>0</v>
      </c>
      <c r="F65" s="130">
        <f t="shared" si="0"/>
        <v>0</v>
      </c>
      <c r="G65" s="129">
        <f>F65*'Shared Mail Order'!C18</f>
        <v>0</v>
      </c>
      <c r="H65" s="130">
        <f t="shared" si="1"/>
        <v>0</v>
      </c>
      <c r="I65" s="99">
        <f>H65*'Shared Mail Order'!C17</f>
        <v>0</v>
      </c>
      <c r="J65" s="131">
        <f>((F65/'Shared Mail Order'!G13)*('Shared Mail Order'!H15+'Shared Mail Order'!H16))</f>
        <v>0</v>
      </c>
      <c r="K65" s="179">
        <f>(I65+L65)/('Shared Mail Order'!H13+'Shared Mail Order'!H21)*'Shared Mail Order'!C22</f>
        <v>0</v>
      </c>
      <c r="L65" s="100"/>
      <c r="M65" s="101">
        <f>IF('Shared Mail Order'!C23&gt;0,(I65+L65)/('Shared Mail Order'!H13+'Shared Mail Order'!H21)*'Shared Mail Order'!C23*'Shared Mail Order'!C25,(I65+L65)*'Shared Mail Order'!C25)</f>
        <v>0</v>
      </c>
      <c r="N65" s="102">
        <f>IF('Shared Mail Order'!C23&gt;0,(I65+L65)/('Shared Mail Order'!H13+'Shared Mail Order'!H21)*'Shared Mail Order'!C23*'Shared Mail Order'!C25+K65,(I65+L65)*'Shared Mail Order'!C25+K65)</f>
        <v>0</v>
      </c>
      <c r="O65" s="132">
        <f t="shared" si="4"/>
        <v>0</v>
      </c>
      <c r="P65" s="180">
        <f t="shared" si="3"/>
        <v>0</v>
      </c>
      <c r="Q65" s="1"/>
      <c r="R65" s="1"/>
    </row>
    <row r="66" spans="1:18" ht="12.75">
      <c r="A66" s="127"/>
      <c r="B66" s="73"/>
      <c r="C66" s="91"/>
      <c r="D66" s="92">
        <v>0</v>
      </c>
      <c r="E66" s="128">
        <v>0</v>
      </c>
      <c r="F66" s="130">
        <f t="shared" si="0"/>
        <v>0</v>
      </c>
      <c r="G66" s="129">
        <f>F66*'Shared Mail Order'!C18</f>
        <v>0</v>
      </c>
      <c r="H66" s="130">
        <f t="shared" si="1"/>
        <v>0</v>
      </c>
      <c r="I66" s="99">
        <f>H66*'Shared Mail Order'!C17</f>
        <v>0</v>
      </c>
      <c r="J66" s="131">
        <f>((F66/'Shared Mail Order'!G13)*('Shared Mail Order'!H15+'Shared Mail Order'!H16))</f>
        <v>0</v>
      </c>
      <c r="K66" s="179">
        <f>(I66+L66)/('Shared Mail Order'!H13+'Shared Mail Order'!H21)*'Shared Mail Order'!C22</f>
        <v>0</v>
      </c>
      <c r="L66" s="100"/>
      <c r="M66" s="101">
        <f>IF('Shared Mail Order'!C23&gt;0,(I66+L66)/('Shared Mail Order'!H13+'Shared Mail Order'!H21)*'Shared Mail Order'!C23*'Shared Mail Order'!C25,(I66+L66)*'Shared Mail Order'!C25)</f>
        <v>0</v>
      </c>
      <c r="N66" s="102">
        <f>IF('Shared Mail Order'!C23&gt;0,(I66+L66)/('Shared Mail Order'!H13+'Shared Mail Order'!H21)*'Shared Mail Order'!C23*'Shared Mail Order'!C25+K66,(I66+L66)*'Shared Mail Order'!C25+K66)</f>
        <v>0</v>
      </c>
      <c r="O66" s="132">
        <f t="shared" si="4"/>
        <v>0</v>
      </c>
      <c r="P66" s="180">
        <f t="shared" si="3"/>
        <v>0</v>
      </c>
      <c r="Q66" s="1"/>
      <c r="R66" s="1"/>
    </row>
    <row r="67" spans="1:18" ht="12.75">
      <c r="A67" s="127"/>
      <c r="B67" s="73"/>
      <c r="C67" s="91"/>
      <c r="D67" s="92">
        <v>0</v>
      </c>
      <c r="E67" s="128">
        <v>0</v>
      </c>
      <c r="F67" s="130">
        <f t="shared" si="0"/>
        <v>0</v>
      </c>
      <c r="G67" s="129">
        <f>F67*'Shared Mail Order'!C18</f>
        <v>0</v>
      </c>
      <c r="H67" s="130">
        <f t="shared" si="1"/>
        <v>0</v>
      </c>
      <c r="I67" s="99">
        <f>H67*'Shared Mail Order'!C17</f>
        <v>0</v>
      </c>
      <c r="J67" s="131">
        <f>((F67/'Shared Mail Order'!G13)*('Shared Mail Order'!H15+'Shared Mail Order'!H16))</f>
        <v>0</v>
      </c>
      <c r="K67" s="179">
        <f>(I67+L67)/('Shared Mail Order'!H13+'Shared Mail Order'!H21)*'Shared Mail Order'!C22</f>
        <v>0</v>
      </c>
      <c r="L67" s="100"/>
      <c r="M67" s="101">
        <f>IF('Shared Mail Order'!C23&gt;0,(I67+L67)/('Shared Mail Order'!H13+'Shared Mail Order'!H21)*'Shared Mail Order'!C23*'Shared Mail Order'!C25,(I67+L67)*'Shared Mail Order'!C25)</f>
        <v>0</v>
      </c>
      <c r="N67" s="102">
        <f>IF('Shared Mail Order'!C23&gt;0,(I67+L67)/('Shared Mail Order'!H13+'Shared Mail Order'!H21)*'Shared Mail Order'!C23*'Shared Mail Order'!C25+K67,(I67+L67)*'Shared Mail Order'!C25+K67)</f>
        <v>0</v>
      </c>
      <c r="O67" s="132">
        <f t="shared" si="4"/>
        <v>0</v>
      </c>
      <c r="P67" s="180">
        <f t="shared" si="3"/>
        <v>0</v>
      </c>
      <c r="Q67" s="1"/>
      <c r="R67" s="1"/>
    </row>
    <row r="68" spans="1:18" ht="12.75">
      <c r="A68" s="127"/>
      <c r="B68" s="73"/>
      <c r="C68" s="91"/>
      <c r="D68" s="92">
        <v>0</v>
      </c>
      <c r="E68" s="128">
        <v>0</v>
      </c>
      <c r="F68" s="130">
        <f t="shared" si="0"/>
        <v>0</v>
      </c>
      <c r="G68" s="129">
        <f>F68*'Shared Mail Order'!C18</f>
        <v>0</v>
      </c>
      <c r="H68" s="130">
        <f t="shared" si="1"/>
        <v>0</v>
      </c>
      <c r="I68" s="99">
        <f>H68*'Shared Mail Order'!C17</f>
        <v>0</v>
      </c>
      <c r="J68" s="131">
        <f>((F68/'Shared Mail Order'!G13)*('Shared Mail Order'!H15+'Shared Mail Order'!H16))</f>
        <v>0</v>
      </c>
      <c r="K68" s="179">
        <f>(I68+L68)/('Shared Mail Order'!H13+'Shared Mail Order'!H21)*'Shared Mail Order'!C22</f>
        <v>0</v>
      </c>
      <c r="L68" s="100"/>
      <c r="M68" s="101">
        <f>IF('Shared Mail Order'!C23&gt;0,(I68+L68)/('Shared Mail Order'!H13+'Shared Mail Order'!H21)*'Shared Mail Order'!C23*'Shared Mail Order'!C25,(I68+L68)*'Shared Mail Order'!C25)</f>
        <v>0</v>
      </c>
      <c r="N68" s="102">
        <f>IF('Shared Mail Order'!C23&gt;0,(I68+L68)/('Shared Mail Order'!H13+'Shared Mail Order'!H21)*'Shared Mail Order'!C23*'Shared Mail Order'!C25+K68,(I68+L68)*'Shared Mail Order'!C25+K68)</f>
        <v>0</v>
      </c>
      <c r="O68" s="132">
        <f t="shared" si="4"/>
        <v>0</v>
      </c>
      <c r="P68" s="180">
        <f t="shared" si="3"/>
        <v>0</v>
      </c>
      <c r="Q68" s="1"/>
      <c r="R68" s="1"/>
    </row>
    <row r="69" spans="1:18" ht="12.75">
      <c r="A69" s="127"/>
      <c r="B69" s="73"/>
      <c r="C69" s="91"/>
      <c r="D69" s="92">
        <v>0</v>
      </c>
      <c r="E69" s="128">
        <v>0</v>
      </c>
      <c r="F69" s="130">
        <f t="shared" si="0"/>
        <v>0</v>
      </c>
      <c r="G69" s="129">
        <f>F69*'Shared Mail Order'!C18</f>
        <v>0</v>
      </c>
      <c r="H69" s="130">
        <f t="shared" si="1"/>
        <v>0</v>
      </c>
      <c r="I69" s="99">
        <f>H69*'Shared Mail Order'!C17</f>
        <v>0</v>
      </c>
      <c r="J69" s="131">
        <f>((F69/'Shared Mail Order'!G13)*('Shared Mail Order'!H15+'Shared Mail Order'!H16))</f>
        <v>0</v>
      </c>
      <c r="K69" s="179">
        <f>(I69+L69)/('Shared Mail Order'!H13+'Shared Mail Order'!H21)*'Shared Mail Order'!C22</f>
        <v>0</v>
      </c>
      <c r="L69" s="100"/>
      <c r="M69" s="101">
        <f>IF('Shared Mail Order'!C23&gt;0,(I69+L69)/('Shared Mail Order'!H13+'Shared Mail Order'!H21)*'Shared Mail Order'!C23*'Shared Mail Order'!C25,(I69+L69)*'Shared Mail Order'!C25)</f>
        <v>0</v>
      </c>
      <c r="N69" s="102">
        <f>IF('Shared Mail Order'!C23&gt;0,(I69+L69)/('Shared Mail Order'!H13+'Shared Mail Order'!H21)*'Shared Mail Order'!C23*'Shared Mail Order'!C25+K69,(I69+L69)*'Shared Mail Order'!C25+K69)</f>
        <v>0</v>
      </c>
      <c r="O69" s="132">
        <f t="shared" si="4"/>
        <v>0</v>
      </c>
      <c r="P69" s="180">
        <f t="shared" si="3"/>
        <v>0</v>
      </c>
      <c r="Q69" s="1"/>
      <c r="R69" s="1"/>
    </row>
    <row r="70" spans="1:18" ht="12.75">
      <c r="A70" s="127"/>
      <c r="B70" s="73"/>
      <c r="C70" s="91"/>
      <c r="D70" s="92">
        <v>0</v>
      </c>
      <c r="E70" s="128">
        <v>0</v>
      </c>
      <c r="F70" s="130">
        <f t="shared" si="0"/>
        <v>0</v>
      </c>
      <c r="G70" s="129">
        <f>F70*'Shared Mail Order'!C18</f>
        <v>0</v>
      </c>
      <c r="H70" s="130">
        <f t="shared" si="1"/>
        <v>0</v>
      </c>
      <c r="I70" s="99">
        <f>H70*'Shared Mail Order'!C17</f>
        <v>0</v>
      </c>
      <c r="J70" s="131">
        <f>((F70/'Shared Mail Order'!G13)*('Shared Mail Order'!H15+'Shared Mail Order'!H16))</f>
        <v>0</v>
      </c>
      <c r="K70" s="179">
        <f>(I70+L70)/('Shared Mail Order'!H13+'Shared Mail Order'!H21)*'Shared Mail Order'!C22</f>
        <v>0</v>
      </c>
      <c r="L70" s="100"/>
      <c r="M70" s="101">
        <f>IF('Shared Mail Order'!C23&gt;0,(I70+L70)/('Shared Mail Order'!H13+'Shared Mail Order'!H21)*'Shared Mail Order'!C23*'Shared Mail Order'!C25,(I70+L70)*'Shared Mail Order'!C25)</f>
        <v>0</v>
      </c>
      <c r="N70" s="102">
        <f>IF('Shared Mail Order'!C23&gt;0,(I70+L70)/('Shared Mail Order'!H13+'Shared Mail Order'!H21)*'Shared Mail Order'!C23*'Shared Mail Order'!C25+K70,(I70+L70)*'Shared Mail Order'!C25+K70)</f>
        <v>0</v>
      </c>
      <c r="O70" s="132">
        <f t="shared" si="4"/>
        <v>0</v>
      </c>
      <c r="P70" s="180">
        <f t="shared" si="3"/>
        <v>0</v>
      </c>
      <c r="Q70" s="1"/>
      <c r="R70" s="1"/>
    </row>
    <row r="71" spans="1:18" ht="12.75">
      <c r="A71" s="127"/>
      <c r="B71" s="73"/>
      <c r="C71" s="91"/>
      <c r="D71" s="92">
        <v>0</v>
      </c>
      <c r="E71" s="128">
        <v>0</v>
      </c>
      <c r="F71" s="130">
        <f t="shared" si="0"/>
        <v>0</v>
      </c>
      <c r="G71" s="129">
        <f>F71*'Shared Mail Order'!C18</f>
        <v>0</v>
      </c>
      <c r="H71" s="130">
        <f t="shared" si="1"/>
        <v>0</v>
      </c>
      <c r="I71" s="99">
        <f>H71*'Shared Mail Order'!C17</f>
        <v>0</v>
      </c>
      <c r="J71" s="131">
        <f>((F71/'Shared Mail Order'!G13)*('Shared Mail Order'!H15+'Shared Mail Order'!H16))</f>
        <v>0</v>
      </c>
      <c r="K71" s="179">
        <f>(I71+L71)/('Shared Mail Order'!H13+'Shared Mail Order'!H21)*'Shared Mail Order'!C22</f>
        <v>0</v>
      </c>
      <c r="L71" s="100"/>
      <c r="M71" s="101">
        <f>IF('Shared Mail Order'!C23&gt;0,(I71+L71)/('Shared Mail Order'!H13+'Shared Mail Order'!H21)*'Shared Mail Order'!C23*'Shared Mail Order'!C25,(I71+L71)*'Shared Mail Order'!C25)</f>
        <v>0</v>
      </c>
      <c r="N71" s="102">
        <f>IF('Shared Mail Order'!C23&gt;0,(I71+L71)/('Shared Mail Order'!H13+'Shared Mail Order'!H21)*'Shared Mail Order'!C23*'Shared Mail Order'!C25+K71,(I71+L71)*'Shared Mail Order'!C25+K71)</f>
        <v>0</v>
      </c>
      <c r="O71" s="132">
        <f t="shared" si="4"/>
        <v>0</v>
      </c>
      <c r="P71" s="180">
        <f t="shared" si="3"/>
        <v>0</v>
      </c>
      <c r="Q71" s="1"/>
      <c r="R71" s="1"/>
    </row>
    <row r="72" spans="1:18" ht="12.75">
      <c r="A72" s="127"/>
      <c r="B72" s="73"/>
      <c r="C72" s="91"/>
      <c r="D72" s="92">
        <v>0</v>
      </c>
      <c r="E72" s="128">
        <v>0</v>
      </c>
      <c r="F72" s="130">
        <f t="shared" si="0"/>
        <v>0</v>
      </c>
      <c r="G72" s="129">
        <f>F72*'Shared Mail Order'!C18</f>
        <v>0</v>
      </c>
      <c r="H72" s="130">
        <f t="shared" si="1"/>
        <v>0</v>
      </c>
      <c r="I72" s="99">
        <f>H72*'Shared Mail Order'!C17</f>
        <v>0</v>
      </c>
      <c r="J72" s="131">
        <f>((F72/'Shared Mail Order'!G13)*('Shared Mail Order'!H15+'Shared Mail Order'!H16))</f>
        <v>0</v>
      </c>
      <c r="K72" s="179">
        <f>(I72+L72)/('Shared Mail Order'!H13+'Shared Mail Order'!H21)*'Shared Mail Order'!C22</f>
        <v>0</v>
      </c>
      <c r="L72" s="100"/>
      <c r="M72" s="101">
        <f>IF('Shared Mail Order'!C23&gt;0,(I72+L72)/('Shared Mail Order'!H13+'Shared Mail Order'!H21)*'Shared Mail Order'!C23*'Shared Mail Order'!C25,(I72+L72)*'Shared Mail Order'!C25)</f>
        <v>0</v>
      </c>
      <c r="N72" s="102">
        <f>IF('Shared Mail Order'!C23&gt;0,(I72+L72)/('Shared Mail Order'!H13+'Shared Mail Order'!H21)*'Shared Mail Order'!C23*'Shared Mail Order'!C25+K72,(I72+L72)*'Shared Mail Order'!C25+K72)</f>
        <v>0</v>
      </c>
      <c r="O72" s="132">
        <f t="shared" si="4"/>
        <v>0</v>
      </c>
      <c r="P72" s="180">
        <f t="shared" si="3"/>
        <v>0</v>
      </c>
      <c r="Q72" s="1"/>
      <c r="R72" s="1"/>
    </row>
    <row r="73" spans="1:18" ht="12.75">
      <c r="A73" s="127"/>
      <c r="B73" s="73"/>
      <c r="C73" s="91"/>
      <c r="D73" s="92">
        <v>0</v>
      </c>
      <c r="E73" s="128">
        <v>0</v>
      </c>
      <c r="F73" s="130">
        <f t="shared" si="0"/>
        <v>0</v>
      </c>
      <c r="G73" s="129">
        <f>F73*'Shared Mail Order'!C18</f>
        <v>0</v>
      </c>
      <c r="H73" s="130">
        <f t="shared" si="1"/>
        <v>0</v>
      </c>
      <c r="I73" s="99">
        <f>H73*'Shared Mail Order'!C17</f>
        <v>0</v>
      </c>
      <c r="J73" s="131">
        <f>((F73/'Shared Mail Order'!G13)*('Shared Mail Order'!H15+'Shared Mail Order'!H16))</f>
        <v>0</v>
      </c>
      <c r="K73" s="179">
        <f>(I73+L73)/('Shared Mail Order'!H13+'Shared Mail Order'!H21)*'Shared Mail Order'!C22</f>
        <v>0</v>
      </c>
      <c r="L73" s="100"/>
      <c r="M73" s="101">
        <f>IF('Shared Mail Order'!C23&gt;0,(I73+L73)/('Shared Mail Order'!H13+'Shared Mail Order'!H21)*'Shared Mail Order'!C23*'Shared Mail Order'!C25,(I73+L73)*'Shared Mail Order'!C25)</f>
        <v>0</v>
      </c>
      <c r="N73" s="102">
        <f>IF('Shared Mail Order'!C23&gt;0,(I73+L73)/('Shared Mail Order'!H13+'Shared Mail Order'!H21)*'Shared Mail Order'!C23*'Shared Mail Order'!C25+K73,(I73+L73)*'Shared Mail Order'!C25+K73)</f>
        <v>0</v>
      </c>
      <c r="O73" s="132">
        <f t="shared" si="4"/>
        <v>0</v>
      </c>
      <c r="P73" s="180">
        <f t="shared" si="3"/>
        <v>0</v>
      </c>
      <c r="Q73" s="1"/>
      <c r="R73" s="1"/>
    </row>
    <row r="74" spans="1:18" ht="12.75">
      <c r="A74" s="127"/>
      <c r="B74" s="73"/>
      <c r="C74" s="91"/>
      <c r="D74" s="92">
        <v>0</v>
      </c>
      <c r="E74" s="128">
        <v>0</v>
      </c>
      <c r="F74" s="130">
        <f t="shared" si="0"/>
        <v>0</v>
      </c>
      <c r="G74" s="129">
        <f>F74*'Shared Mail Order'!C18</f>
        <v>0</v>
      </c>
      <c r="H74" s="130">
        <f t="shared" si="1"/>
        <v>0</v>
      </c>
      <c r="I74" s="99">
        <f>H74*'Shared Mail Order'!C17</f>
        <v>0</v>
      </c>
      <c r="J74" s="131">
        <f>((F74/'Shared Mail Order'!G13)*('Shared Mail Order'!H15+'Shared Mail Order'!H16))</f>
        <v>0</v>
      </c>
      <c r="K74" s="179">
        <f>(I74+L74)/('Shared Mail Order'!H13+'Shared Mail Order'!H21)*'Shared Mail Order'!C22</f>
        <v>0</v>
      </c>
      <c r="L74" s="100"/>
      <c r="M74" s="101">
        <f>IF('Shared Mail Order'!C23&gt;0,(I74+L74)/('Shared Mail Order'!H13+'Shared Mail Order'!H21)*'Shared Mail Order'!C23*'Shared Mail Order'!C25,(I74+L74)*'Shared Mail Order'!C25)</f>
        <v>0</v>
      </c>
      <c r="N74" s="102">
        <f>IF('Shared Mail Order'!C23&gt;0,(I74+L74)/('Shared Mail Order'!H13+'Shared Mail Order'!H21)*'Shared Mail Order'!C23*'Shared Mail Order'!C25+K74,(I74+L74)*'Shared Mail Order'!C25+K74)</f>
        <v>0</v>
      </c>
      <c r="O74" s="132">
        <f t="shared" si="4"/>
        <v>0</v>
      </c>
      <c r="P74" s="180">
        <f t="shared" si="3"/>
        <v>0</v>
      </c>
      <c r="Q74" s="1"/>
      <c r="R74" s="1"/>
    </row>
    <row r="75" spans="1:18" ht="12.75">
      <c r="A75" s="127"/>
      <c r="B75" s="73"/>
      <c r="C75" s="91"/>
      <c r="D75" s="92">
        <v>0</v>
      </c>
      <c r="E75" s="128">
        <v>0</v>
      </c>
      <c r="F75" s="130">
        <f t="shared" si="0"/>
        <v>0</v>
      </c>
      <c r="G75" s="129">
        <f>F75*'Shared Mail Order'!C18</f>
        <v>0</v>
      </c>
      <c r="H75" s="130">
        <f t="shared" si="1"/>
        <v>0</v>
      </c>
      <c r="I75" s="99">
        <f>H75*'Shared Mail Order'!C17</f>
        <v>0</v>
      </c>
      <c r="J75" s="131">
        <f>((F75/'Shared Mail Order'!G13)*('Shared Mail Order'!H15+'Shared Mail Order'!H16))</f>
        <v>0</v>
      </c>
      <c r="K75" s="179">
        <f>(I75+L75)/('Shared Mail Order'!H13+'Shared Mail Order'!H21)*'Shared Mail Order'!C22</f>
        <v>0</v>
      </c>
      <c r="L75" s="100"/>
      <c r="M75" s="101">
        <f>IF('Shared Mail Order'!C23&gt;0,(I75+L75)/('Shared Mail Order'!H13+'Shared Mail Order'!H21)*'Shared Mail Order'!C23*'Shared Mail Order'!C25,(I75+L75)*'Shared Mail Order'!C25)</f>
        <v>0</v>
      </c>
      <c r="N75" s="102">
        <f>IF('Shared Mail Order'!C23&gt;0,(I75+L75)/('Shared Mail Order'!H13+'Shared Mail Order'!H21)*'Shared Mail Order'!C23*'Shared Mail Order'!C25+K75,(I75+L75)*'Shared Mail Order'!C25+K75)</f>
        <v>0</v>
      </c>
      <c r="O75" s="132">
        <f t="shared" si="4"/>
        <v>0</v>
      </c>
      <c r="P75" s="180">
        <f t="shared" si="3"/>
        <v>0</v>
      </c>
      <c r="Q75" s="1"/>
      <c r="R75" s="1"/>
    </row>
    <row r="76" spans="1:18" ht="12.75">
      <c r="A76" s="127"/>
      <c r="B76" s="73"/>
      <c r="C76" s="91"/>
      <c r="D76" s="92">
        <v>0</v>
      </c>
      <c r="E76" s="128">
        <v>0</v>
      </c>
      <c r="F76" s="130">
        <f t="shared" si="0"/>
        <v>0</v>
      </c>
      <c r="G76" s="129">
        <f>F76*'Shared Mail Order'!C18</f>
        <v>0</v>
      </c>
      <c r="H76" s="130">
        <f t="shared" si="1"/>
        <v>0</v>
      </c>
      <c r="I76" s="99">
        <f>H76*'Shared Mail Order'!C17</f>
        <v>0</v>
      </c>
      <c r="J76" s="131">
        <f>((F76/'Shared Mail Order'!G13)*('Shared Mail Order'!H15+'Shared Mail Order'!H16))</f>
        <v>0</v>
      </c>
      <c r="K76" s="179">
        <f>(I76+L76)/('Shared Mail Order'!H13+'Shared Mail Order'!H21)*'Shared Mail Order'!C22</f>
        <v>0</v>
      </c>
      <c r="L76" s="100"/>
      <c r="M76" s="101">
        <f>IF('Shared Mail Order'!C23&gt;0,(I76+L76)/('Shared Mail Order'!H13+'Shared Mail Order'!H21)*'Shared Mail Order'!C23*'Shared Mail Order'!C25,(I76+L76)*'Shared Mail Order'!C25)</f>
        <v>0</v>
      </c>
      <c r="N76" s="102">
        <f>IF('Shared Mail Order'!C23&gt;0,(I76+L76)/('Shared Mail Order'!H13+'Shared Mail Order'!H21)*'Shared Mail Order'!C23*'Shared Mail Order'!C25+K76,(I76+L76)*'Shared Mail Order'!C25+K76)</f>
        <v>0</v>
      </c>
      <c r="O76" s="132">
        <f t="shared" si="4"/>
        <v>0</v>
      </c>
      <c r="P76" s="180">
        <f t="shared" si="3"/>
        <v>0</v>
      </c>
      <c r="Q76" s="1"/>
      <c r="R76" s="1"/>
    </row>
    <row r="77" spans="1:18" ht="12.75">
      <c r="A77" s="127"/>
      <c r="B77" s="73"/>
      <c r="C77" s="91"/>
      <c r="D77" s="92">
        <v>0</v>
      </c>
      <c r="E77" s="128">
        <v>0</v>
      </c>
      <c r="F77" s="130">
        <f t="shared" si="0"/>
        <v>0</v>
      </c>
      <c r="G77" s="129">
        <f>F77*'Shared Mail Order'!C18</f>
        <v>0</v>
      </c>
      <c r="H77" s="130">
        <f t="shared" si="1"/>
        <v>0</v>
      </c>
      <c r="I77" s="99">
        <f>H77*'Shared Mail Order'!C17</f>
        <v>0</v>
      </c>
      <c r="J77" s="131">
        <f>((F77/'Shared Mail Order'!G13)*('Shared Mail Order'!H15+'Shared Mail Order'!H16))</f>
        <v>0</v>
      </c>
      <c r="K77" s="179">
        <f>(I77+L77)/('Shared Mail Order'!H13+'Shared Mail Order'!H21)*'Shared Mail Order'!C22</f>
        <v>0</v>
      </c>
      <c r="L77" s="100"/>
      <c r="M77" s="101">
        <f>IF('Shared Mail Order'!C23&gt;0,(I77+L77)/('Shared Mail Order'!H13+'Shared Mail Order'!H21)*'Shared Mail Order'!C23*'Shared Mail Order'!C25,(I77+L77)*'Shared Mail Order'!C25)</f>
        <v>0</v>
      </c>
      <c r="N77" s="102">
        <f>IF('Shared Mail Order'!C23&gt;0,(I77+L77)/('Shared Mail Order'!H13+'Shared Mail Order'!H21)*'Shared Mail Order'!C23*'Shared Mail Order'!C25+K77,(I77+L77)*'Shared Mail Order'!C25+K77)</f>
        <v>0</v>
      </c>
      <c r="O77" s="132">
        <f t="shared" si="4"/>
        <v>0</v>
      </c>
      <c r="P77" s="180">
        <f t="shared" si="3"/>
        <v>0</v>
      </c>
      <c r="Q77" s="1"/>
      <c r="R77" s="1"/>
    </row>
    <row r="78" spans="1:18" ht="12.75">
      <c r="A78" s="127"/>
      <c r="B78" s="73"/>
      <c r="C78" s="91"/>
      <c r="D78" s="92">
        <v>0</v>
      </c>
      <c r="E78" s="128">
        <v>0</v>
      </c>
      <c r="F78" s="130">
        <f t="shared" si="0"/>
        <v>0</v>
      </c>
      <c r="G78" s="129">
        <f>F78*'Shared Mail Order'!C18</f>
        <v>0</v>
      </c>
      <c r="H78" s="130">
        <f t="shared" si="1"/>
        <v>0</v>
      </c>
      <c r="I78" s="99">
        <f>H78*'Shared Mail Order'!C17</f>
        <v>0</v>
      </c>
      <c r="J78" s="131">
        <f>((F78/'Shared Mail Order'!G13)*('Shared Mail Order'!H15+'Shared Mail Order'!H16))</f>
        <v>0</v>
      </c>
      <c r="K78" s="179">
        <f>(I78+L78)/('Shared Mail Order'!H13+'Shared Mail Order'!H21)*'Shared Mail Order'!C22</f>
        <v>0</v>
      </c>
      <c r="L78" s="100"/>
      <c r="M78" s="101">
        <f>IF('Shared Mail Order'!C23&gt;0,(I78+L78)/('Shared Mail Order'!H13+'Shared Mail Order'!H21)*'Shared Mail Order'!C23*'Shared Mail Order'!C25,(I78+L78)*'Shared Mail Order'!C25)</f>
        <v>0</v>
      </c>
      <c r="N78" s="102">
        <f>IF('Shared Mail Order'!C23&gt;0,(I78+L78)/('Shared Mail Order'!H13+'Shared Mail Order'!H21)*'Shared Mail Order'!C23*'Shared Mail Order'!C25+K78,(I78+L78)*'Shared Mail Order'!C25+K78)</f>
        <v>0</v>
      </c>
      <c r="O78" s="132">
        <f t="shared" si="4"/>
        <v>0</v>
      </c>
      <c r="P78" s="180">
        <f t="shared" si="3"/>
        <v>0</v>
      </c>
      <c r="Q78" s="1"/>
      <c r="R78" s="1"/>
    </row>
    <row r="79" spans="1:18" ht="12.75">
      <c r="A79" s="127"/>
      <c r="B79" s="73"/>
      <c r="C79" s="91"/>
      <c r="D79" s="92">
        <v>0</v>
      </c>
      <c r="E79" s="128">
        <v>0</v>
      </c>
      <c r="F79" s="130">
        <f t="shared" si="0"/>
        <v>0</v>
      </c>
      <c r="G79" s="129">
        <f>F79*'Shared Mail Order'!C18</f>
        <v>0</v>
      </c>
      <c r="H79" s="130">
        <f t="shared" si="1"/>
        <v>0</v>
      </c>
      <c r="I79" s="99">
        <f>H79*'Shared Mail Order'!C17</f>
        <v>0</v>
      </c>
      <c r="J79" s="131">
        <f>((F79/'Shared Mail Order'!G13)*('Shared Mail Order'!H15+'Shared Mail Order'!H16))</f>
        <v>0</v>
      </c>
      <c r="K79" s="179">
        <f>(I79+L79)/('Shared Mail Order'!H13+'Shared Mail Order'!H21)*'Shared Mail Order'!C22</f>
        <v>0</v>
      </c>
      <c r="L79" s="100"/>
      <c r="M79" s="101">
        <f>IF('Shared Mail Order'!C23&gt;0,(I79+L79)/('Shared Mail Order'!H13+'Shared Mail Order'!H21)*'Shared Mail Order'!C23*'Shared Mail Order'!C25,(I79+L79)*'Shared Mail Order'!C25)</f>
        <v>0</v>
      </c>
      <c r="N79" s="102">
        <f>IF('Shared Mail Order'!C23&gt;0,(I79+L79)/('Shared Mail Order'!H13+'Shared Mail Order'!H21)*'Shared Mail Order'!C23*'Shared Mail Order'!C25+K79,(I79+L79)*'Shared Mail Order'!C25+K79)</f>
        <v>0</v>
      </c>
      <c r="O79" s="132">
        <f t="shared" si="4"/>
        <v>0</v>
      </c>
      <c r="P79" s="180">
        <f t="shared" si="3"/>
        <v>0</v>
      </c>
      <c r="Q79" s="1"/>
      <c r="R79" s="1"/>
    </row>
    <row r="80" spans="1:18" ht="12.75">
      <c r="A80" s="127"/>
      <c r="B80" s="73"/>
      <c r="C80" s="91"/>
      <c r="D80" s="92">
        <v>0</v>
      </c>
      <c r="E80" s="128">
        <v>0</v>
      </c>
      <c r="F80" s="130">
        <f t="shared" si="0"/>
        <v>0</v>
      </c>
      <c r="G80" s="129">
        <f>F80*'Shared Mail Order'!C18</f>
        <v>0</v>
      </c>
      <c r="H80" s="130">
        <f t="shared" si="1"/>
        <v>0</v>
      </c>
      <c r="I80" s="99">
        <f>H80*'Shared Mail Order'!C17</f>
        <v>0</v>
      </c>
      <c r="J80" s="131">
        <f>((F80/'Shared Mail Order'!G13)*('Shared Mail Order'!H15+'Shared Mail Order'!H16))</f>
        <v>0</v>
      </c>
      <c r="K80" s="179">
        <f>(I80+L80)/('Shared Mail Order'!H13+'Shared Mail Order'!H21)*'Shared Mail Order'!C22</f>
        <v>0</v>
      </c>
      <c r="L80" s="100"/>
      <c r="M80" s="101">
        <f>IF('Shared Mail Order'!C23&gt;0,(I80+L80)/('Shared Mail Order'!H13+'Shared Mail Order'!H21)*'Shared Mail Order'!C23*'Shared Mail Order'!C25,(I80+L80)*'Shared Mail Order'!C25)</f>
        <v>0</v>
      </c>
      <c r="N80" s="102">
        <f>IF('Shared Mail Order'!C23&gt;0,(I80+L80)/('Shared Mail Order'!H13+'Shared Mail Order'!H21)*'Shared Mail Order'!C23*'Shared Mail Order'!C25+K80,(I80+L80)*'Shared Mail Order'!C25+K80)</f>
        <v>0</v>
      </c>
      <c r="O80" s="132">
        <f t="shared" si="4"/>
        <v>0</v>
      </c>
      <c r="P80" s="180">
        <f t="shared" si="3"/>
        <v>0</v>
      </c>
      <c r="Q80" s="1"/>
      <c r="R80" s="1"/>
    </row>
    <row r="81" spans="1:18" ht="12.75">
      <c r="A81" s="127"/>
      <c r="B81" s="73"/>
      <c r="C81" s="91"/>
      <c r="D81" s="92">
        <v>0</v>
      </c>
      <c r="E81" s="128">
        <v>0</v>
      </c>
      <c r="F81" s="130">
        <f t="shared" si="0"/>
        <v>0</v>
      </c>
      <c r="G81" s="129">
        <f>F81*'Shared Mail Order'!C18</f>
        <v>0</v>
      </c>
      <c r="H81" s="130">
        <f t="shared" si="1"/>
        <v>0</v>
      </c>
      <c r="I81" s="99">
        <f>H81*'Shared Mail Order'!C17</f>
        <v>0</v>
      </c>
      <c r="J81" s="131">
        <f>((F81/'Shared Mail Order'!G13)*('Shared Mail Order'!H15+'Shared Mail Order'!H16))</f>
        <v>0</v>
      </c>
      <c r="K81" s="179">
        <f>(I81+L81)/('Shared Mail Order'!H13+'Shared Mail Order'!H21)*'Shared Mail Order'!C22</f>
        <v>0</v>
      </c>
      <c r="L81" s="100"/>
      <c r="M81" s="101">
        <f>IF('Shared Mail Order'!C23&gt;0,(I81+L81)/('Shared Mail Order'!H13+'Shared Mail Order'!H21)*'Shared Mail Order'!C23*'Shared Mail Order'!C25,(I81+L81)*'Shared Mail Order'!C25)</f>
        <v>0</v>
      </c>
      <c r="N81" s="102">
        <f>IF('Shared Mail Order'!C23&gt;0,(I81+L81)/('Shared Mail Order'!H13+'Shared Mail Order'!H21)*'Shared Mail Order'!C23*'Shared Mail Order'!C25+K81,(I81+L81)*'Shared Mail Order'!C25+K81)</f>
        <v>0</v>
      </c>
      <c r="O81" s="132">
        <f t="shared" si="4"/>
        <v>0</v>
      </c>
      <c r="P81" s="180">
        <f t="shared" si="3"/>
        <v>0</v>
      </c>
      <c r="Q81" s="1"/>
      <c r="R81" s="1"/>
    </row>
    <row r="82" spans="1:18" ht="12.75">
      <c r="A82" s="127"/>
      <c r="B82" s="73"/>
      <c r="C82" s="91"/>
      <c r="D82" s="92">
        <v>0</v>
      </c>
      <c r="E82" s="128">
        <v>0</v>
      </c>
      <c r="F82" s="130">
        <f aca="true" t="shared" si="5" ref="F82:F113">D82*E82</f>
        <v>0</v>
      </c>
      <c r="G82" s="129">
        <f>F82*'Shared Mail Order'!C18</f>
        <v>0</v>
      </c>
      <c r="H82" s="130">
        <f aca="true" t="shared" si="6" ref="H82:H113">F82+G82</f>
        <v>0</v>
      </c>
      <c r="I82" s="99">
        <f>H82*'Shared Mail Order'!C17</f>
        <v>0</v>
      </c>
      <c r="J82" s="131">
        <f>((F82/'Shared Mail Order'!G13)*('Shared Mail Order'!H15+'Shared Mail Order'!H16))</f>
        <v>0</v>
      </c>
      <c r="K82" s="179">
        <f>(I82+L82)/('Shared Mail Order'!H13+'Shared Mail Order'!H21)*'Shared Mail Order'!C22</f>
        <v>0</v>
      </c>
      <c r="L82" s="100"/>
      <c r="M82" s="101">
        <f>IF('Shared Mail Order'!C23&gt;0,(I82+L82)/('Shared Mail Order'!H13+'Shared Mail Order'!H21)*'Shared Mail Order'!C23*'Shared Mail Order'!C25,(I82+L82)*'Shared Mail Order'!C25)</f>
        <v>0</v>
      </c>
      <c r="N82" s="102">
        <f>IF('Shared Mail Order'!C23&gt;0,(I82+L82)/('Shared Mail Order'!H13+'Shared Mail Order'!H21)*'Shared Mail Order'!C23*'Shared Mail Order'!C25+K82,(I82+L82)*'Shared Mail Order'!C25+K82)</f>
        <v>0</v>
      </c>
      <c r="O82" s="132">
        <f aca="true" t="shared" si="7" ref="O82:O113">SUM(I82+J82+N82)</f>
        <v>0</v>
      </c>
      <c r="P82" s="180">
        <f aca="true" t="shared" si="8" ref="P82:P113">IF(E82&gt;0,O82/E82,0)</f>
        <v>0</v>
      </c>
      <c r="Q82" s="1"/>
      <c r="R82" s="1"/>
    </row>
    <row r="83" spans="1:18" ht="12.75">
      <c r="A83" s="127"/>
      <c r="B83" s="73"/>
      <c r="C83" s="91"/>
      <c r="D83" s="92">
        <v>0</v>
      </c>
      <c r="E83" s="128">
        <v>0</v>
      </c>
      <c r="F83" s="130">
        <f t="shared" si="5"/>
        <v>0</v>
      </c>
      <c r="G83" s="129">
        <f>F83*'Shared Mail Order'!C18</f>
        <v>0</v>
      </c>
      <c r="H83" s="130">
        <f t="shared" si="6"/>
        <v>0</v>
      </c>
      <c r="I83" s="99">
        <f>H83*'Shared Mail Order'!C17</f>
        <v>0</v>
      </c>
      <c r="J83" s="131">
        <f>((F83/'Shared Mail Order'!G13)*('Shared Mail Order'!H15+'Shared Mail Order'!H16))</f>
        <v>0</v>
      </c>
      <c r="K83" s="179">
        <f>(I83+L83)/('Shared Mail Order'!H13+'Shared Mail Order'!H21)*'Shared Mail Order'!C22</f>
        <v>0</v>
      </c>
      <c r="L83" s="100"/>
      <c r="M83" s="101">
        <f>IF('Shared Mail Order'!C23&gt;0,(I83+L83)/('Shared Mail Order'!H13+'Shared Mail Order'!H21)*'Shared Mail Order'!C23*'Shared Mail Order'!C25,(I83+L83)*'Shared Mail Order'!C25)</f>
        <v>0</v>
      </c>
      <c r="N83" s="102">
        <f>IF('Shared Mail Order'!C23&gt;0,(I83+L83)/('Shared Mail Order'!H13+'Shared Mail Order'!H21)*'Shared Mail Order'!C23*'Shared Mail Order'!C25+K83,(I83+L83)*'Shared Mail Order'!C25+K83)</f>
        <v>0</v>
      </c>
      <c r="O83" s="132">
        <f t="shared" si="7"/>
        <v>0</v>
      </c>
      <c r="P83" s="180">
        <f t="shared" si="8"/>
        <v>0</v>
      </c>
      <c r="Q83" s="1"/>
      <c r="R83" s="1"/>
    </row>
    <row r="84" spans="1:18" ht="12.75">
      <c r="A84" s="127"/>
      <c r="B84" s="73"/>
      <c r="C84" s="91"/>
      <c r="D84" s="92">
        <v>0</v>
      </c>
      <c r="E84" s="128">
        <v>0</v>
      </c>
      <c r="F84" s="130">
        <f t="shared" si="5"/>
        <v>0</v>
      </c>
      <c r="G84" s="129">
        <f>F84*'Shared Mail Order'!C18</f>
        <v>0</v>
      </c>
      <c r="H84" s="130">
        <f t="shared" si="6"/>
        <v>0</v>
      </c>
      <c r="I84" s="99">
        <f>H84*'Shared Mail Order'!C17</f>
        <v>0</v>
      </c>
      <c r="J84" s="131">
        <f>((F84/'Shared Mail Order'!G13)*('Shared Mail Order'!H15+'Shared Mail Order'!H16))</f>
        <v>0</v>
      </c>
      <c r="K84" s="179">
        <f>(I84+L84)/('Shared Mail Order'!H13+'Shared Mail Order'!H21)*'Shared Mail Order'!C22</f>
        <v>0</v>
      </c>
      <c r="L84" s="100"/>
      <c r="M84" s="101">
        <f>IF('Shared Mail Order'!C23&gt;0,(I84+L84)/('Shared Mail Order'!H13+'Shared Mail Order'!H21)*'Shared Mail Order'!C23*'Shared Mail Order'!C25,(I84+L84)*'Shared Mail Order'!C25)</f>
        <v>0</v>
      </c>
      <c r="N84" s="102">
        <f>IF('Shared Mail Order'!C23&gt;0,(I84+L84)/('Shared Mail Order'!H13+'Shared Mail Order'!H21)*'Shared Mail Order'!C23*'Shared Mail Order'!C25+K84,(I84+L84)*'Shared Mail Order'!C25+K84)</f>
        <v>0</v>
      </c>
      <c r="O84" s="132">
        <f t="shared" si="7"/>
        <v>0</v>
      </c>
      <c r="P84" s="180">
        <f t="shared" si="8"/>
        <v>0</v>
      </c>
      <c r="Q84" s="1"/>
      <c r="R84" s="1"/>
    </row>
    <row r="85" spans="1:18" ht="12.75">
      <c r="A85" s="127"/>
      <c r="B85" s="73"/>
      <c r="C85" s="91"/>
      <c r="D85" s="92">
        <v>0</v>
      </c>
      <c r="E85" s="128">
        <v>0</v>
      </c>
      <c r="F85" s="130">
        <f t="shared" si="5"/>
        <v>0</v>
      </c>
      <c r="G85" s="129">
        <f>F85*'Shared Mail Order'!C18</f>
        <v>0</v>
      </c>
      <c r="H85" s="130">
        <f t="shared" si="6"/>
        <v>0</v>
      </c>
      <c r="I85" s="99">
        <f>H85*'Shared Mail Order'!C17</f>
        <v>0</v>
      </c>
      <c r="J85" s="131">
        <f>((F85/'Shared Mail Order'!G13)*('Shared Mail Order'!H15+'Shared Mail Order'!H16))</f>
        <v>0</v>
      </c>
      <c r="K85" s="179">
        <f>(I85+L85)/('Shared Mail Order'!H13+'Shared Mail Order'!H21)*'Shared Mail Order'!C22</f>
        <v>0</v>
      </c>
      <c r="L85" s="100"/>
      <c r="M85" s="101">
        <f>IF('Shared Mail Order'!C23&gt;0,(I85+L85)/('Shared Mail Order'!H13+'Shared Mail Order'!H21)*'Shared Mail Order'!C23*'Shared Mail Order'!C25,(I85+L85)*'Shared Mail Order'!C25)</f>
        <v>0</v>
      </c>
      <c r="N85" s="102">
        <f>IF('Shared Mail Order'!C23&gt;0,(I85+L85)/('Shared Mail Order'!H13+'Shared Mail Order'!H21)*'Shared Mail Order'!C23*'Shared Mail Order'!C25+K85,(I85+L85)*'Shared Mail Order'!C25+K85)</f>
        <v>0</v>
      </c>
      <c r="O85" s="132">
        <f t="shared" si="7"/>
        <v>0</v>
      </c>
      <c r="P85" s="180">
        <f t="shared" si="8"/>
        <v>0</v>
      </c>
      <c r="Q85" s="1"/>
      <c r="R85" s="1"/>
    </row>
    <row r="86" spans="1:18" ht="12.75">
      <c r="A86" s="127"/>
      <c r="B86" s="73"/>
      <c r="C86" s="91"/>
      <c r="D86" s="92">
        <v>0</v>
      </c>
      <c r="E86" s="128">
        <v>0</v>
      </c>
      <c r="F86" s="130">
        <f t="shared" si="5"/>
        <v>0</v>
      </c>
      <c r="G86" s="129">
        <f>F86*'Shared Mail Order'!C18</f>
        <v>0</v>
      </c>
      <c r="H86" s="130">
        <f t="shared" si="6"/>
        <v>0</v>
      </c>
      <c r="I86" s="99">
        <f>H86*'Shared Mail Order'!C17</f>
        <v>0</v>
      </c>
      <c r="J86" s="131">
        <f>((F86/'Shared Mail Order'!G13)*('Shared Mail Order'!H15+'Shared Mail Order'!H16))</f>
        <v>0</v>
      </c>
      <c r="K86" s="179">
        <f>(I86+L86)/('Shared Mail Order'!H13+'Shared Mail Order'!H21)*'Shared Mail Order'!C22</f>
        <v>0</v>
      </c>
      <c r="L86" s="100"/>
      <c r="M86" s="101">
        <f>IF('Shared Mail Order'!C23&gt;0,(I86+L86)/('Shared Mail Order'!H13+'Shared Mail Order'!H21)*'Shared Mail Order'!C23*'Shared Mail Order'!C25,(I86+L86)*'Shared Mail Order'!C25)</f>
        <v>0</v>
      </c>
      <c r="N86" s="102">
        <f>IF('Shared Mail Order'!C23&gt;0,(I86+L86)/('Shared Mail Order'!H13+'Shared Mail Order'!H21)*'Shared Mail Order'!C23*'Shared Mail Order'!C25+K86,(I86+L86)*'Shared Mail Order'!C25+K86)</f>
        <v>0</v>
      </c>
      <c r="O86" s="132">
        <f t="shared" si="7"/>
        <v>0</v>
      </c>
      <c r="P86" s="180">
        <f t="shared" si="8"/>
        <v>0</v>
      </c>
      <c r="Q86" s="1"/>
      <c r="R86" s="1"/>
    </row>
    <row r="87" spans="1:18" ht="12.75">
      <c r="A87" s="127"/>
      <c r="B87" s="73"/>
      <c r="C87" s="91"/>
      <c r="D87" s="92">
        <v>0</v>
      </c>
      <c r="E87" s="128">
        <v>0</v>
      </c>
      <c r="F87" s="130">
        <f t="shared" si="5"/>
        <v>0</v>
      </c>
      <c r="G87" s="129">
        <f>F87*'Shared Mail Order'!C18</f>
        <v>0</v>
      </c>
      <c r="H87" s="130">
        <f t="shared" si="6"/>
        <v>0</v>
      </c>
      <c r="I87" s="99">
        <f>H87*'Shared Mail Order'!C17</f>
        <v>0</v>
      </c>
      <c r="J87" s="131">
        <f>((F87/'Shared Mail Order'!G13)*('Shared Mail Order'!H15+'Shared Mail Order'!H16))</f>
        <v>0</v>
      </c>
      <c r="K87" s="179">
        <f>(I87+L87)/('Shared Mail Order'!H13+'Shared Mail Order'!H21)*'Shared Mail Order'!C22</f>
        <v>0</v>
      </c>
      <c r="L87" s="100"/>
      <c r="M87" s="101">
        <f>IF('Shared Mail Order'!C23&gt;0,(I87+L87)/('Shared Mail Order'!H13+'Shared Mail Order'!H21)*'Shared Mail Order'!C23*'Shared Mail Order'!C25,(I87+L87)*'Shared Mail Order'!C25)</f>
        <v>0</v>
      </c>
      <c r="N87" s="102">
        <f>IF('Shared Mail Order'!C23&gt;0,(I87+L87)/('Shared Mail Order'!H13+'Shared Mail Order'!H21)*'Shared Mail Order'!C23*'Shared Mail Order'!C25+K87,(I87+L87)*'Shared Mail Order'!C25+K87)</f>
        <v>0</v>
      </c>
      <c r="O87" s="132">
        <f t="shared" si="7"/>
        <v>0</v>
      </c>
      <c r="P87" s="180">
        <f t="shared" si="8"/>
        <v>0</v>
      </c>
      <c r="Q87" s="1"/>
      <c r="R87" s="1"/>
    </row>
    <row r="88" spans="1:18" ht="12.75">
      <c r="A88" s="127"/>
      <c r="B88" s="73"/>
      <c r="C88" s="91"/>
      <c r="D88" s="92">
        <v>0</v>
      </c>
      <c r="E88" s="128">
        <v>0</v>
      </c>
      <c r="F88" s="130">
        <f t="shared" si="5"/>
        <v>0</v>
      </c>
      <c r="G88" s="129">
        <f>F88*'Shared Mail Order'!C18</f>
        <v>0</v>
      </c>
      <c r="H88" s="130">
        <f t="shared" si="6"/>
        <v>0</v>
      </c>
      <c r="I88" s="99">
        <f>H88*'Shared Mail Order'!C17</f>
        <v>0</v>
      </c>
      <c r="J88" s="131">
        <f>((F88/'Shared Mail Order'!G13)*('Shared Mail Order'!H15+'Shared Mail Order'!H16))</f>
        <v>0</v>
      </c>
      <c r="K88" s="179">
        <f>(I88+L88)/('Shared Mail Order'!H13+'Shared Mail Order'!H21)*'Shared Mail Order'!C22</f>
        <v>0</v>
      </c>
      <c r="L88" s="100"/>
      <c r="M88" s="101">
        <f>IF('Shared Mail Order'!C23&gt;0,(I88+L88)/('Shared Mail Order'!H13+'Shared Mail Order'!H21)*'Shared Mail Order'!C23*'Shared Mail Order'!C25,(I88+L88)*'Shared Mail Order'!C25)</f>
        <v>0</v>
      </c>
      <c r="N88" s="102">
        <f>IF('Shared Mail Order'!C23&gt;0,(I88+L88)/('Shared Mail Order'!H13+'Shared Mail Order'!H21)*'Shared Mail Order'!C23*'Shared Mail Order'!C25+K88,(I88+L88)*'Shared Mail Order'!C25+K88)</f>
        <v>0</v>
      </c>
      <c r="O88" s="132">
        <f t="shared" si="7"/>
        <v>0</v>
      </c>
      <c r="P88" s="180">
        <f t="shared" si="8"/>
        <v>0</v>
      </c>
      <c r="Q88" s="1"/>
      <c r="R88" s="1"/>
    </row>
    <row r="89" spans="1:18" ht="12.75">
      <c r="A89" s="127"/>
      <c r="B89" s="73"/>
      <c r="C89" s="91"/>
      <c r="D89" s="92">
        <v>0</v>
      </c>
      <c r="E89" s="128">
        <v>0</v>
      </c>
      <c r="F89" s="130">
        <f t="shared" si="5"/>
        <v>0</v>
      </c>
      <c r="G89" s="129">
        <f>F89*'Shared Mail Order'!C18</f>
        <v>0</v>
      </c>
      <c r="H89" s="130">
        <f t="shared" si="6"/>
        <v>0</v>
      </c>
      <c r="I89" s="99">
        <f>H89*'Shared Mail Order'!C17</f>
        <v>0</v>
      </c>
      <c r="J89" s="131">
        <f>((F89/'Shared Mail Order'!G13)*('Shared Mail Order'!H15+'Shared Mail Order'!H16))</f>
        <v>0</v>
      </c>
      <c r="K89" s="179">
        <f>(I89+L89)/('Shared Mail Order'!H13+'Shared Mail Order'!H21)*'Shared Mail Order'!C22</f>
        <v>0</v>
      </c>
      <c r="L89" s="100"/>
      <c r="M89" s="101">
        <f>IF('Shared Mail Order'!C23&gt;0,(I89+L89)/('Shared Mail Order'!H13+'Shared Mail Order'!H21)*'Shared Mail Order'!C23*'Shared Mail Order'!C25,(I89+L89)*'Shared Mail Order'!C25)</f>
        <v>0</v>
      </c>
      <c r="N89" s="102">
        <f>IF('Shared Mail Order'!C23&gt;0,(I89+L89)/('Shared Mail Order'!H13+'Shared Mail Order'!H21)*'Shared Mail Order'!C23*'Shared Mail Order'!C25+K89,(I89+L89)*'Shared Mail Order'!C25+K89)</f>
        <v>0</v>
      </c>
      <c r="O89" s="132">
        <f t="shared" si="7"/>
        <v>0</v>
      </c>
      <c r="P89" s="180">
        <f t="shared" si="8"/>
        <v>0</v>
      </c>
      <c r="Q89" s="1"/>
      <c r="R89" s="1"/>
    </row>
    <row r="90" spans="1:18" ht="12.75">
      <c r="A90" s="127"/>
      <c r="B90" s="73"/>
      <c r="C90" s="91"/>
      <c r="D90" s="92">
        <v>0</v>
      </c>
      <c r="E90" s="128">
        <v>0</v>
      </c>
      <c r="F90" s="130">
        <f t="shared" si="5"/>
        <v>0</v>
      </c>
      <c r="G90" s="129">
        <f>F90*'Shared Mail Order'!C18</f>
        <v>0</v>
      </c>
      <c r="H90" s="130">
        <f t="shared" si="6"/>
        <v>0</v>
      </c>
      <c r="I90" s="99">
        <f>H90*'Shared Mail Order'!C17</f>
        <v>0</v>
      </c>
      <c r="J90" s="131">
        <f>((F90/'Shared Mail Order'!G13)*('Shared Mail Order'!H15+'Shared Mail Order'!H16))</f>
        <v>0</v>
      </c>
      <c r="K90" s="179">
        <f>(I90+L90)/('Shared Mail Order'!H13+'Shared Mail Order'!H21)*'Shared Mail Order'!C22</f>
        <v>0</v>
      </c>
      <c r="L90" s="100"/>
      <c r="M90" s="101">
        <f>IF('Shared Mail Order'!C23&gt;0,(I90+L90)/('Shared Mail Order'!H13+'Shared Mail Order'!H21)*'Shared Mail Order'!C23*'Shared Mail Order'!C25,(I90+L90)*'Shared Mail Order'!C25)</f>
        <v>0</v>
      </c>
      <c r="N90" s="102">
        <f>IF('Shared Mail Order'!C23&gt;0,(I90+L90)/('Shared Mail Order'!H13+'Shared Mail Order'!H21)*'Shared Mail Order'!C23*'Shared Mail Order'!C25+K90,(I90+L90)*'Shared Mail Order'!C25+K90)</f>
        <v>0</v>
      </c>
      <c r="O90" s="132">
        <f t="shared" si="7"/>
        <v>0</v>
      </c>
      <c r="P90" s="180">
        <f t="shared" si="8"/>
        <v>0</v>
      </c>
      <c r="Q90" s="1"/>
      <c r="R90" s="1"/>
    </row>
    <row r="91" spans="1:18" ht="12.75">
      <c r="A91" s="127"/>
      <c r="B91" s="73"/>
      <c r="C91" s="91"/>
      <c r="D91" s="92">
        <v>0</v>
      </c>
      <c r="E91" s="128">
        <v>0</v>
      </c>
      <c r="F91" s="130">
        <f t="shared" si="5"/>
        <v>0</v>
      </c>
      <c r="G91" s="129">
        <f>F91*'Shared Mail Order'!C18</f>
        <v>0</v>
      </c>
      <c r="H91" s="130">
        <f t="shared" si="6"/>
        <v>0</v>
      </c>
      <c r="I91" s="99">
        <f>H91*'Shared Mail Order'!C17</f>
        <v>0</v>
      </c>
      <c r="J91" s="131">
        <f>((F91/'Shared Mail Order'!G13)*('Shared Mail Order'!H15+'Shared Mail Order'!H16))</f>
        <v>0</v>
      </c>
      <c r="K91" s="179">
        <f>(I91+L91)/('Shared Mail Order'!H13+'Shared Mail Order'!H21)*'Shared Mail Order'!C22</f>
        <v>0</v>
      </c>
      <c r="L91" s="100"/>
      <c r="M91" s="101">
        <f>IF('Shared Mail Order'!C23&gt;0,(I91+L91)/('Shared Mail Order'!H13+'Shared Mail Order'!H21)*'Shared Mail Order'!C23*'Shared Mail Order'!C25,(I91+L91)*'Shared Mail Order'!C25)</f>
        <v>0</v>
      </c>
      <c r="N91" s="102">
        <f>IF('Shared Mail Order'!C23&gt;0,(I91+L91)/('Shared Mail Order'!H13+'Shared Mail Order'!H21)*'Shared Mail Order'!C23*'Shared Mail Order'!C25+K91,(I91+L91)*'Shared Mail Order'!C25+K91)</f>
        <v>0</v>
      </c>
      <c r="O91" s="132">
        <f t="shared" si="7"/>
        <v>0</v>
      </c>
      <c r="P91" s="180">
        <f t="shared" si="8"/>
        <v>0</v>
      </c>
      <c r="Q91" s="1"/>
      <c r="R91" s="1"/>
    </row>
    <row r="92" spans="1:18" ht="12.75">
      <c r="A92" s="127"/>
      <c r="B92" s="73"/>
      <c r="C92" s="91"/>
      <c r="D92" s="92">
        <v>0</v>
      </c>
      <c r="E92" s="128">
        <v>0</v>
      </c>
      <c r="F92" s="130">
        <f t="shared" si="5"/>
        <v>0</v>
      </c>
      <c r="G92" s="129">
        <f>F92*'Shared Mail Order'!C18</f>
        <v>0</v>
      </c>
      <c r="H92" s="130">
        <f t="shared" si="6"/>
        <v>0</v>
      </c>
      <c r="I92" s="99">
        <f>H92*'Shared Mail Order'!C17</f>
        <v>0</v>
      </c>
      <c r="J92" s="131">
        <f>((F92/'Shared Mail Order'!G13)*('Shared Mail Order'!H15+'Shared Mail Order'!H16))</f>
        <v>0</v>
      </c>
      <c r="K92" s="179">
        <f>(I92+L92)/('Shared Mail Order'!H13+'Shared Mail Order'!H21)*'Shared Mail Order'!C22</f>
        <v>0</v>
      </c>
      <c r="L92" s="100"/>
      <c r="M92" s="101">
        <f>IF('Shared Mail Order'!C23&gt;0,(I92+L92)/('Shared Mail Order'!H13+'Shared Mail Order'!H21)*'Shared Mail Order'!C23*'Shared Mail Order'!C25,(I92+L92)*'Shared Mail Order'!C25)</f>
        <v>0</v>
      </c>
      <c r="N92" s="102">
        <f>IF('Shared Mail Order'!C23&gt;0,(I92+L92)/('Shared Mail Order'!H13+'Shared Mail Order'!H21)*'Shared Mail Order'!C23*'Shared Mail Order'!C25+K92,(I92+L92)*'Shared Mail Order'!C25+K92)</f>
        <v>0</v>
      </c>
      <c r="O92" s="132">
        <f t="shared" si="7"/>
        <v>0</v>
      </c>
      <c r="P92" s="180">
        <f t="shared" si="8"/>
        <v>0</v>
      </c>
      <c r="Q92" s="1"/>
      <c r="R92" s="1"/>
    </row>
    <row r="93" spans="1:18" ht="12.75">
      <c r="A93" s="127"/>
      <c r="B93" s="73"/>
      <c r="C93" s="91"/>
      <c r="D93" s="92">
        <v>0</v>
      </c>
      <c r="E93" s="128">
        <v>0</v>
      </c>
      <c r="F93" s="130">
        <f t="shared" si="5"/>
        <v>0</v>
      </c>
      <c r="G93" s="129">
        <f>F93*'Shared Mail Order'!C18</f>
        <v>0</v>
      </c>
      <c r="H93" s="130">
        <f t="shared" si="6"/>
        <v>0</v>
      </c>
      <c r="I93" s="99">
        <f>H93*'Shared Mail Order'!C17</f>
        <v>0</v>
      </c>
      <c r="J93" s="131">
        <f>((F93/'Shared Mail Order'!G13)*('Shared Mail Order'!H15+'Shared Mail Order'!H16))</f>
        <v>0</v>
      </c>
      <c r="K93" s="179">
        <f>(I93+L93)/('Shared Mail Order'!H13+'Shared Mail Order'!H21)*'Shared Mail Order'!C22</f>
        <v>0</v>
      </c>
      <c r="L93" s="100"/>
      <c r="M93" s="101">
        <f>IF('Shared Mail Order'!C23&gt;0,(I93+L93)/('Shared Mail Order'!H13+'Shared Mail Order'!H21)*'Shared Mail Order'!C23*'Shared Mail Order'!C25,(I93+L93)*'Shared Mail Order'!C25)</f>
        <v>0</v>
      </c>
      <c r="N93" s="102">
        <f>IF('Shared Mail Order'!C23&gt;0,(I93+L93)/('Shared Mail Order'!H13+'Shared Mail Order'!H21)*'Shared Mail Order'!C23*'Shared Mail Order'!C25+K93,(I93+L93)*'Shared Mail Order'!C25+K93)</f>
        <v>0</v>
      </c>
      <c r="O93" s="132">
        <f t="shared" si="7"/>
        <v>0</v>
      </c>
      <c r="P93" s="180">
        <f t="shared" si="8"/>
        <v>0</v>
      </c>
      <c r="Q93" s="1"/>
      <c r="R93" s="1"/>
    </row>
    <row r="94" spans="1:18" ht="12.75">
      <c r="A94" s="127"/>
      <c r="B94" s="73"/>
      <c r="C94" s="91"/>
      <c r="D94" s="92">
        <v>0</v>
      </c>
      <c r="E94" s="128">
        <v>0</v>
      </c>
      <c r="F94" s="130">
        <f t="shared" si="5"/>
        <v>0</v>
      </c>
      <c r="G94" s="129">
        <f>F94*'Shared Mail Order'!C18</f>
        <v>0</v>
      </c>
      <c r="H94" s="130">
        <f t="shared" si="6"/>
        <v>0</v>
      </c>
      <c r="I94" s="99">
        <f>H94*'Shared Mail Order'!C17</f>
        <v>0</v>
      </c>
      <c r="J94" s="131">
        <f>((F94/'Shared Mail Order'!G13)*('Shared Mail Order'!H15+'Shared Mail Order'!H16))</f>
        <v>0</v>
      </c>
      <c r="K94" s="179">
        <f>(I94+L94)/('Shared Mail Order'!H13+'Shared Mail Order'!H21)*'Shared Mail Order'!C22</f>
        <v>0</v>
      </c>
      <c r="L94" s="100"/>
      <c r="M94" s="101">
        <f>IF('Shared Mail Order'!C23&gt;0,(I94+L94)/('Shared Mail Order'!H13+'Shared Mail Order'!H21)*'Shared Mail Order'!C23*'Shared Mail Order'!C25,(I94+L94)*'Shared Mail Order'!C25)</f>
        <v>0</v>
      </c>
      <c r="N94" s="102">
        <f>IF('Shared Mail Order'!C23&gt;0,(I94+L94)/('Shared Mail Order'!H13+'Shared Mail Order'!H21)*'Shared Mail Order'!C23*'Shared Mail Order'!C25+K94,(I94+L94)*'Shared Mail Order'!C25+K94)</f>
        <v>0</v>
      </c>
      <c r="O94" s="132">
        <f t="shared" si="7"/>
        <v>0</v>
      </c>
      <c r="P94" s="180">
        <f t="shared" si="8"/>
        <v>0</v>
      </c>
      <c r="Q94" s="1"/>
      <c r="R94" s="1"/>
    </row>
    <row r="95" spans="1:18" ht="12.75">
      <c r="A95" s="127"/>
      <c r="B95" s="73"/>
      <c r="C95" s="91"/>
      <c r="D95" s="92">
        <v>0</v>
      </c>
      <c r="E95" s="128">
        <v>0</v>
      </c>
      <c r="F95" s="130">
        <f t="shared" si="5"/>
        <v>0</v>
      </c>
      <c r="G95" s="129">
        <f>F95*'Shared Mail Order'!C18</f>
        <v>0</v>
      </c>
      <c r="H95" s="130">
        <f t="shared" si="6"/>
        <v>0</v>
      </c>
      <c r="I95" s="99">
        <f>H95*'Shared Mail Order'!C17</f>
        <v>0</v>
      </c>
      <c r="J95" s="131">
        <f>((F95/'Shared Mail Order'!G13)*('Shared Mail Order'!H15+'Shared Mail Order'!H16))</f>
        <v>0</v>
      </c>
      <c r="K95" s="179">
        <f>(I95+L95)/('Shared Mail Order'!H13+'Shared Mail Order'!H21)*'Shared Mail Order'!C22</f>
        <v>0</v>
      </c>
      <c r="L95" s="100"/>
      <c r="M95" s="101">
        <f>IF('Shared Mail Order'!C23&gt;0,(I95+L95)/('Shared Mail Order'!H13+'Shared Mail Order'!H21)*'Shared Mail Order'!C23*'Shared Mail Order'!C25,(I95+L95)*'Shared Mail Order'!C25)</f>
        <v>0</v>
      </c>
      <c r="N95" s="102">
        <f>IF('Shared Mail Order'!C23&gt;0,(I95+L95)/('Shared Mail Order'!H13+'Shared Mail Order'!H21)*'Shared Mail Order'!C23*'Shared Mail Order'!C25+K95,(I95+L95)*'Shared Mail Order'!C25+K95)</f>
        <v>0</v>
      </c>
      <c r="O95" s="132">
        <f t="shared" si="7"/>
        <v>0</v>
      </c>
      <c r="P95" s="180">
        <f t="shared" si="8"/>
        <v>0</v>
      </c>
      <c r="Q95" s="1"/>
      <c r="R95" s="1"/>
    </row>
    <row r="96" spans="1:18" ht="12.75">
      <c r="A96" s="127"/>
      <c r="B96" s="73"/>
      <c r="C96" s="91"/>
      <c r="D96" s="92">
        <v>0</v>
      </c>
      <c r="E96" s="128">
        <v>0</v>
      </c>
      <c r="F96" s="130">
        <f t="shared" si="5"/>
        <v>0</v>
      </c>
      <c r="G96" s="129">
        <f>F96*'Shared Mail Order'!C18</f>
        <v>0</v>
      </c>
      <c r="H96" s="130">
        <f t="shared" si="6"/>
        <v>0</v>
      </c>
      <c r="I96" s="99">
        <f>H96*'Shared Mail Order'!C17</f>
        <v>0</v>
      </c>
      <c r="J96" s="131">
        <f>((F96/'Shared Mail Order'!G13)*('Shared Mail Order'!H15+'Shared Mail Order'!H16))</f>
        <v>0</v>
      </c>
      <c r="K96" s="179">
        <f>(I96+L96)/('Shared Mail Order'!H13+'Shared Mail Order'!H21)*'Shared Mail Order'!C22</f>
        <v>0</v>
      </c>
      <c r="L96" s="100"/>
      <c r="M96" s="101">
        <f>IF('Shared Mail Order'!C23&gt;0,(I96+L96)/('Shared Mail Order'!H13+'Shared Mail Order'!H21)*'Shared Mail Order'!C23*'Shared Mail Order'!C25,(I96+L96)*'Shared Mail Order'!C25)</f>
        <v>0</v>
      </c>
      <c r="N96" s="102">
        <f>IF('Shared Mail Order'!C23&gt;0,(I96+L96)/('Shared Mail Order'!H13+'Shared Mail Order'!H21)*'Shared Mail Order'!C23*'Shared Mail Order'!C25+K96,(I96+L96)*'Shared Mail Order'!C25+K96)</f>
        <v>0</v>
      </c>
      <c r="O96" s="132">
        <f t="shared" si="7"/>
        <v>0</v>
      </c>
      <c r="P96" s="180">
        <f t="shared" si="8"/>
        <v>0</v>
      </c>
      <c r="Q96" s="1"/>
      <c r="R96" s="1"/>
    </row>
    <row r="97" spans="1:18" ht="12.75">
      <c r="A97" s="127"/>
      <c r="B97" s="73"/>
      <c r="C97" s="91"/>
      <c r="D97" s="92">
        <v>0</v>
      </c>
      <c r="E97" s="128">
        <v>0</v>
      </c>
      <c r="F97" s="130">
        <f t="shared" si="5"/>
        <v>0</v>
      </c>
      <c r="G97" s="129">
        <f>F97*'Shared Mail Order'!C18</f>
        <v>0</v>
      </c>
      <c r="H97" s="130">
        <f t="shared" si="6"/>
        <v>0</v>
      </c>
      <c r="I97" s="99">
        <f>H97*'Shared Mail Order'!C17</f>
        <v>0</v>
      </c>
      <c r="J97" s="131">
        <f>((F97/'Shared Mail Order'!G13)*('Shared Mail Order'!H15+'Shared Mail Order'!H16))</f>
        <v>0</v>
      </c>
      <c r="K97" s="179">
        <f>(I97+L97)/('Shared Mail Order'!H13+'Shared Mail Order'!H21)*'Shared Mail Order'!C22</f>
        <v>0</v>
      </c>
      <c r="L97" s="100"/>
      <c r="M97" s="101">
        <f>IF('Shared Mail Order'!C23&gt;0,(I97+L97)/('Shared Mail Order'!H13+'Shared Mail Order'!H21)*'Shared Mail Order'!C23*'Shared Mail Order'!C25,(I97+L97)*'Shared Mail Order'!C25)</f>
        <v>0</v>
      </c>
      <c r="N97" s="102">
        <f>IF('Shared Mail Order'!C23&gt;0,(I97+L97)/('Shared Mail Order'!H13+'Shared Mail Order'!H21)*'Shared Mail Order'!C23*'Shared Mail Order'!C25+K97,(I97+L97)*'Shared Mail Order'!C25+K97)</f>
        <v>0</v>
      </c>
      <c r="O97" s="132">
        <f t="shared" si="7"/>
        <v>0</v>
      </c>
      <c r="P97" s="180">
        <f t="shared" si="8"/>
        <v>0</v>
      </c>
      <c r="Q97" s="1"/>
      <c r="R97" s="1"/>
    </row>
    <row r="98" spans="1:18" ht="12.75">
      <c r="A98" s="127"/>
      <c r="B98" s="73"/>
      <c r="C98" s="91"/>
      <c r="D98" s="92">
        <v>0</v>
      </c>
      <c r="E98" s="128">
        <v>0</v>
      </c>
      <c r="F98" s="130">
        <f t="shared" si="5"/>
        <v>0</v>
      </c>
      <c r="G98" s="129">
        <f>F98*'Shared Mail Order'!C18</f>
        <v>0</v>
      </c>
      <c r="H98" s="130">
        <f t="shared" si="6"/>
        <v>0</v>
      </c>
      <c r="I98" s="99">
        <f>H98*'Shared Mail Order'!C17</f>
        <v>0</v>
      </c>
      <c r="J98" s="131">
        <f>((F98/'Shared Mail Order'!G13)*('Shared Mail Order'!H15+'Shared Mail Order'!H16))</f>
        <v>0</v>
      </c>
      <c r="K98" s="179">
        <f>(I98+L98)/('Shared Mail Order'!H13+'Shared Mail Order'!H21)*'Shared Mail Order'!C22</f>
        <v>0</v>
      </c>
      <c r="L98" s="100"/>
      <c r="M98" s="101">
        <f>IF('Shared Mail Order'!C23&gt;0,(I98+L98)/('Shared Mail Order'!H13+'Shared Mail Order'!H21)*'Shared Mail Order'!C23*'Shared Mail Order'!C25,(I98+L98)*'Shared Mail Order'!C25)</f>
        <v>0</v>
      </c>
      <c r="N98" s="102">
        <f>IF('Shared Mail Order'!C23&gt;0,(I98+L98)/('Shared Mail Order'!H13+'Shared Mail Order'!H21)*'Shared Mail Order'!C23*'Shared Mail Order'!C25+K98,(I98+L98)*'Shared Mail Order'!C25+K98)</f>
        <v>0</v>
      </c>
      <c r="O98" s="132">
        <f t="shared" si="7"/>
        <v>0</v>
      </c>
      <c r="P98" s="180">
        <f t="shared" si="8"/>
        <v>0</v>
      </c>
      <c r="Q98" s="1"/>
      <c r="R98" s="1"/>
    </row>
    <row r="99" spans="1:18" ht="12.75">
      <c r="A99" s="127"/>
      <c r="B99" s="73"/>
      <c r="C99" s="91"/>
      <c r="D99" s="92">
        <v>0</v>
      </c>
      <c r="E99" s="128">
        <v>0</v>
      </c>
      <c r="F99" s="130">
        <f t="shared" si="5"/>
        <v>0</v>
      </c>
      <c r="G99" s="129">
        <f>F99*'Shared Mail Order'!C18</f>
        <v>0</v>
      </c>
      <c r="H99" s="130">
        <f t="shared" si="6"/>
        <v>0</v>
      </c>
      <c r="I99" s="99">
        <f>H99*'Shared Mail Order'!C17</f>
        <v>0</v>
      </c>
      <c r="J99" s="131">
        <f>((F99/'Shared Mail Order'!G13)*('Shared Mail Order'!H15+'Shared Mail Order'!H16))</f>
        <v>0</v>
      </c>
      <c r="K99" s="179">
        <f>(I99+L99)/('Shared Mail Order'!H13+'Shared Mail Order'!H21)*'Shared Mail Order'!C22</f>
        <v>0</v>
      </c>
      <c r="L99" s="100"/>
      <c r="M99" s="101">
        <f>IF('Shared Mail Order'!C23&gt;0,(I99+L99)/('Shared Mail Order'!H13+'Shared Mail Order'!H21)*'Shared Mail Order'!C23*'Shared Mail Order'!C25,(I99+L99)*'Shared Mail Order'!C25)</f>
        <v>0</v>
      </c>
      <c r="N99" s="102">
        <f>IF('Shared Mail Order'!C23&gt;0,(I99+L99)/('Shared Mail Order'!H13+'Shared Mail Order'!H21)*'Shared Mail Order'!C23*'Shared Mail Order'!C25+K99,(I99+L99)*'Shared Mail Order'!C25+K99)</f>
        <v>0</v>
      </c>
      <c r="O99" s="132">
        <f t="shared" si="7"/>
        <v>0</v>
      </c>
      <c r="P99" s="180">
        <f t="shared" si="8"/>
        <v>0</v>
      </c>
      <c r="Q99" s="1"/>
      <c r="R99" s="1"/>
    </row>
    <row r="100" spans="1:18" ht="12.75">
      <c r="A100" s="127"/>
      <c r="B100" s="73"/>
      <c r="C100" s="91"/>
      <c r="D100" s="92">
        <v>0</v>
      </c>
      <c r="E100" s="128">
        <v>0</v>
      </c>
      <c r="F100" s="130">
        <f t="shared" si="5"/>
        <v>0</v>
      </c>
      <c r="G100" s="129">
        <f>F100*'Shared Mail Order'!C18</f>
        <v>0</v>
      </c>
      <c r="H100" s="130">
        <f t="shared" si="6"/>
        <v>0</v>
      </c>
      <c r="I100" s="99">
        <f>H100*'Shared Mail Order'!C17</f>
        <v>0</v>
      </c>
      <c r="J100" s="131">
        <f>((F100/'Shared Mail Order'!G13)*('Shared Mail Order'!H15+'Shared Mail Order'!H16))</f>
        <v>0</v>
      </c>
      <c r="K100" s="179">
        <f>(I100+L100)/('Shared Mail Order'!H13+'Shared Mail Order'!H21)*'Shared Mail Order'!C22</f>
        <v>0</v>
      </c>
      <c r="L100" s="100"/>
      <c r="M100" s="101">
        <f>IF('Shared Mail Order'!C23&gt;0,(I100+L100)/('Shared Mail Order'!H13+'Shared Mail Order'!H21)*'Shared Mail Order'!C23*'Shared Mail Order'!C25,(I100+L100)*'Shared Mail Order'!C25)</f>
        <v>0</v>
      </c>
      <c r="N100" s="102">
        <f>IF('Shared Mail Order'!C23&gt;0,(I100+L100)/('Shared Mail Order'!H13+'Shared Mail Order'!H21)*'Shared Mail Order'!C23*'Shared Mail Order'!C25+K100,(I100+L100)*'Shared Mail Order'!C25+K100)</f>
        <v>0</v>
      </c>
      <c r="O100" s="132">
        <f t="shared" si="7"/>
        <v>0</v>
      </c>
      <c r="P100" s="180">
        <f t="shared" si="8"/>
        <v>0</v>
      </c>
      <c r="Q100" s="1"/>
      <c r="R100" s="1"/>
    </row>
    <row r="101" spans="1:18" ht="12.75">
      <c r="A101" s="127"/>
      <c r="B101" s="73"/>
      <c r="C101" s="91"/>
      <c r="D101" s="92">
        <v>0</v>
      </c>
      <c r="E101" s="128">
        <v>0</v>
      </c>
      <c r="F101" s="130">
        <f t="shared" si="5"/>
        <v>0</v>
      </c>
      <c r="G101" s="129">
        <f>F101*'Shared Mail Order'!C18</f>
        <v>0</v>
      </c>
      <c r="H101" s="130">
        <f t="shared" si="6"/>
        <v>0</v>
      </c>
      <c r="I101" s="99">
        <f>H101*'Shared Mail Order'!C17</f>
        <v>0</v>
      </c>
      <c r="J101" s="131">
        <f>((F101/'Shared Mail Order'!G13)*('Shared Mail Order'!H15+'Shared Mail Order'!H16))</f>
        <v>0</v>
      </c>
      <c r="K101" s="179">
        <f>(I101+L101)/('Shared Mail Order'!H13+'Shared Mail Order'!H21)*'Shared Mail Order'!C22</f>
        <v>0</v>
      </c>
      <c r="L101" s="100"/>
      <c r="M101" s="101">
        <f>IF('Shared Mail Order'!C23&gt;0,(I101+L101)/('Shared Mail Order'!H13+'Shared Mail Order'!H21)*'Shared Mail Order'!C23*'Shared Mail Order'!C25,(I101+L101)*'Shared Mail Order'!C25)</f>
        <v>0</v>
      </c>
      <c r="N101" s="102">
        <f>IF('Shared Mail Order'!C23&gt;0,(I101+L101)/('Shared Mail Order'!H13+'Shared Mail Order'!H21)*'Shared Mail Order'!C23*'Shared Mail Order'!C25+K101,(I101+L101)*'Shared Mail Order'!C25+K101)</f>
        <v>0</v>
      </c>
      <c r="O101" s="132">
        <f t="shared" si="7"/>
        <v>0</v>
      </c>
      <c r="P101" s="180">
        <f t="shared" si="8"/>
        <v>0</v>
      </c>
      <c r="Q101" s="1"/>
      <c r="R101" s="1"/>
    </row>
    <row r="102" spans="1:18" ht="12.75">
      <c r="A102" s="127"/>
      <c r="B102" s="73"/>
      <c r="C102" s="91"/>
      <c r="D102" s="92">
        <v>0</v>
      </c>
      <c r="E102" s="128">
        <v>0</v>
      </c>
      <c r="F102" s="130">
        <f t="shared" si="5"/>
        <v>0</v>
      </c>
      <c r="G102" s="129">
        <f>F102*'Shared Mail Order'!C18</f>
        <v>0</v>
      </c>
      <c r="H102" s="130">
        <f t="shared" si="6"/>
        <v>0</v>
      </c>
      <c r="I102" s="99">
        <f>H102*'Shared Mail Order'!C17</f>
        <v>0</v>
      </c>
      <c r="J102" s="131">
        <f>((F102/'Shared Mail Order'!G13)*('Shared Mail Order'!H15+'Shared Mail Order'!H16))</f>
        <v>0</v>
      </c>
      <c r="K102" s="179">
        <f>(I102+L102)/('Shared Mail Order'!H13+'Shared Mail Order'!H21)*'Shared Mail Order'!C22</f>
        <v>0</v>
      </c>
      <c r="L102" s="100">
        <v>0</v>
      </c>
      <c r="M102" s="101">
        <f>IF('Shared Mail Order'!C23&gt;0,(I102+L102)/('Shared Mail Order'!H13+'Shared Mail Order'!H21)*'Shared Mail Order'!C23*'Shared Mail Order'!C25,(I102+L102)*'Shared Mail Order'!C25)</f>
        <v>0</v>
      </c>
      <c r="N102" s="102">
        <f>IF('Shared Mail Order'!C23&gt;0,(I102+L102)/('Shared Mail Order'!H13+'Shared Mail Order'!H21)*'Shared Mail Order'!C23*'Shared Mail Order'!C25+K102,(I102+L102)*'Shared Mail Order'!C25+K102)</f>
        <v>0</v>
      </c>
      <c r="O102" s="132">
        <f t="shared" si="7"/>
        <v>0</v>
      </c>
      <c r="P102" s="180">
        <f t="shared" si="8"/>
        <v>0</v>
      </c>
      <c r="Q102" s="1"/>
      <c r="R102" s="1"/>
    </row>
    <row r="103" spans="1:18" ht="12.75">
      <c r="A103" s="127"/>
      <c r="B103" s="73"/>
      <c r="C103" s="91"/>
      <c r="D103" s="92">
        <v>0</v>
      </c>
      <c r="E103" s="128">
        <v>0</v>
      </c>
      <c r="F103" s="130">
        <f t="shared" si="5"/>
        <v>0</v>
      </c>
      <c r="G103" s="129">
        <f>F103*'Shared Mail Order'!C18</f>
        <v>0</v>
      </c>
      <c r="H103" s="130">
        <f t="shared" si="6"/>
        <v>0</v>
      </c>
      <c r="I103" s="99">
        <f>H103*'Shared Mail Order'!C17</f>
        <v>0</v>
      </c>
      <c r="J103" s="131">
        <f>((F103/'Shared Mail Order'!G13)*('Shared Mail Order'!H15+'Shared Mail Order'!H16))</f>
        <v>0</v>
      </c>
      <c r="K103" s="179">
        <f>(I103+L103)/('Shared Mail Order'!H13+'Shared Mail Order'!H21)*'Shared Mail Order'!C22</f>
        <v>0</v>
      </c>
      <c r="L103" s="100"/>
      <c r="M103" s="101">
        <f>IF('Shared Mail Order'!C23&gt;0,(I103+L103)/('Shared Mail Order'!H13+'Shared Mail Order'!H21)*'Shared Mail Order'!C23*'Shared Mail Order'!C25,(I103+L103)*'Shared Mail Order'!C25)</f>
        <v>0</v>
      </c>
      <c r="N103" s="102">
        <f>IF('Shared Mail Order'!C23&gt;0,(I103+L103)/('Shared Mail Order'!H13+'Shared Mail Order'!H21)*'Shared Mail Order'!C23*'Shared Mail Order'!C25+K103,(I103+L103)*'Shared Mail Order'!C25+K103)</f>
        <v>0</v>
      </c>
      <c r="O103" s="132">
        <f t="shared" si="7"/>
        <v>0</v>
      </c>
      <c r="P103" s="180">
        <f t="shared" si="8"/>
        <v>0</v>
      </c>
      <c r="Q103" s="1"/>
      <c r="R103" s="1"/>
    </row>
    <row r="104" spans="1:18" ht="12.75">
      <c r="A104" s="127"/>
      <c r="B104" s="73"/>
      <c r="C104" s="91"/>
      <c r="D104" s="92">
        <v>0</v>
      </c>
      <c r="E104" s="128">
        <v>0</v>
      </c>
      <c r="F104" s="130">
        <f t="shared" si="5"/>
        <v>0</v>
      </c>
      <c r="G104" s="129">
        <f>F104*'Shared Mail Order'!C18</f>
        <v>0</v>
      </c>
      <c r="H104" s="130">
        <f t="shared" si="6"/>
        <v>0</v>
      </c>
      <c r="I104" s="99">
        <f>H104*'Shared Mail Order'!C17</f>
        <v>0</v>
      </c>
      <c r="J104" s="131">
        <f>((F104/'Shared Mail Order'!G13)*('Shared Mail Order'!H15+'Shared Mail Order'!H16))</f>
        <v>0</v>
      </c>
      <c r="K104" s="179">
        <f>(I104+L104)/('Shared Mail Order'!H13+'Shared Mail Order'!H21)*'Shared Mail Order'!C22</f>
        <v>0</v>
      </c>
      <c r="L104" s="100"/>
      <c r="M104" s="101">
        <f>IF('Shared Mail Order'!C23&gt;0,(I104+L104)/('Shared Mail Order'!H13+'Shared Mail Order'!H21)*'Shared Mail Order'!C23*'Shared Mail Order'!C25,(I104+L104)*'Shared Mail Order'!C25)</f>
        <v>0</v>
      </c>
      <c r="N104" s="102">
        <f>IF('Shared Mail Order'!C23&gt;0,(I104+L104)/('Shared Mail Order'!H13+'Shared Mail Order'!H21)*'Shared Mail Order'!C23*'Shared Mail Order'!C25+K104,(I104+L104)*'Shared Mail Order'!C25+K104)</f>
        <v>0</v>
      </c>
      <c r="O104" s="132">
        <f t="shared" si="7"/>
        <v>0</v>
      </c>
      <c r="P104" s="180">
        <f t="shared" si="8"/>
        <v>0</v>
      </c>
      <c r="Q104" s="1"/>
      <c r="R104" s="1"/>
    </row>
    <row r="105" spans="1:18" ht="12.75">
      <c r="A105" s="127"/>
      <c r="B105" s="73"/>
      <c r="C105" s="91"/>
      <c r="D105" s="92">
        <v>0</v>
      </c>
      <c r="E105" s="128">
        <v>0</v>
      </c>
      <c r="F105" s="130">
        <f t="shared" si="5"/>
        <v>0</v>
      </c>
      <c r="G105" s="129">
        <f>F105*'Shared Mail Order'!C18</f>
        <v>0</v>
      </c>
      <c r="H105" s="130">
        <f t="shared" si="6"/>
        <v>0</v>
      </c>
      <c r="I105" s="99">
        <f>H105*'Shared Mail Order'!C17</f>
        <v>0</v>
      </c>
      <c r="J105" s="131">
        <f>((F105/'Shared Mail Order'!G13)*('Shared Mail Order'!H15+'Shared Mail Order'!H16))</f>
        <v>0</v>
      </c>
      <c r="K105" s="179">
        <f>(I105+L105)/('Shared Mail Order'!H13+'Shared Mail Order'!H21)*'Shared Mail Order'!C22</f>
        <v>0</v>
      </c>
      <c r="L105" s="100"/>
      <c r="M105" s="101">
        <f>IF('Shared Mail Order'!C23&gt;0,(I105+L105)/('Shared Mail Order'!H13+'Shared Mail Order'!H21)*'Shared Mail Order'!C23*'Shared Mail Order'!C25,(I105+L105)*'Shared Mail Order'!C25)</f>
        <v>0</v>
      </c>
      <c r="N105" s="102">
        <f>IF('Shared Mail Order'!C23&gt;0,(I105+L105)/('Shared Mail Order'!H13+'Shared Mail Order'!H21)*'Shared Mail Order'!C23*'Shared Mail Order'!C25+K105,(I105+L105)*'Shared Mail Order'!C25+K105)</f>
        <v>0</v>
      </c>
      <c r="O105" s="132">
        <f t="shared" si="7"/>
        <v>0</v>
      </c>
      <c r="P105" s="180">
        <f t="shared" si="8"/>
        <v>0</v>
      </c>
      <c r="Q105" s="1"/>
      <c r="R105" s="1"/>
    </row>
    <row r="106" spans="1:18" ht="12.75">
      <c r="A106" s="127"/>
      <c r="B106" s="73"/>
      <c r="C106" s="91"/>
      <c r="D106" s="92">
        <v>0</v>
      </c>
      <c r="E106" s="128">
        <v>0</v>
      </c>
      <c r="F106" s="130">
        <f t="shared" si="5"/>
        <v>0</v>
      </c>
      <c r="G106" s="129">
        <f>F106*'Shared Mail Order'!C18</f>
        <v>0</v>
      </c>
      <c r="H106" s="130">
        <f t="shared" si="6"/>
        <v>0</v>
      </c>
      <c r="I106" s="99">
        <f>H106*'Shared Mail Order'!C17</f>
        <v>0</v>
      </c>
      <c r="J106" s="131">
        <f>((F106/'Shared Mail Order'!G13)*('Shared Mail Order'!H15+'Shared Mail Order'!H16))</f>
        <v>0</v>
      </c>
      <c r="K106" s="179">
        <f>(I106+L106)/('Shared Mail Order'!H13+'Shared Mail Order'!H21)*'Shared Mail Order'!C22</f>
        <v>0</v>
      </c>
      <c r="L106" s="100"/>
      <c r="M106" s="101">
        <f>IF('Shared Mail Order'!C23&gt;0,(I106+L106)/('Shared Mail Order'!H13+'Shared Mail Order'!H21)*'Shared Mail Order'!C23*'Shared Mail Order'!C25,(I106+L106)*'Shared Mail Order'!C25)</f>
        <v>0</v>
      </c>
      <c r="N106" s="102">
        <f>IF('Shared Mail Order'!C23&gt;0,(I106+L106)/('Shared Mail Order'!H13+'Shared Mail Order'!H21)*'Shared Mail Order'!C23*'Shared Mail Order'!C25+K106,(I106+L106)*'Shared Mail Order'!C25+K106)</f>
        <v>0</v>
      </c>
      <c r="O106" s="132">
        <f t="shared" si="7"/>
        <v>0</v>
      </c>
      <c r="P106" s="180">
        <f t="shared" si="8"/>
        <v>0</v>
      </c>
      <c r="Q106" s="1"/>
      <c r="R106" s="1"/>
    </row>
    <row r="107" spans="1:18" ht="12.75">
      <c r="A107" s="127"/>
      <c r="B107" s="73"/>
      <c r="C107" s="91"/>
      <c r="D107" s="92">
        <v>0</v>
      </c>
      <c r="E107" s="128">
        <v>0</v>
      </c>
      <c r="F107" s="130">
        <f t="shared" si="5"/>
        <v>0</v>
      </c>
      <c r="G107" s="129">
        <f>F107*'Shared Mail Order'!C18</f>
        <v>0</v>
      </c>
      <c r="H107" s="130">
        <f t="shared" si="6"/>
        <v>0</v>
      </c>
      <c r="I107" s="99">
        <f>H107*'Shared Mail Order'!C17</f>
        <v>0</v>
      </c>
      <c r="J107" s="131">
        <f>((F107/'Shared Mail Order'!G13)*('Shared Mail Order'!H15+'Shared Mail Order'!H16))</f>
        <v>0</v>
      </c>
      <c r="K107" s="179">
        <f>(I107+L107)/('Shared Mail Order'!H13+'Shared Mail Order'!H21)*'Shared Mail Order'!C22</f>
        <v>0</v>
      </c>
      <c r="L107" s="100"/>
      <c r="M107" s="101">
        <f>IF('Shared Mail Order'!C23&gt;0,(I107+L107)/('Shared Mail Order'!H13+'Shared Mail Order'!H21)*'Shared Mail Order'!C23*'Shared Mail Order'!C25,(I107+L107)*'Shared Mail Order'!C25)</f>
        <v>0</v>
      </c>
      <c r="N107" s="102">
        <f>IF('Shared Mail Order'!C23&gt;0,(I107+L107)/('Shared Mail Order'!H13+'Shared Mail Order'!H21)*'Shared Mail Order'!C23*'Shared Mail Order'!C25+K107,(I107+L107)*'Shared Mail Order'!C25+K107)</f>
        <v>0</v>
      </c>
      <c r="O107" s="132">
        <f t="shared" si="7"/>
        <v>0</v>
      </c>
      <c r="P107" s="180">
        <f t="shared" si="8"/>
        <v>0</v>
      </c>
      <c r="Q107" s="1"/>
      <c r="R107" s="1"/>
    </row>
    <row r="108" spans="1:18" ht="12.75">
      <c r="A108" s="127"/>
      <c r="B108" s="73"/>
      <c r="C108" s="91"/>
      <c r="D108" s="92">
        <v>0</v>
      </c>
      <c r="E108" s="128">
        <v>0</v>
      </c>
      <c r="F108" s="130">
        <f t="shared" si="5"/>
        <v>0</v>
      </c>
      <c r="G108" s="129">
        <f>F108*'Shared Mail Order'!C18</f>
        <v>0</v>
      </c>
      <c r="H108" s="130">
        <f t="shared" si="6"/>
        <v>0</v>
      </c>
      <c r="I108" s="99">
        <f>H108*'Shared Mail Order'!C17</f>
        <v>0</v>
      </c>
      <c r="J108" s="131">
        <f>((F108/'Shared Mail Order'!G13)*('Shared Mail Order'!H15+'Shared Mail Order'!H16))</f>
        <v>0</v>
      </c>
      <c r="K108" s="179">
        <f>(I108+L108)/('Shared Mail Order'!H13+'Shared Mail Order'!H21)*'Shared Mail Order'!C22</f>
        <v>0</v>
      </c>
      <c r="L108" s="100"/>
      <c r="M108" s="101">
        <f>IF('Shared Mail Order'!C23&gt;0,(I108+L108)/('Shared Mail Order'!H13+'Shared Mail Order'!H21)*'Shared Mail Order'!C23*'Shared Mail Order'!C25,(I108+L108)*'Shared Mail Order'!C25)</f>
        <v>0</v>
      </c>
      <c r="N108" s="102">
        <f>IF('Shared Mail Order'!C23&gt;0,(I108+L108)/('Shared Mail Order'!H13+'Shared Mail Order'!H21)*'Shared Mail Order'!C23*'Shared Mail Order'!C25+K108,(I108+L108)*'Shared Mail Order'!C25+K108)</f>
        <v>0</v>
      </c>
      <c r="O108" s="132">
        <f t="shared" si="7"/>
        <v>0</v>
      </c>
      <c r="P108" s="180">
        <f t="shared" si="8"/>
        <v>0</v>
      </c>
      <c r="Q108" s="1"/>
      <c r="R108" s="1"/>
    </row>
    <row r="109" spans="1:18" ht="12.75">
      <c r="A109" s="127"/>
      <c r="B109" s="73"/>
      <c r="C109" s="91"/>
      <c r="D109" s="92">
        <v>0</v>
      </c>
      <c r="E109" s="128">
        <v>0</v>
      </c>
      <c r="F109" s="130">
        <f t="shared" si="5"/>
        <v>0</v>
      </c>
      <c r="G109" s="129">
        <f>F109*'Shared Mail Order'!C18</f>
        <v>0</v>
      </c>
      <c r="H109" s="130">
        <f t="shared" si="6"/>
        <v>0</v>
      </c>
      <c r="I109" s="99">
        <f>H109*'Shared Mail Order'!C17</f>
        <v>0</v>
      </c>
      <c r="J109" s="131">
        <f>((F109/'Shared Mail Order'!G13)*('Shared Mail Order'!H15+'Shared Mail Order'!H16))</f>
        <v>0</v>
      </c>
      <c r="K109" s="179">
        <f>(I109+L109)/('Shared Mail Order'!H13+'Shared Mail Order'!H21)*'Shared Mail Order'!C22</f>
        <v>0</v>
      </c>
      <c r="L109" s="100"/>
      <c r="M109" s="101">
        <f>IF('Shared Mail Order'!C23&gt;0,(I109+L109)/('Shared Mail Order'!H13+'Shared Mail Order'!H21)*'Shared Mail Order'!C23*'Shared Mail Order'!C25,(I109+L109)*'Shared Mail Order'!C25)</f>
        <v>0</v>
      </c>
      <c r="N109" s="102">
        <f>IF('Shared Mail Order'!C23&gt;0,(I109+L109)/('Shared Mail Order'!H13+'Shared Mail Order'!H21)*'Shared Mail Order'!C23*'Shared Mail Order'!C25+K109,(I109+L109)*'Shared Mail Order'!C25+K109)</f>
        <v>0</v>
      </c>
      <c r="O109" s="132">
        <f t="shared" si="7"/>
        <v>0</v>
      </c>
      <c r="P109" s="180">
        <f t="shared" si="8"/>
        <v>0</v>
      </c>
      <c r="Q109" s="1"/>
      <c r="R109" s="1"/>
    </row>
    <row r="110" spans="1:18" ht="12.75">
      <c r="A110" s="127"/>
      <c r="B110" s="73"/>
      <c r="C110" s="91"/>
      <c r="D110" s="92">
        <v>0</v>
      </c>
      <c r="E110" s="128">
        <v>0</v>
      </c>
      <c r="F110" s="130">
        <f t="shared" si="5"/>
        <v>0</v>
      </c>
      <c r="G110" s="129">
        <f>F110*'Shared Mail Order'!C18</f>
        <v>0</v>
      </c>
      <c r="H110" s="130">
        <f t="shared" si="6"/>
        <v>0</v>
      </c>
      <c r="I110" s="99">
        <f>H110*'Shared Mail Order'!C17</f>
        <v>0</v>
      </c>
      <c r="J110" s="131">
        <f>((F110/'Shared Mail Order'!G13)*('Shared Mail Order'!H15+'Shared Mail Order'!H16))</f>
        <v>0</v>
      </c>
      <c r="K110" s="179">
        <f>(I110+L110)/('Shared Mail Order'!H13+'Shared Mail Order'!H21)*'Shared Mail Order'!C22</f>
        <v>0</v>
      </c>
      <c r="L110" s="100"/>
      <c r="M110" s="101">
        <f>IF('Shared Mail Order'!C23&gt;0,(I110+L110)/('Shared Mail Order'!H13+'Shared Mail Order'!H21)*'Shared Mail Order'!C23*'Shared Mail Order'!C25,(I110+L110)*'Shared Mail Order'!C25)</f>
        <v>0</v>
      </c>
      <c r="N110" s="102">
        <f>IF('Shared Mail Order'!C23&gt;0,(I110+L110)/('Shared Mail Order'!H13+'Shared Mail Order'!H21)*'Shared Mail Order'!C23*'Shared Mail Order'!C25+K110,(I110+L110)*'Shared Mail Order'!C25+K110)</f>
        <v>0</v>
      </c>
      <c r="O110" s="132">
        <f t="shared" si="7"/>
        <v>0</v>
      </c>
      <c r="P110" s="180">
        <f t="shared" si="8"/>
        <v>0</v>
      </c>
      <c r="Q110" s="1"/>
      <c r="R110" s="1"/>
    </row>
    <row r="111" spans="1:18" ht="12.75">
      <c r="A111" s="127"/>
      <c r="B111" s="73"/>
      <c r="C111" s="91"/>
      <c r="D111" s="92">
        <v>0</v>
      </c>
      <c r="E111" s="128">
        <v>0</v>
      </c>
      <c r="F111" s="130">
        <f t="shared" si="5"/>
        <v>0</v>
      </c>
      <c r="G111" s="129">
        <f>F111*'Shared Mail Order'!C18</f>
        <v>0</v>
      </c>
      <c r="H111" s="130">
        <f t="shared" si="6"/>
        <v>0</v>
      </c>
      <c r="I111" s="99">
        <f>H111*'Shared Mail Order'!C17</f>
        <v>0</v>
      </c>
      <c r="J111" s="131">
        <f>((F111/'Shared Mail Order'!G13)*('Shared Mail Order'!H15+'Shared Mail Order'!H16))</f>
        <v>0</v>
      </c>
      <c r="K111" s="179">
        <f>(I111+L111)/('Shared Mail Order'!H13+'Shared Mail Order'!H21)*'Shared Mail Order'!C22</f>
        <v>0</v>
      </c>
      <c r="L111" s="100"/>
      <c r="M111" s="101">
        <f>IF('Shared Mail Order'!C23&gt;0,(I111+L111)/('Shared Mail Order'!H13+'Shared Mail Order'!H21)*'Shared Mail Order'!C23*'Shared Mail Order'!C25,(I111+L111)*'Shared Mail Order'!C25)</f>
        <v>0</v>
      </c>
      <c r="N111" s="102">
        <f>IF('Shared Mail Order'!C23&gt;0,(I111+L111)/('Shared Mail Order'!H13+'Shared Mail Order'!H21)*'Shared Mail Order'!C23*'Shared Mail Order'!C25+K111,(I111+L111)*'Shared Mail Order'!C25+K111)</f>
        <v>0</v>
      </c>
      <c r="O111" s="132">
        <f t="shared" si="7"/>
        <v>0</v>
      </c>
      <c r="P111" s="180">
        <f t="shared" si="8"/>
        <v>0</v>
      </c>
      <c r="Q111" s="1"/>
      <c r="R111" s="1"/>
    </row>
    <row r="112" spans="1:18" ht="12.75">
      <c r="A112" s="127"/>
      <c r="B112" s="73"/>
      <c r="C112" s="91"/>
      <c r="D112" s="92">
        <v>0</v>
      </c>
      <c r="E112" s="128">
        <v>0</v>
      </c>
      <c r="F112" s="130">
        <f t="shared" si="5"/>
        <v>0</v>
      </c>
      <c r="G112" s="129">
        <f>F112*'Shared Mail Order'!C18</f>
        <v>0</v>
      </c>
      <c r="H112" s="130">
        <f t="shared" si="6"/>
        <v>0</v>
      </c>
      <c r="I112" s="99">
        <f>H112*'Shared Mail Order'!C17</f>
        <v>0</v>
      </c>
      <c r="J112" s="131">
        <f>((F112/'Shared Mail Order'!G13)*('Shared Mail Order'!H15+'Shared Mail Order'!H16))</f>
        <v>0</v>
      </c>
      <c r="K112" s="179">
        <f>(I112+L112)/('Shared Mail Order'!H13+'Shared Mail Order'!H21)*'Shared Mail Order'!C22</f>
        <v>0</v>
      </c>
      <c r="L112" s="100"/>
      <c r="M112" s="101">
        <f>IF('Shared Mail Order'!C23&gt;0,(I112+L112)/('Shared Mail Order'!H13+'Shared Mail Order'!H21)*'Shared Mail Order'!C23*'Shared Mail Order'!C25,(I112+L112)*'Shared Mail Order'!C25)</f>
        <v>0</v>
      </c>
      <c r="N112" s="102">
        <f>IF('Shared Mail Order'!C23&gt;0,(I112+L112)/('Shared Mail Order'!H13+'Shared Mail Order'!H21)*'Shared Mail Order'!C23*'Shared Mail Order'!C25+K112,(I112+L112)*'Shared Mail Order'!C25+K112)</f>
        <v>0</v>
      </c>
      <c r="O112" s="132">
        <f t="shared" si="7"/>
        <v>0</v>
      </c>
      <c r="P112" s="180">
        <f t="shared" si="8"/>
        <v>0</v>
      </c>
      <c r="Q112" s="1"/>
      <c r="R112" s="1"/>
    </row>
    <row r="113" spans="1:18" ht="12.75">
      <c r="A113" s="127"/>
      <c r="B113" s="73"/>
      <c r="C113" s="91"/>
      <c r="D113" s="92">
        <v>0</v>
      </c>
      <c r="E113" s="128">
        <v>0</v>
      </c>
      <c r="F113" s="130">
        <f t="shared" si="5"/>
        <v>0</v>
      </c>
      <c r="G113" s="129">
        <f>F113*'Shared Mail Order'!C18</f>
        <v>0</v>
      </c>
      <c r="H113" s="130">
        <f t="shared" si="6"/>
        <v>0</v>
      </c>
      <c r="I113" s="99">
        <f>H113*'Shared Mail Order'!C17</f>
        <v>0</v>
      </c>
      <c r="J113" s="131">
        <f>((F113/'Shared Mail Order'!G13)*('Shared Mail Order'!H15+'Shared Mail Order'!H16))</f>
        <v>0</v>
      </c>
      <c r="K113" s="179">
        <f>(I113+L113)/('Shared Mail Order'!H13+'Shared Mail Order'!H21)*'Shared Mail Order'!C22</f>
        <v>0</v>
      </c>
      <c r="L113" s="100"/>
      <c r="M113" s="101">
        <f>IF('Shared Mail Order'!C23&gt;0,(I113+L113)/('Shared Mail Order'!H13+'Shared Mail Order'!H21)*'Shared Mail Order'!C23*'Shared Mail Order'!C25,(I113+L113)*'Shared Mail Order'!C25)</f>
        <v>0</v>
      </c>
      <c r="N113" s="102">
        <f>IF('Shared Mail Order'!C23&gt;0,(I113+L113)/('Shared Mail Order'!H13+'Shared Mail Order'!H21)*'Shared Mail Order'!C23*'Shared Mail Order'!C25+K113,(I113+L113)*'Shared Mail Order'!C25+K113)</f>
        <v>0</v>
      </c>
      <c r="O113" s="132">
        <f t="shared" si="7"/>
        <v>0</v>
      </c>
      <c r="P113" s="180">
        <f t="shared" si="8"/>
        <v>0</v>
      </c>
      <c r="Q113" s="1"/>
      <c r="R113" s="1"/>
    </row>
    <row r="114" spans="1:18" ht="12.75">
      <c r="A114" s="127"/>
      <c r="B114" s="73"/>
      <c r="C114" s="91"/>
      <c r="D114" s="92">
        <v>0</v>
      </c>
      <c r="E114" s="128">
        <v>0</v>
      </c>
      <c r="F114" s="130">
        <f>D114*E114</f>
        <v>0</v>
      </c>
      <c r="G114" s="129">
        <f>F114*'Shared Mail Order'!C18</f>
        <v>0</v>
      </c>
      <c r="H114" s="130">
        <f>F114+G114</f>
        <v>0</v>
      </c>
      <c r="I114" s="99">
        <f>H114*'Shared Mail Order'!C17</f>
        <v>0</v>
      </c>
      <c r="J114" s="131">
        <f>((F114/'Shared Mail Order'!G13)*('Shared Mail Order'!H15+'Shared Mail Order'!H16))</f>
        <v>0</v>
      </c>
      <c r="K114" s="179">
        <f>(I114+L114)/('Shared Mail Order'!H13+'Shared Mail Order'!H21)*'Shared Mail Order'!C22</f>
        <v>0</v>
      </c>
      <c r="L114" s="100"/>
      <c r="M114" s="101">
        <f>IF('Shared Mail Order'!C23&gt;0,(I114+L114)/('Shared Mail Order'!H13+'Shared Mail Order'!H21)*'Shared Mail Order'!C23*'Shared Mail Order'!C25,(I114+L114)*'Shared Mail Order'!C25)</f>
        <v>0</v>
      </c>
      <c r="N114" s="102">
        <f>IF('Shared Mail Order'!C23&gt;0,(I114+L114)/('Shared Mail Order'!H13+'Shared Mail Order'!H21)*'Shared Mail Order'!C23*'Shared Mail Order'!C25+K114,(I114+L114)*'Shared Mail Order'!C25+K114)</f>
        <v>0</v>
      </c>
      <c r="O114" s="132">
        <f>SUM(I114+J114+N114)</f>
        <v>0</v>
      </c>
      <c r="P114" s="180">
        <f>IF(E114&gt;0,O114/E114,0)</f>
        <v>0</v>
      </c>
      <c r="Q114" s="1"/>
      <c r="R114" s="1"/>
    </row>
    <row r="115" spans="1:18" ht="12.75">
      <c r="A115" s="127"/>
      <c r="B115" s="73"/>
      <c r="C115" s="91"/>
      <c r="D115" s="92">
        <v>0</v>
      </c>
      <c r="E115" s="128">
        <v>0</v>
      </c>
      <c r="F115" s="130">
        <f>D115*E115</f>
        <v>0</v>
      </c>
      <c r="G115" s="129">
        <f>F115*'Shared Mail Order'!C18</f>
        <v>0</v>
      </c>
      <c r="H115" s="130">
        <f>F115+G115</f>
        <v>0</v>
      </c>
      <c r="I115" s="99">
        <f>H115*'Shared Mail Order'!C17</f>
        <v>0</v>
      </c>
      <c r="J115" s="131">
        <f>((F115/'Shared Mail Order'!G13)*('Shared Mail Order'!H15+'Shared Mail Order'!H16))</f>
        <v>0</v>
      </c>
      <c r="K115" s="179">
        <f>(I1115+L115)/('Shared Mail Order'!H13+'Shared Mail Order'!H21)*'Shared Mail Order'!C22</f>
        <v>0</v>
      </c>
      <c r="L115" s="100"/>
      <c r="M115" s="101">
        <f>IF('Shared Mail Order'!C23&gt;0,(I115+L115)/('Shared Mail Order'!H13+'Shared Mail Order'!H21)*'Shared Mail Order'!C23*'Shared Mail Order'!C25,(I115+L115)*'Shared Mail Order'!C25)</f>
        <v>0</v>
      </c>
      <c r="N115" s="102">
        <f>IF('Shared Mail Order'!C23&gt;0,(I115+L115)/('Shared Mail Order'!H13+'Shared Mail Order'!H21)*'Shared Mail Order'!C23*'Shared Mail Order'!C25+K115,(I115+L115)*'Shared Mail Order'!C25+K115)</f>
        <v>0</v>
      </c>
      <c r="O115" s="132">
        <f>SUM(I115+J115+N115)</f>
        <v>0</v>
      </c>
      <c r="P115" s="180">
        <f>IF(E115&gt;0,O115/E115,0)</f>
        <v>0</v>
      </c>
      <c r="Q115" s="1"/>
      <c r="R115" s="1"/>
    </row>
    <row r="116" spans="1:18" ht="12.75">
      <c r="A116" s="127"/>
      <c r="B116" s="73"/>
      <c r="C116" s="91"/>
      <c r="D116" s="92">
        <v>0</v>
      </c>
      <c r="E116" s="128">
        <v>0</v>
      </c>
      <c r="F116" s="130">
        <f>D116*E116</f>
        <v>0</v>
      </c>
      <c r="G116" s="129">
        <f>F116*'Shared Mail Order'!C18</f>
        <v>0</v>
      </c>
      <c r="H116" s="130">
        <f>F116+G116</f>
        <v>0</v>
      </c>
      <c r="I116" s="99">
        <f>H116*'Shared Mail Order'!C17</f>
        <v>0</v>
      </c>
      <c r="J116" s="131">
        <f>((F116/'Shared Mail Order'!G13)*('Shared Mail Order'!H15+'Shared Mail Order'!H16))</f>
        <v>0</v>
      </c>
      <c r="K116" s="179">
        <f>(I116+L116)/('Shared Mail Order'!H13+'Shared Mail Order'!H21)*'Shared Mail Order'!C22</f>
        <v>0</v>
      </c>
      <c r="L116" s="100"/>
      <c r="M116" s="101">
        <f>IF('Shared Mail Order'!C23&gt;0,(I116+L116)/('Shared Mail Order'!H13+'Shared Mail Order'!H21)*'Shared Mail Order'!C23*'Shared Mail Order'!C25,(I116+L116)*'Shared Mail Order'!C25)</f>
        <v>0</v>
      </c>
      <c r="N116" s="102">
        <f>IF('Shared Mail Order'!C23&gt;0,(I116+L116)/('Shared Mail Order'!H13+'Shared Mail Order'!H21)*'Shared Mail Order'!C23*'Shared Mail Order'!C25+K116,(I116+L116)*'Shared Mail Order'!C25+K116)</f>
        <v>0</v>
      </c>
      <c r="O116" s="132">
        <f>SUM(I116+J116+N116)</f>
        <v>0</v>
      </c>
      <c r="P116" s="180">
        <f>IF(E116&gt;0,O116/E116,0)</f>
        <v>0</v>
      </c>
      <c r="Q116" s="1"/>
      <c r="R116" s="1"/>
    </row>
    <row r="117" spans="1:18" ht="13.5" thickBot="1">
      <c r="A117" s="137"/>
      <c r="B117" s="161"/>
      <c r="C117" s="139"/>
      <c r="D117" s="110">
        <v>0</v>
      </c>
      <c r="E117" s="140">
        <v>0</v>
      </c>
      <c r="F117" s="141">
        <f>D117*E117</f>
        <v>0</v>
      </c>
      <c r="G117" s="142">
        <f>F117*'Shared Mail Order'!C18</f>
        <v>0</v>
      </c>
      <c r="H117" s="143">
        <f>F117+G117</f>
        <v>0</v>
      </c>
      <c r="I117" s="144">
        <f>H117*'Shared Mail Order'!C17</f>
        <v>0</v>
      </c>
      <c r="J117" s="145">
        <f>((F117/'Shared Mail Order'!G13)*('Shared Mail Order'!H15+'Shared Mail Order'!H16))</f>
        <v>0</v>
      </c>
      <c r="K117" s="181">
        <f>(I117+L117)/('Shared Mail Order'!H13+'Shared Mail Order'!H21)*'Shared Mail Order'!C22</f>
        <v>0</v>
      </c>
      <c r="L117" s="146">
        <v>0</v>
      </c>
      <c r="M117" s="146">
        <f>IF('Shared Mail Order'!C23&gt;0,(I117+L117)/('Shared Mail Order'!H13+'Shared Mail Order'!H21)*'Shared Mail Order'!C23*'Shared Mail Order'!C25,(I117+L117)*'Shared Mail Order'!C25)</f>
        <v>0</v>
      </c>
      <c r="N117" s="147">
        <f>IF('Shared Mail Order'!C23&gt;0,(I117+L117)/('Shared Mail Order'!H13+'Shared Mail Order'!H21)*'Shared Mail Order'!C23*'Shared Mail Order'!C25+K117,(I117+L117)*'Shared Mail Order'!C25+K117)</f>
        <v>0</v>
      </c>
      <c r="O117" s="132">
        <f>SUM(I117+J117+N117)</f>
        <v>0</v>
      </c>
      <c r="P117" s="182">
        <f>IF(E117&gt;0,O117/E117,0)</f>
        <v>0</v>
      </c>
      <c r="Q117" s="1"/>
      <c r="R117" s="1"/>
    </row>
    <row r="118" spans="1:18" ht="13.5" thickTop="1">
      <c r="A118" s="191"/>
      <c r="B118" s="191"/>
      <c r="C118" s="191"/>
      <c r="D118" s="192"/>
      <c r="E118" s="193">
        <f aca="true" t="shared" si="9" ref="E118:O118">SUM(E18:E117)</f>
        <v>0</v>
      </c>
      <c r="F118" s="183">
        <f t="shared" si="9"/>
        <v>0</v>
      </c>
      <c r="G118" s="183">
        <f t="shared" si="9"/>
        <v>0</v>
      </c>
      <c r="H118" s="184">
        <f t="shared" si="9"/>
        <v>0</v>
      </c>
      <c r="I118" s="185">
        <f t="shared" si="9"/>
        <v>0</v>
      </c>
      <c r="J118" s="186">
        <f t="shared" si="9"/>
        <v>0</v>
      </c>
      <c r="K118" s="187">
        <f t="shared" si="9"/>
        <v>0</v>
      </c>
      <c r="L118" s="188">
        <f t="shared" si="9"/>
        <v>0</v>
      </c>
      <c r="M118" s="185">
        <f t="shared" si="9"/>
        <v>0</v>
      </c>
      <c r="N118" s="189">
        <f t="shared" si="9"/>
        <v>0</v>
      </c>
      <c r="O118" s="190">
        <f t="shared" si="9"/>
        <v>0</v>
      </c>
      <c r="P118" s="8"/>
      <c r="Q118" s="1"/>
      <c r="R118" s="1"/>
    </row>
    <row r="119" spans="1:18" ht="12.75">
      <c r="A119" s="1"/>
      <c r="B119" s="1"/>
      <c r="C119" s="1"/>
      <c r="D119" s="1"/>
      <c r="E119" s="1"/>
      <c r="F119" s="1"/>
      <c r="G119" s="1"/>
      <c r="H119" s="1"/>
      <c r="I119" s="1"/>
      <c r="J119" s="1"/>
      <c r="K119" s="1"/>
      <c r="L119" s="1"/>
      <c r="M119" s="1"/>
      <c r="N119" s="1"/>
      <c r="O119" s="1"/>
      <c r="P119" s="1"/>
      <c r="Q119" s="1"/>
      <c r="R119" s="1"/>
    </row>
    <row r="120" spans="1:18" ht="12.75">
      <c r="A120" s="1"/>
      <c r="B120" s="1"/>
      <c r="C120" s="1"/>
      <c r="D120" s="1"/>
      <c r="E120" s="1"/>
      <c r="F120" s="1"/>
      <c r="G120" s="1"/>
      <c r="H120" s="1"/>
      <c r="I120" s="1"/>
      <c r="J120" s="1"/>
      <c r="K120" s="1"/>
      <c r="L120" s="1"/>
      <c r="M120" s="1"/>
      <c r="N120" s="1"/>
      <c r="O120" s="1"/>
      <c r="P120" s="1"/>
      <c r="Q120" s="1"/>
      <c r="R120" s="1"/>
    </row>
    <row r="121" spans="1:18" ht="12.75">
      <c r="A121" s="1"/>
      <c r="B121" s="1"/>
      <c r="C121" s="1"/>
      <c r="D121" s="1"/>
      <c r="E121" s="1"/>
      <c r="F121" s="1"/>
      <c r="G121" s="1"/>
      <c r="H121" s="1"/>
      <c r="I121" s="1"/>
      <c r="J121" s="1"/>
      <c r="K121" s="1"/>
      <c r="L121" s="1"/>
      <c r="M121" s="1"/>
      <c r="N121" s="1"/>
      <c r="O121" s="1"/>
      <c r="P121" s="1"/>
      <c r="Q121" s="1"/>
      <c r="R121" s="1"/>
    </row>
    <row r="122" spans="1:18" ht="12.75">
      <c r="A122" s="1"/>
      <c r="B122" s="1"/>
      <c r="C122" s="1"/>
      <c r="D122" s="1"/>
      <c r="E122" s="1"/>
      <c r="F122" s="1"/>
      <c r="G122" s="1"/>
      <c r="H122" s="1"/>
      <c r="I122" s="1"/>
      <c r="J122" s="1"/>
      <c r="K122" s="1"/>
      <c r="L122" s="1"/>
      <c r="M122" s="1"/>
      <c r="N122" s="1"/>
      <c r="O122" s="1"/>
      <c r="P122" s="1"/>
      <c r="Q122" s="1"/>
      <c r="R122" s="1"/>
    </row>
    <row r="123" spans="1:18" ht="12.75">
      <c r="A123" s="1"/>
      <c r="B123" s="1"/>
      <c r="C123" s="1"/>
      <c r="D123" s="1"/>
      <c r="E123" s="1"/>
      <c r="F123" s="1"/>
      <c r="G123" s="1"/>
      <c r="H123" s="1"/>
      <c r="I123" s="1"/>
      <c r="J123" s="1"/>
      <c r="K123" s="1"/>
      <c r="L123" s="1"/>
      <c r="M123" s="1"/>
      <c r="N123" s="1"/>
      <c r="O123" s="1"/>
      <c r="P123" s="1"/>
      <c r="Q123" s="1"/>
      <c r="R123" s="1"/>
    </row>
    <row r="124" spans="1:18" ht="12.75">
      <c r="A124" s="1"/>
      <c r="B124" s="1"/>
      <c r="C124" s="1"/>
      <c r="D124" s="1"/>
      <c r="E124" s="1"/>
      <c r="F124" s="1"/>
      <c r="G124" s="1"/>
      <c r="H124" s="1"/>
      <c r="I124" s="1"/>
      <c r="J124" s="1"/>
      <c r="K124" s="1"/>
      <c r="L124" s="1"/>
      <c r="M124" s="1"/>
      <c r="N124" s="1"/>
      <c r="O124" s="1"/>
      <c r="P124" s="1"/>
      <c r="Q124" s="1"/>
      <c r="R124" s="1"/>
    </row>
    <row r="125" spans="1:18" ht="12.75">
      <c r="A125" s="1"/>
      <c r="B125" s="1"/>
      <c r="C125" s="1"/>
      <c r="D125" s="1"/>
      <c r="E125" s="1"/>
      <c r="F125" s="1"/>
      <c r="G125" s="1"/>
      <c r="H125" s="1"/>
      <c r="I125" s="1"/>
      <c r="J125" s="1"/>
      <c r="K125" s="1"/>
      <c r="L125" s="1"/>
      <c r="M125" s="1"/>
      <c r="N125" s="1"/>
      <c r="O125" s="1"/>
      <c r="P125" s="1"/>
      <c r="Q125" s="1"/>
      <c r="R125" s="1"/>
    </row>
    <row r="126" spans="1:18" ht="12.75">
      <c r="A126" s="1"/>
      <c r="B126" s="1"/>
      <c r="C126" s="1"/>
      <c r="D126" s="1"/>
      <c r="E126" s="1"/>
      <c r="F126" s="1"/>
      <c r="G126" s="1"/>
      <c r="H126" s="1"/>
      <c r="I126" s="1"/>
      <c r="J126" s="1"/>
      <c r="K126" s="1"/>
      <c r="L126" s="1"/>
      <c r="M126" s="1"/>
      <c r="N126" s="1"/>
      <c r="O126" s="1"/>
      <c r="P126" s="1"/>
      <c r="Q126" s="1"/>
      <c r="R126" s="1"/>
    </row>
    <row r="127" spans="1:18" ht="12.75">
      <c r="A127" s="1"/>
      <c r="B127" s="1"/>
      <c r="C127" s="1"/>
      <c r="D127" s="1"/>
      <c r="E127" s="1"/>
      <c r="F127" s="1"/>
      <c r="G127" s="1"/>
      <c r="H127" s="1"/>
      <c r="I127" s="1"/>
      <c r="J127" s="1"/>
      <c r="K127" s="1"/>
      <c r="L127" s="1"/>
      <c r="M127" s="1"/>
      <c r="N127" s="1"/>
      <c r="O127" s="1"/>
      <c r="P127" s="1"/>
      <c r="Q127" s="1"/>
      <c r="R127" s="1"/>
    </row>
    <row r="128" spans="1:18" ht="12.75">
      <c r="A128" s="1"/>
      <c r="B128" s="1"/>
      <c r="C128" s="1"/>
      <c r="D128" s="1"/>
      <c r="E128" s="1"/>
      <c r="F128" s="1"/>
      <c r="G128" s="1"/>
      <c r="H128" s="1"/>
      <c r="I128" s="1"/>
      <c r="J128" s="1"/>
      <c r="K128" s="1"/>
      <c r="L128" s="1"/>
      <c r="M128" s="1"/>
      <c r="N128" s="1"/>
      <c r="O128" s="1"/>
      <c r="P128" s="1"/>
      <c r="Q128" s="1"/>
      <c r="R128" s="1"/>
    </row>
    <row r="129" spans="1:18" ht="12.75">
      <c r="A129" s="1"/>
      <c r="B129" s="1"/>
      <c r="C129" s="1"/>
      <c r="D129" s="1"/>
      <c r="E129" s="1"/>
      <c r="F129" s="1"/>
      <c r="G129" s="1"/>
      <c r="H129" s="1"/>
      <c r="I129" s="1"/>
      <c r="J129" s="1"/>
      <c r="K129" s="1"/>
      <c r="L129" s="1"/>
      <c r="M129" s="1"/>
      <c r="N129" s="1"/>
      <c r="O129" s="1"/>
      <c r="P129" s="1"/>
      <c r="Q129" s="1"/>
      <c r="R129" s="1"/>
    </row>
    <row r="130" spans="1:18" ht="12.75">
      <c r="A130" s="1"/>
      <c r="B130" s="1"/>
      <c r="C130" s="1"/>
      <c r="D130" s="1"/>
      <c r="E130" s="1"/>
      <c r="F130" s="1"/>
      <c r="G130" s="1"/>
      <c r="H130" s="1"/>
      <c r="I130" s="1"/>
      <c r="J130" s="1"/>
      <c r="K130" s="1"/>
      <c r="L130" s="1"/>
      <c r="M130" s="1"/>
      <c r="N130" s="1"/>
      <c r="O130" s="1"/>
      <c r="P130" s="1"/>
      <c r="Q130" s="1"/>
      <c r="R130" s="1"/>
    </row>
    <row r="131" spans="1:18" ht="12.75">
      <c r="A131" s="1"/>
      <c r="B131" s="1"/>
      <c r="C131" s="1"/>
      <c r="D131" s="1"/>
      <c r="E131" s="1"/>
      <c r="F131" s="1"/>
      <c r="G131" s="1"/>
      <c r="H131" s="1"/>
      <c r="I131" s="1"/>
      <c r="J131" s="1"/>
      <c r="K131" s="1"/>
      <c r="L131" s="1"/>
      <c r="M131" s="1"/>
      <c r="N131" s="1"/>
      <c r="O131" s="1"/>
      <c r="P131" s="1"/>
      <c r="Q131" s="1"/>
      <c r="R131" s="1"/>
    </row>
    <row r="132" spans="1:18" ht="12.75">
      <c r="A132" s="1"/>
      <c r="B132" s="1"/>
      <c r="C132" s="1"/>
      <c r="D132" s="1"/>
      <c r="E132" s="1"/>
      <c r="F132" s="1"/>
      <c r="G132" s="1"/>
      <c r="H132" s="1"/>
      <c r="I132" s="1"/>
      <c r="J132" s="1"/>
      <c r="K132" s="1"/>
      <c r="L132" s="1"/>
      <c r="M132" s="1"/>
      <c r="N132" s="1"/>
      <c r="O132" s="1"/>
      <c r="P132" s="1"/>
      <c r="Q132" s="1"/>
      <c r="R132" s="1"/>
    </row>
    <row r="133" spans="1:18" ht="12.75">
      <c r="A133" s="1"/>
      <c r="B133" s="1"/>
      <c r="C133" s="1"/>
      <c r="D133" s="1"/>
      <c r="E133" s="1"/>
      <c r="F133" s="1"/>
      <c r="G133" s="1"/>
      <c r="H133" s="1"/>
      <c r="I133" s="1"/>
      <c r="J133" s="1"/>
      <c r="K133" s="1"/>
      <c r="L133" s="1"/>
      <c r="M133" s="1"/>
      <c r="N133" s="1"/>
      <c r="O133" s="1"/>
      <c r="P133" s="1"/>
      <c r="Q133" s="1"/>
      <c r="R133" s="1"/>
    </row>
    <row r="134" spans="1:18" ht="12.75">
      <c r="A134" s="1"/>
      <c r="B134" s="1"/>
      <c r="C134" s="1"/>
      <c r="D134" s="1"/>
      <c r="E134" s="1"/>
      <c r="F134" s="1"/>
      <c r="G134" s="1"/>
      <c r="H134" s="1"/>
      <c r="I134" s="1"/>
      <c r="J134" s="1"/>
      <c r="K134" s="1"/>
      <c r="L134" s="1"/>
      <c r="M134" s="1"/>
      <c r="N134" s="1"/>
      <c r="O134" s="1"/>
      <c r="P134" s="1"/>
      <c r="Q134" s="1"/>
      <c r="R134" s="1"/>
    </row>
    <row r="135" spans="1:18" ht="12.75">
      <c r="A135" s="1"/>
      <c r="B135" s="1"/>
      <c r="C135" s="1"/>
      <c r="D135" s="1"/>
      <c r="E135" s="1"/>
      <c r="F135" s="1"/>
      <c r="G135" s="1"/>
      <c r="H135" s="1"/>
      <c r="I135" s="1"/>
      <c r="J135" s="1"/>
      <c r="K135" s="1"/>
      <c r="L135" s="1"/>
      <c r="M135" s="1"/>
      <c r="N135" s="1"/>
      <c r="O135" s="1"/>
      <c r="P135" s="1"/>
      <c r="Q135" s="1"/>
      <c r="R135" s="1"/>
    </row>
    <row r="136" spans="1:18" ht="12.75">
      <c r="A136" s="1"/>
      <c r="B136" s="1"/>
      <c r="C136" s="1"/>
      <c r="D136" s="1"/>
      <c r="E136" s="1"/>
      <c r="F136" s="1"/>
      <c r="G136" s="1"/>
      <c r="H136" s="1"/>
      <c r="I136" s="1"/>
      <c r="J136" s="1"/>
      <c r="K136" s="1"/>
      <c r="L136" s="1"/>
      <c r="M136" s="1"/>
      <c r="N136" s="1"/>
      <c r="O136" s="1"/>
      <c r="P136" s="1"/>
      <c r="Q136" s="1"/>
      <c r="R136" s="1"/>
    </row>
    <row r="137" spans="1:18" ht="12.75">
      <c r="A137" s="1"/>
      <c r="B137" s="1"/>
      <c r="C137" s="1"/>
      <c r="D137" s="1"/>
      <c r="E137" s="1"/>
      <c r="F137" s="1"/>
      <c r="G137" s="1"/>
      <c r="H137" s="1"/>
      <c r="I137" s="1"/>
      <c r="J137" s="1"/>
      <c r="K137" s="1"/>
      <c r="L137" s="1"/>
      <c r="M137" s="1"/>
      <c r="N137" s="1"/>
      <c r="O137" s="1"/>
      <c r="P137" s="1"/>
      <c r="Q137" s="1"/>
      <c r="R137" s="1"/>
    </row>
    <row r="138" spans="1:18" ht="12.75">
      <c r="A138" s="1"/>
      <c r="B138" s="1"/>
      <c r="C138" s="1"/>
      <c r="D138" s="1"/>
      <c r="E138" s="1"/>
      <c r="F138" s="1"/>
      <c r="G138" s="1"/>
      <c r="H138" s="1"/>
      <c r="I138" s="1"/>
      <c r="J138" s="1"/>
      <c r="K138" s="1"/>
      <c r="L138" s="1"/>
      <c r="M138" s="1"/>
      <c r="N138" s="1"/>
      <c r="O138" s="1"/>
      <c r="P138" s="1"/>
      <c r="Q138" s="1"/>
      <c r="R138" s="1"/>
    </row>
    <row r="139" spans="1:18" ht="12.75">
      <c r="A139" s="1"/>
      <c r="B139" s="1"/>
      <c r="C139" s="1"/>
      <c r="D139" s="1"/>
      <c r="E139" s="1"/>
      <c r="F139" s="1"/>
      <c r="G139" s="1"/>
      <c r="H139" s="1"/>
      <c r="I139" s="1"/>
      <c r="J139" s="1"/>
      <c r="K139" s="1"/>
      <c r="L139" s="1"/>
      <c r="M139" s="1"/>
      <c r="N139" s="1"/>
      <c r="O139" s="1"/>
      <c r="P139" s="1"/>
      <c r="Q139" s="1"/>
      <c r="R139" s="1"/>
    </row>
    <row r="140" spans="1:18" ht="12.75">
      <c r="A140" s="1"/>
      <c r="B140" s="1"/>
      <c r="C140" s="1"/>
      <c r="D140" s="1"/>
      <c r="E140" s="1"/>
      <c r="F140" s="1"/>
      <c r="G140" s="1"/>
      <c r="H140" s="1"/>
      <c r="I140" s="1"/>
      <c r="J140" s="1"/>
      <c r="K140" s="1"/>
      <c r="L140" s="1"/>
      <c r="M140" s="1"/>
      <c r="N140" s="1"/>
      <c r="O140" s="1"/>
      <c r="P140" s="1"/>
      <c r="Q140" s="1"/>
      <c r="R140" s="1"/>
    </row>
  </sheetData>
  <sheetProtection password="DB56" sheet="1" objects="1" scenarios="1"/>
  <mergeCells count="32">
    <mergeCell ref="I16:I17"/>
    <mergeCell ref="K16:N16"/>
    <mergeCell ref="P16:P17"/>
    <mergeCell ref="E16:E17"/>
    <mergeCell ref="F16:F17"/>
    <mergeCell ref="G16:G17"/>
    <mergeCell ref="H16:H17"/>
    <mergeCell ref="A16:A17"/>
    <mergeCell ref="B16:B17"/>
    <mergeCell ref="C16:C17"/>
    <mergeCell ref="D16:D17"/>
    <mergeCell ref="A6:G6"/>
    <mergeCell ref="I6:M6"/>
    <mergeCell ref="A7:G7"/>
    <mergeCell ref="K7:M7"/>
    <mergeCell ref="N1:O1"/>
    <mergeCell ref="A2:G2"/>
    <mergeCell ref="A3:G3"/>
    <mergeCell ref="L3:M3"/>
    <mergeCell ref="A1:G1"/>
    <mergeCell ref="I12:N12"/>
    <mergeCell ref="I13:N13"/>
    <mergeCell ref="I14:N14"/>
    <mergeCell ref="I15:N15"/>
    <mergeCell ref="I8:N8"/>
    <mergeCell ref="I9:N9"/>
    <mergeCell ref="I10:N10"/>
    <mergeCell ref="I11:N11"/>
    <mergeCell ref="A4:G4"/>
    <mergeCell ref="H4:M4"/>
    <mergeCell ref="A5:G5"/>
    <mergeCell ref="K5:M5"/>
  </mergeCells>
  <conditionalFormatting sqref="L18:M37">
    <cfRule type="cellIs" priority="1" dxfId="0" operator="notBetween" stopIfTrue="1">
      <formula>0</formula>
      <formula>99999</formula>
    </cfRule>
  </conditionalFormatting>
  <printOptions/>
  <pageMargins left="0.75" right="0.75" top="1" bottom="1" header="0.5" footer="0.5"/>
  <pageSetup orientation="portrait" r:id="rId3"/>
  <legacyDrawing r:id="rId2"/>
</worksheet>
</file>

<file path=xl/worksheets/sheet12.xml><?xml version="1.0" encoding="utf-8"?>
<worksheet xmlns="http://schemas.openxmlformats.org/spreadsheetml/2006/main" xmlns:r="http://schemas.openxmlformats.org/officeDocument/2006/relationships">
  <dimension ref="A1:R140"/>
  <sheetViews>
    <sheetView showZeros="0" workbookViewId="0" topLeftCell="A1">
      <selection activeCell="A48" sqref="A48"/>
    </sheetView>
  </sheetViews>
  <sheetFormatPr defaultColWidth="9.140625" defaultRowHeight="12.75"/>
  <cols>
    <col min="1" max="1" width="8.421875" style="0" customWidth="1"/>
    <col min="2" max="2" width="32.28125" style="0" customWidth="1"/>
    <col min="3" max="3" width="9.8515625" style="0" customWidth="1"/>
    <col min="4" max="4" width="5.8515625" style="0" customWidth="1"/>
    <col min="5" max="5" width="5.00390625" style="0" customWidth="1"/>
    <col min="6" max="15" width="7.140625" style="0" customWidth="1"/>
    <col min="16" max="16" width="7.00390625" style="0" customWidth="1"/>
  </cols>
  <sheetData>
    <row r="1" spans="1:18" ht="12.75">
      <c r="A1" s="198" t="s">
        <v>38</v>
      </c>
      <c r="B1" s="198"/>
      <c r="C1" s="198"/>
      <c r="D1" s="198"/>
      <c r="E1" s="198"/>
      <c r="F1" s="198"/>
      <c r="G1" s="198"/>
      <c r="H1" s="7"/>
      <c r="I1" s="7"/>
      <c r="J1" s="7"/>
      <c r="K1" s="7"/>
      <c r="L1" s="7"/>
      <c r="M1" s="87"/>
      <c r="N1" s="209" t="s">
        <v>12</v>
      </c>
      <c r="O1" s="210"/>
      <c r="P1" s="8"/>
      <c r="Q1" s="1"/>
      <c r="R1" s="1"/>
    </row>
    <row r="2" spans="1:18" ht="13.5" thickBot="1">
      <c r="A2" s="198"/>
      <c r="B2" s="198"/>
      <c r="C2" s="198"/>
      <c r="D2" s="198"/>
      <c r="E2" s="198"/>
      <c r="F2" s="198"/>
      <c r="G2" s="198"/>
      <c r="H2" s="32"/>
      <c r="I2" s="32"/>
      <c r="J2" s="32"/>
      <c r="K2" s="32"/>
      <c r="L2" s="88"/>
      <c r="M2" s="89"/>
      <c r="N2" s="40" t="str">
        <f>'Shared Mail Order'!G12</f>
        <v>(US$)</v>
      </c>
      <c r="O2" s="114" t="str">
        <f>'Shared Mail Order'!H12</f>
        <v>(CAD$)</v>
      </c>
      <c r="P2" s="8"/>
      <c r="Q2" s="1"/>
      <c r="R2" s="1"/>
    </row>
    <row r="3" spans="1:18" ht="13.5" thickTop="1">
      <c r="A3" s="198"/>
      <c r="B3" s="198"/>
      <c r="C3" s="198"/>
      <c r="D3" s="198"/>
      <c r="E3" s="198"/>
      <c r="F3" s="198"/>
      <c r="G3" s="198"/>
      <c r="H3" s="36"/>
      <c r="I3" s="36"/>
      <c r="J3" s="36"/>
      <c r="K3" s="36"/>
      <c r="L3" s="201" t="s">
        <v>22</v>
      </c>
      <c r="M3" s="286"/>
      <c r="N3" s="75">
        <f>SUM(F18:F117)</f>
        <v>0</v>
      </c>
      <c r="O3" s="115">
        <f>N3*'Shared Mail Order'!C17</f>
        <v>0</v>
      </c>
      <c r="P3" s="8"/>
      <c r="Q3" s="1"/>
      <c r="R3" s="1"/>
    </row>
    <row r="4" spans="1:18" ht="12.75">
      <c r="A4" s="198"/>
      <c r="B4" s="198"/>
      <c r="C4" s="198"/>
      <c r="D4" s="198"/>
      <c r="E4" s="198"/>
      <c r="F4" s="198"/>
      <c r="G4" s="198"/>
      <c r="H4" s="201" t="s">
        <v>24</v>
      </c>
      <c r="I4" s="203"/>
      <c r="J4" s="203"/>
      <c r="K4" s="203"/>
      <c r="L4" s="203"/>
      <c r="M4" s="286"/>
      <c r="N4" s="76">
        <f>SUM(G18:G117)</f>
        <v>0</v>
      </c>
      <c r="O4" s="115">
        <f>N4*'Shared Mail Order'!C17</f>
        <v>0</v>
      </c>
      <c r="P4" s="8"/>
      <c r="Q4" s="1"/>
      <c r="R4" s="1"/>
    </row>
    <row r="5" spans="1:18" ht="12.75">
      <c r="A5" s="198"/>
      <c r="B5" s="198"/>
      <c r="C5" s="198"/>
      <c r="D5" s="198"/>
      <c r="E5" s="198"/>
      <c r="F5" s="198"/>
      <c r="G5" s="198"/>
      <c r="H5" s="7"/>
      <c r="I5" s="2"/>
      <c r="J5" s="2"/>
      <c r="K5" s="201" t="s">
        <v>23</v>
      </c>
      <c r="L5" s="203"/>
      <c r="M5" s="205"/>
      <c r="N5" s="77">
        <f>N3/'Shared Mail Order'!G13*'Shared Mail Order'!C16</f>
        <v>0</v>
      </c>
      <c r="O5" s="116">
        <f>N5*'Shared Mail Order'!C17</f>
        <v>0</v>
      </c>
      <c r="P5" s="8"/>
      <c r="Q5" s="1"/>
      <c r="R5" s="1"/>
    </row>
    <row r="6" spans="1:18" ht="14.25" customHeight="1">
      <c r="A6" s="198"/>
      <c r="B6" s="198"/>
      <c r="C6" s="198"/>
      <c r="D6" s="198"/>
      <c r="E6" s="198"/>
      <c r="F6" s="198"/>
      <c r="G6" s="198"/>
      <c r="H6" s="7"/>
      <c r="I6" s="201" t="s">
        <v>41</v>
      </c>
      <c r="J6" s="201"/>
      <c r="K6" s="201"/>
      <c r="L6" s="201"/>
      <c r="M6" s="286"/>
      <c r="N6" s="77">
        <f>IF('Shared Mail Order'!C19="yes",N5*'Shared Mail Order'!C18,0)</f>
        <v>0</v>
      </c>
      <c r="O6" s="116">
        <f>N6*'Shared Mail Order'!C17</f>
        <v>0</v>
      </c>
      <c r="P6" s="8"/>
      <c r="Q6" s="1"/>
      <c r="R6" s="1"/>
    </row>
    <row r="7" spans="1:18" ht="13.5">
      <c r="A7" s="198"/>
      <c r="B7" s="198"/>
      <c r="C7" s="198"/>
      <c r="D7" s="198"/>
      <c r="E7" s="198"/>
      <c r="F7" s="198"/>
      <c r="G7" s="198"/>
      <c r="H7" s="39"/>
      <c r="I7" s="2"/>
      <c r="J7" s="2"/>
      <c r="K7" s="206" t="s">
        <v>21</v>
      </c>
      <c r="L7" s="234"/>
      <c r="M7" s="208"/>
      <c r="N7" s="75">
        <f>SUM(N3:N6)</f>
        <v>0</v>
      </c>
      <c r="O7" s="117">
        <f>SUM(O3:O6)</f>
        <v>0</v>
      </c>
      <c r="P7" s="8"/>
      <c r="Q7" s="1"/>
      <c r="R7" s="1"/>
    </row>
    <row r="8" spans="1:18" ht="12.75">
      <c r="A8" s="31"/>
      <c r="B8" s="4" t="s">
        <v>0</v>
      </c>
      <c r="C8" s="4"/>
      <c r="D8" s="43"/>
      <c r="E8" s="43"/>
      <c r="F8" s="43"/>
      <c r="G8" s="4"/>
      <c r="H8" s="7"/>
      <c r="I8" s="199" t="s">
        <v>5</v>
      </c>
      <c r="J8" s="199"/>
      <c r="K8" s="199"/>
      <c r="L8" s="200"/>
      <c r="M8" s="200"/>
      <c r="N8" s="200"/>
      <c r="O8" s="118">
        <f>O3/'Shared Mail Order'!H13*'Shared Mail Order'!C22</f>
        <v>0</v>
      </c>
      <c r="P8" s="8"/>
      <c r="Q8" s="1"/>
      <c r="R8" s="1"/>
    </row>
    <row r="9" spans="1:18" ht="12.75">
      <c r="A9" s="31"/>
      <c r="B9" s="4"/>
      <c r="C9" s="4"/>
      <c r="D9" s="43"/>
      <c r="E9" s="43"/>
      <c r="F9" s="43"/>
      <c r="G9" s="4"/>
      <c r="H9" s="6"/>
      <c r="I9" s="232" t="s">
        <v>20</v>
      </c>
      <c r="J9" s="232"/>
      <c r="K9" s="232"/>
      <c r="L9" s="203"/>
      <c r="M9" s="203"/>
      <c r="N9" s="203"/>
      <c r="O9" s="119">
        <f>'Shared Mail Order'!C24*N3/'Shared Mail Order'!G13</f>
        <v>0</v>
      </c>
      <c r="P9" s="8"/>
      <c r="Q9" s="1"/>
      <c r="R9" s="1"/>
    </row>
    <row r="10" spans="1:18" ht="12.75">
      <c r="A10" s="31"/>
      <c r="B10" s="4"/>
      <c r="C10" s="4"/>
      <c r="D10" s="43"/>
      <c r="E10" s="43"/>
      <c r="F10" s="43"/>
      <c r="G10" s="4"/>
      <c r="H10" s="6"/>
      <c r="I10" s="232" t="s">
        <v>28</v>
      </c>
      <c r="J10" s="232"/>
      <c r="K10" s="232"/>
      <c r="L10" s="203"/>
      <c r="M10" s="203"/>
      <c r="N10" s="203"/>
      <c r="O10" s="120">
        <f>O9*'Shared Mail Order'!C25</f>
        <v>0</v>
      </c>
      <c r="P10" s="8"/>
      <c r="Q10" s="1"/>
      <c r="R10" s="1"/>
    </row>
    <row r="11" spans="1:18" ht="12.75">
      <c r="A11" s="31"/>
      <c r="B11" s="5" t="s">
        <v>0</v>
      </c>
      <c r="C11" s="5"/>
      <c r="D11" s="43"/>
      <c r="E11" s="43"/>
      <c r="F11" s="43"/>
      <c r="G11" s="5"/>
      <c r="H11" s="33"/>
      <c r="I11" s="201" t="s">
        <v>7</v>
      </c>
      <c r="J11" s="201"/>
      <c r="K11" s="201"/>
      <c r="L11" s="203"/>
      <c r="M11" s="203"/>
      <c r="N11" s="203"/>
      <c r="O11" s="121">
        <f>SUM(L18:L117)</f>
        <v>0</v>
      </c>
      <c r="P11" s="8"/>
      <c r="Q11" s="1"/>
      <c r="R11" s="1"/>
    </row>
    <row r="12" spans="1:18" ht="13.5">
      <c r="A12" s="31"/>
      <c r="B12" s="5"/>
      <c r="C12" s="5"/>
      <c r="D12" s="43"/>
      <c r="E12" s="43"/>
      <c r="F12" s="43"/>
      <c r="G12" s="5"/>
      <c r="H12" s="33"/>
      <c r="I12" s="232" t="s">
        <v>30</v>
      </c>
      <c r="J12" s="232"/>
      <c r="K12" s="232"/>
      <c r="L12" s="203"/>
      <c r="M12" s="203"/>
      <c r="N12" s="203"/>
      <c r="O12" s="122">
        <f>SUM(M18:M117)</f>
        <v>0</v>
      </c>
      <c r="P12" s="8"/>
      <c r="Q12" s="1"/>
      <c r="R12" s="1"/>
    </row>
    <row r="13" spans="1:18" ht="13.5">
      <c r="A13" s="31"/>
      <c r="B13" s="5"/>
      <c r="C13" s="5"/>
      <c r="D13" s="43"/>
      <c r="E13" s="43"/>
      <c r="F13" s="43"/>
      <c r="G13" s="5"/>
      <c r="H13" s="42"/>
      <c r="I13" s="233" t="s">
        <v>25</v>
      </c>
      <c r="J13" s="233"/>
      <c r="K13" s="233"/>
      <c r="L13" s="234"/>
      <c r="M13" s="234"/>
      <c r="N13" s="234"/>
      <c r="O13" s="123">
        <f>O8+O9+O10+O11+O12+F10</f>
        <v>0</v>
      </c>
      <c r="P13" s="8"/>
      <c r="Q13" s="1"/>
      <c r="R13" s="1"/>
    </row>
    <row r="14" spans="1:18" ht="12.75">
      <c r="A14" s="31"/>
      <c r="B14" s="5"/>
      <c r="C14" s="5"/>
      <c r="D14" s="43"/>
      <c r="E14" s="43"/>
      <c r="F14" s="43"/>
      <c r="G14" s="5"/>
      <c r="H14" s="7"/>
      <c r="I14" s="236" t="s">
        <v>26</v>
      </c>
      <c r="J14" s="236"/>
      <c r="K14" s="236"/>
      <c r="L14" s="200"/>
      <c r="M14" s="200"/>
      <c r="N14" s="200"/>
      <c r="O14" s="124">
        <f>O7+O13</f>
        <v>0</v>
      </c>
      <c r="P14" s="8"/>
      <c r="Q14" s="1"/>
      <c r="R14" s="1"/>
    </row>
    <row r="15" spans="1:18" ht="12.75">
      <c r="A15" s="31"/>
      <c r="B15" s="3" t="s">
        <v>0</v>
      </c>
      <c r="C15" s="3"/>
      <c r="D15" s="43"/>
      <c r="E15" s="43"/>
      <c r="F15" s="43"/>
      <c r="G15" s="3"/>
      <c r="H15" s="2"/>
      <c r="I15" s="195" t="s">
        <v>27</v>
      </c>
      <c r="J15" s="195"/>
      <c r="K15" s="195"/>
      <c r="L15" s="203"/>
      <c r="M15" s="203"/>
      <c r="N15" s="203"/>
      <c r="O15" s="125">
        <f>O14/'Shared Mail Order'!H24</f>
        <v>0</v>
      </c>
      <c r="P15" s="8"/>
      <c r="Q15" s="1"/>
      <c r="R15" s="1"/>
    </row>
    <row r="16" spans="1:18" ht="12.75" customHeight="1">
      <c r="A16" s="287" t="s">
        <v>33</v>
      </c>
      <c r="B16" s="289" t="s">
        <v>32</v>
      </c>
      <c r="C16" s="221" t="s">
        <v>16</v>
      </c>
      <c r="D16" s="223" t="str">
        <f>CONCATENATE("Unit Cost ",'Shared Mail Order'!G12)</f>
        <v>Unit Cost (US$)</v>
      </c>
      <c r="E16" s="213" t="s">
        <v>31</v>
      </c>
      <c r="F16" s="213" t="str">
        <f>CONCATENATE("Amount ",'Shared Mail Order'!G12)</f>
        <v>Amount (US$)</v>
      </c>
      <c r="G16" s="213" t="str">
        <f>CONCATENATE("TAX ",'Shared Mail Order'!G12)</f>
        <v>TAX (US$)</v>
      </c>
      <c r="H16" s="291" t="str">
        <f>CONCATENATE("Item Total ",'Shared Mail Order'!G12)</f>
        <v>Item Total (US$)</v>
      </c>
      <c r="I16" s="227" t="str">
        <f>CONCATENATE("Amount ",'Shared Mail Order'!H12)</f>
        <v>Amount (CAD$)</v>
      </c>
      <c r="J16" s="158"/>
      <c r="K16" s="229" t="s">
        <v>46</v>
      </c>
      <c r="L16" s="230"/>
      <c r="M16" s="230"/>
      <c r="N16" s="231"/>
      <c r="O16" s="126"/>
      <c r="P16" s="196" t="str">
        <f>CONCATENATE("Final Unit Cost ",'Shared Mail Order'!H12)</f>
        <v>Final Unit Cost (CAD$)</v>
      </c>
      <c r="Q16" s="1"/>
      <c r="R16" s="1"/>
    </row>
    <row r="17" spans="1:18" ht="47.25" customHeight="1" thickBot="1">
      <c r="A17" s="288"/>
      <c r="B17" s="290"/>
      <c r="C17" s="222"/>
      <c r="D17" s="224"/>
      <c r="E17" s="214"/>
      <c r="F17" s="214"/>
      <c r="G17" s="214"/>
      <c r="H17" s="224"/>
      <c r="I17" s="228"/>
      <c r="J17" s="159" t="str">
        <f>CONCATENATE("item shipping cost ",'Shared Mail Order'!H12)</f>
        <v>item shipping cost (CAD$)</v>
      </c>
      <c r="K17" s="159" t="str">
        <f>CONCATENATE("Customs Handling Fee ",'Shared Mail Order'!H12)</f>
        <v>Customs Handling Fee (CAD$)</v>
      </c>
      <c r="L17" s="90" t="str">
        <f>CONCATENATE("Item Duty ",'Shared Mail Order'!H12)</f>
        <v>Item Duty (CAD$)</v>
      </c>
      <c r="M17" s="90" t="str">
        <f>CONCATENATE("Item Import Tax ",'Shared Mail Order'!H12)</f>
        <v>Item Import Tax (CAD$)</v>
      </c>
      <c r="N17" s="85" t="str">
        <f>CONCATENATE("Total Import Charges ",'Shared Mail Order'!H12)</f>
        <v>Total Import Charges (CAD$)</v>
      </c>
      <c r="O17" s="159" t="str">
        <f>CONCATENATE("Total ",'Shared Mail Order'!H12)</f>
        <v>Total (CAD$)</v>
      </c>
      <c r="P17" s="226"/>
      <c r="Q17" s="1"/>
      <c r="R17" s="1"/>
    </row>
    <row r="18" spans="1:18" ht="13.5" thickTop="1">
      <c r="A18" s="127" t="s">
        <v>0</v>
      </c>
      <c r="B18" s="73" t="s">
        <v>0</v>
      </c>
      <c r="C18" s="91"/>
      <c r="D18" s="92">
        <v>0</v>
      </c>
      <c r="E18" s="128">
        <v>0</v>
      </c>
      <c r="F18" s="129">
        <f aca="true" t="shared" si="0" ref="F18:F81">D18*E18</f>
        <v>0</v>
      </c>
      <c r="G18" s="129">
        <f>F18*'Shared Mail Order'!C18</f>
        <v>0</v>
      </c>
      <c r="H18" s="130">
        <f aca="true" t="shared" si="1" ref="H18:H81">F18+G18</f>
        <v>0</v>
      </c>
      <c r="I18" s="93">
        <f>H18*'Shared Mail Order'!C17</f>
        <v>0</v>
      </c>
      <c r="J18" s="131">
        <f>((F18/'Shared Mail Order'!G13)*('Shared Mail Order'!H15+'Shared Mail Order'!H16))</f>
        <v>0</v>
      </c>
      <c r="K18" s="179">
        <f>(I18+L18)/('Shared Mail Order'!H13+'Shared Mail Order'!H21)*'Shared Mail Order'!C22</f>
        <v>0</v>
      </c>
      <c r="L18" s="95">
        <v>0</v>
      </c>
      <c r="M18" s="96">
        <f>IF('Shared Mail Order'!C23&gt;0,(I18+L18)/('Shared Mail Order'!H13+'Shared Mail Order'!H21)*'Shared Mail Order'!C23*'Shared Mail Order'!C25,(I18+L18)*'Shared Mail Order'!C25)</f>
        <v>0</v>
      </c>
      <c r="N18" s="97">
        <f>IF('Shared Mail Order'!C23&gt;0,(I18+L18)/('Shared Mail Order'!H13+'Shared Mail Order'!H21)*'Shared Mail Order'!C23*'Shared Mail Order'!C25+K18,(I18+L18)*'Shared Mail Order'!C25+K18)</f>
        <v>0</v>
      </c>
      <c r="O18" s="132">
        <f aca="true" t="shared" si="2" ref="O18:O49">SUM(I18+J18+N18)</f>
        <v>0</v>
      </c>
      <c r="P18" s="180">
        <f aca="true" t="shared" si="3" ref="P18:P81">IF(E18&gt;0,O18/E18,0)</f>
        <v>0</v>
      </c>
      <c r="Q18" s="1"/>
      <c r="R18" s="1"/>
    </row>
    <row r="19" spans="1:18" ht="12.75">
      <c r="A19" s="127" t="s">
        <v>0</v>
      </c>
      <c r="B19" s="71"/>
      <c r="C19" s="91"/>
      <c r="D19" s="92"/>
      <c r="E19" s="128"/>
      <c r="F19" s="129">
        <f t="shared" si="0"/>
        <v>0</v>
      </c>
      <c r="G19" s="129">
        <f>F19*'Shared Mail Order'!C18</f>
        <v>0</v>
      </c>
      <c r="H19" s="130">
        <f t="shared" si="1"/>
        <v>0</v>
      </c>
      <c r="I19" s="99">
        <f>H19*'Shared Mail Order'!C17</f>
        <v>0</v>
      </c>
      <c r="J19" s="131">
        <f>((F19/'Shared Mail Order'!G13)*('Shared Mail Order'!H15+'Shared Mail Order'!H16))</f>
        <v>0</v>
      </c>
      <c r="K19" s="179">
        <f>(I19+L19)/('Shared Mail Order'!H13+'Shared Mail Order'!H21)*'Shared Mail Order'!C22</f>
        <v>0</v>
      </c>
      <c r="L19" s="100">
        <v>0</v>
      </c>
      <c r="M19" s="101">
        <f>IF('Shared Mail Order'!C23&gt;0,((I19+L19)/('Shared Mail Order'!H13+'Shared Mail Order'!H21)*'Shared Mail Order'!C23*'Shared Mail Order'!C25),(I19+L19)*'Shared Mail Order'!C25)</f>
        <v>0</v>
      </c>
      <c r="N19" s="102">
        <f>IF('Shared Mail Order'!C23&gt;0,((I19+L19)/('Shared Mail Order'!H13+'Shared Mail Order'!H21)*'Shared Mail Order'!C23*'Shared Mail Order'!C25)+K19,(I19+L19)*'Shared Mail Order'!C25+K19)</f>
        <v>0</v>
      </c>
      <c r="O19" s="132">
        <f t="shared" si="2"/>
        <v>0</v>
      </c>
      <c r="P19" s="180">
        <f t="shared" si="3"/>
        <v>0</v>
      </c>
      <c r="Q19" s="86"/>
      <c r="R19" s="1"/>
    </row>
    <row r="20" spans="1:18" ht="12.75">
      <c r="A20" s="127"/>
      <c r="B20" s="160" t="s">
        <v>0</v>
      </c>
      <c r="C20" s="91"/>
      <c r="D20" s="92">
        <v>0</v>
      </c>
      <c r="E20" s="128">
        <v>0</v>
      </c>
      <c r="F20" s="130">
        <f t="shared" si="0"/>
        <v>0</v>
      </c>
      <c r="G20" s="129">
        <f>F20*'Shared Mail Order'!C18</f>
        <v>0</v>
      </c>
      <c r="H20" s="130">
        <f t="shared" si="1"/>
        <v>0</v>
      </c>
      <c r="I20" s="99">
        <f>H20*'Shared Mail Order'!C17</f>
        <v>0</v>
      </c>
      <c r="J20" s="131">
        <f>((F20/'Shared Mail Order'!G13)*('Shared Mail Order'!H15+'Shared Mail Order'!H16))</f>
        <v>0</v>
      </c>
      <c r="K20" s="179">
        <f>(I20+L20)/('Shared Mail Order'!H13+'Shared Mail Order'!H21)*'Shared Mail Order'!C22</f>
        <v>0</v>
      </c>
      <c r="L20" s="100">
        <v>0</v>
      </c>
      <c r="M20" s="101">
        <f>IF('Shared Mail Order'!C23&gt;0,(I20+L20)/('Shared Mail Order'!H13+'Shared Mail Order'!H21)*'Shared Mail Order'!C23*'Shared Mail Order'!C25,(I20+L20)*'Shared Mail Order'!C25)</f>
        <v>0</v>
      </c>
      <c r="N20" s="102">
        <f>IF('Shared Mail Order'!C23&gt;0,(I20+L20)/('Shared Mail Order'!H13+'Shared Mail Order'!H21)*'Shared Mail Order'!C23*'Shared Mail Order'!C25+K20,(I20+L20)*'Shared Mail Order'!C25+K20)</f>
        <v>0</v>
      </c>
      <c r="O20" s="132">
        <f t="shared" si="2"/>
        <v>0</v>
      </c>
      <c r="P20" s="180">
        <f t="shared" si="3"/>
        <v>0</v>
      </c>
      <c r="Q20" s="1"/>
      <c r="R20" s="1"/>
    </row>
    <row r="21" spans="1:18" ht="12.75">
      <c r="A21" s="127"/>
      <c r="B21" s="71"/>
      <c r="C21" s="91"/>
      <c r="D21" s="92"/>
      <c r="E21" s="128"/>
      <c r="F21" s="130">
        <f t="shared" si="0"/>
        <v>0</v>
      </c>
      <c r="G21" s="129">
        <f>F21*'Shared Mail Order'!C18</f>
        <v>0</v>
      </c>
      <c r="H21" s="130">
        <f t="shared" si="1"/>
        <v>0</v>
      </c>
      <c r="I21" s="99">
        <f>H21*'Shared Mail Order'!C17</f>
        <v>0</v>
      </c>
      <c r="J21" s="131">
        <f>((F21/'Shared Mail Order'!G13)*('Shared Mail Order'!H15+'Shared Mail Order'!H16))</f>
        <v>0</v>
      </c>
      <c r="K21" s="179">
        <f>(I21+L21)/('Shared Mail Order'!H13+'Shared Mail Order'!H21)*'Shared Mail Order'!C22</f>
        <v>0</v>
      </c>
      <c r="L21" s="100">
        <v>0</v>
      </c>
      <c r="M21" s="101">
        <f>IF('Shared Mail Order'!C23&gt;0,(I21+L21)/('Shared Mail Order'!H13+'Shared Mail Order'!H21)*'Shared Mail Order'!C23*'Shared Mail Order'!C25,(I21+L21)*'Shared Mail Order'!C25)</f>
        <v>0</v>
      </c>
      <c r="N21" s="102">
        <f>IF('Shared Mail Order'!C23&gt;0,(I21+L21)/('Shared Mail Order'!H13+'Shared Mail Order'!H21)*'Shared Mail Order'!C23*'Shared Mail Order'!C25+K21,(I21+L21)*'Shared Mail Order'!C25+K21)</f>
        <v>0</v>
      </c>
      <c r="O21" s="132">
        <f t="shared" si="2"/>
        <v>0</v>
      </c>
      <c r="P21" s="180">
        <f t="shared" si="3"/>
        <v>0</v>
      </c>
      <c r="Q21" s="1"/>
      <c r="R21" s="1"/>
    </row>
    <row r="22" spans="1:18" ht="12.75">
      <c r="A22" s="127"/>
      <c r="B22" s="73"/>
      <c r="C22" s="91"/>
      <c r="D22" s="92">
        <v>0</v>
      </c>
      <c r="E22" s="128">
        <v>0</v>
      </c>
      <c r="F22" s="130">
        <f t="shared" si="0"/>
        <v>0</v>
      </c>
      <c r="G22" s="129">
        <f>F22*'Shared Mail Order'!C18</f>
        <v>0</v>
      </c>
      <c r="H22" s="130">
        <f t="shared" si="1"/>
        <v>0</v>
      </c>
      <c r="I22" s="99">
        <f>H22*'Shared Mail Order'!C17</f>
        <v>0</v>
      </c>
      <c r="J22" s="131">
        <f>((F22/'Shared Mail Order'!G13)*('Shared Mail Order'!H15+'Shared Mail Order'!H16))</f>
        <v>0</v>
      </c>
      <c r="K22" s="179">
        <f>(I22+L22)/('Shared Mail Order'!H13+'Shared Mail Order'!H21)*'Shared Mail Order'!C22</f>
        <v>0</v>
      </c>
      <c r="L22" s="100">
        <v>0</v>
      </c>
      <c r="M22" s="101">
        <f>IF('Shared Mail Order'!C23&gt;0,(I22+L22)/('Shared Mail Order'!H13+'Shared Mail Order'!H21)*'Shared Mail Order'!C23*'Shared Mail Order'!C25,(I22+L22)*'Shared Mail Order'!C25)</f>
        <v>0</v>
      </c>
      <c r="N22" s="102">
        <f>IF('Shared Mail Order'!C23&gt;0,(I22+L22)/('Shared Mail Order'!H13+'Shared Mail Order'!H21)*'Shared Mail Order'!C23*'Shared Mail Order'!C25+K22,(I22+L22)*'Shared Mail Order'!C25+K22)</f>
        <v>0</v>
      </c>
      <c r="O22" s="132">
        <f t="shared" si="2"/>
        <v>0</v>
      </c>
      <c r="P22" s="180">
        <f t="shared" si="3"/>
        <v>0</v>
      </c>
      <c r="Q22" s="1"/>
      <c r="R22" s="1"/>
    </row>
    <row r="23" spans="1:18" ht="12.75">
      <c r="A23" s="127"/>
      <c r="B23" s="73"/>
      <c r="C23" s="91"/>
      <c r="D23" s="92"/>
      <c r="E23" s="128"/>
      <c r="F23" s="130">
        <f t="shared" si="0"/>
        <v>0</v>
      </c>
      <c r="G23" s="129">
        <f>F23*'Shared Mail Order'!C18</f>
        <v>0</v>
      </c>
      <c r="H23" s="130">
        <f t="shared" si="1"/>
        <v>0</v>
      </c>
      <c r="I23" s="105">
        <f>H23*'Shared Mail Order'!C17</f>
        <v>0</v>
      </c>
      <c r="J23" s="131">
        <f>((F23/'Shared Mail Order'!G13)*('Shared Mail Order'!H15+'Shared Mail Order'!H16))</f>
        <v>0</v>
      </c>
      <c r="K23" s="179">
        <f>(I23+L23)/('Shared Mail Order'!H13+'Shared Mail Order'!H21)*'Shared Mail Order'!C22</f>
        <v>0</v>
      </c>
      <c r="L23" s="106">
        <v>0</v>
      </c>
      <c r="M23" s="107">
        <f>IF('Shared Mail Order'!C23&gt;0,(I23+L23)/('Shared Mail Order'!H13+'Shared Mail Order'!H21)*'Shared Mail Order'!C23*'Shared Mail Order'!C25,(I23+L23)*'Shared Mail Order'!C25)</f>
        <v>0</v>
      </c>
      <c r="N23" s="108">
        <f>IF('Shared Mail Order'!C23&gt;0,(I23+L23)/('Shared Mail Order'!H13+'Shared Mail Order'!H21)*'Shared Mail Order'!C23*'Shared Mail Order'!C25+K23,(I23+L23)*'Shared Mail Order'!C25+K23)</f>
        <v>0</v>
      </c>
      <c r="O23" s="132">
        <f t="shared" si="2"/>
        <v>0</v>
      </c>
      <c r="P23" s="180">
        <f t="shared" si="3"/>
        <v>0</v>
      </c>
      <c r="Q23" s="1"/>
      <c r="R23" s="1"/>
    </row>
    <row r="24" spans="1:18" ht="12.75">
      <c r="A24" s="127"/>
      <c r="B24" s="73" t="s">
        <v>0</v>
      </c>
      <c r="C24" s="91"/>
      <c r="D24" s="92">
        <v>0</v>
      </c>
      <c r="E24" s="128">
        <v>0</v>
      </c>
      <c r="F24" s="130">
        <f t="shared" si="0"/>
        <v>0</v>
      </c>
      <c r="G24" s="129">
        <f>F24*'Shared Mail Order'!C18</f>
        <v>0</v>
      </c>
      <c r="H24" s="130">
        <f t="shared" si="1"/>
        <v>0</v>
      </c>
      <c r="I24" s="133">
        <f>H24*'Shared Mail Order'!C17</f>
        <v>0</v>
      </c>
      <c r="J24" s="131">
        <f>((F24/'Shared Mail Order'!G13)*('Shared Mail Order'!H15+'Shared Mail Order'!H16))</f>
        <v>0</v>
      </c>
      <c r="K24" s="179">
        <f>(I24+L24)/('Shared Mail Order'!H13+'Shared Mail Order'!H21)*'Shared Mail Order'!C22</f>
        <v>0</v>
      </c>
      <c r="L24" s="134">
        <v>0</v>
      </c>
      <c r="M24" s="135">
        <f>IF('Shared Mail Order'!C23&gt;0,(I24+L24)/('Shared Mail Order'!H13+'Shared Mail Order'!H21)*'Shared Mail Order'!C23*'Shared Mail Order'!C25,(I24+L24)*'Shared Mail Order'!C25)</f>
        <v>0</v>
      </c>
      <c r="N24" s="136">
        <f>IF('Shared Mail Order'!C23&gt;0,(I24+L24)/('Shared Mail Order'!H13+'Shared Mail Order'!H21)*'Shared Mail Order'!C23*'Shared Mail Order'!C25+K24,(I24+L24)*'Shared Mail Order'!C25+K24)</f>
        <v>0</v>
      </c>
      <c r="O24" s="132">
        <f t="shared" si="2"/>
        <v>0</v>
      </c>
      <c r="P24" s="180">
        <f t="shared" si="3"/>
        <v>0</v>
      </c>
      <c r="Q24" s="1"/>
      <c r="R24" s="1"/>
    </row>
    <row r="25" spans="1:18" ht="12.75">
      <c r="A25" s="127"/>
      <c r="B25" s="74"/>
      <c r="C25" s="91"/>
      <c r="D25" s="92"/>
      <c r="E25" s="128"/>
      <c r="F25" s="130">
        <f t="shared" si="0"/>
        <v>0</v>
      </c>
      <c r="G25" s="129">
        <f>F25*'Shared Mail Order'!C18</f>
        <v>0</v>
      </c>
      <c r="H25" s="130">
        <f t="shared" si="1"/>
        <v>0</v>
      </c>
      <c r="I25" s="105">
        <f>H25*'Shared Mail Order'!C17</f>
        <v>0</v>
      </c>
      <c r="J25" s="131">
        <f>((F25/'Shared Mail Order'!G13)*('Shared Mail Order'!H15+'Shared Mail Order'!H16))</f>
        <v>0</v>
      </c>
      <c r="K25" s="179">
        <f>(I25+L25)/('Shared Mail Order'!H13+'Shared Mail Order'!H21)*'Shared Mail Order'!C22</f>
        <v>0</v>
      </c>
      <c r="L25" s="106">
        <v>0</v>
      </c>
      <c r="M25" s="107">
        <f>IF('Shared Mail Order'!C23&gt;0,(I25+L25)/('Shared Mail Order'!H13+'Shared Mail Order'!H21)*'Shared Mail Order'!C23*'Shared Mail Order'!C25,(I25+L25)*'Shared Mail Order'!C25)</f>
        <v>0</v>
      </c>
      <c r="N25" s="108">
        <f>IF('Shared Mail Order'!C23&gt;0,(I25+L25)/('Shared Mail Order'!H13+'Shared Mail Order'!H21)*'Shared Mail Order'!C23*'Shared Mail Order'!C25+K25,(I25+L25)*'Shared Mail Order'!C25+K25)</f>
        <v>0</v>
      </c>
      <c r="O25" s="132">
        <f t="shared" si="2"/>
        <v>0</v>
      </c>
      <c r="P25" s="180">
        <f t="shared" si="3"/>
        <v>0</v>
      </c>
      <c r="Q25" s="1"/>
      <c r="R25" s="1"/>
    </row>
    <row r="26" spans="1:18" ht="12.75">
      <c r="A26" s="127"/>
      <c r="B26" s="73"/>
      <c r="C26" s="91"/>
      <c r="D26" s="92"/>
      <c r="E26" s="128">
        <v>0</v>
      </c>
      <c r="F26" s="130">
        <f t="shared" si="0"/>
        <v>0</v>
      </c>
      <c r="G26" s="129">
        <f>F26*'Shared Mail Order'!C18</f>
        <v>0</v>
      </c>
      <c r="H26" s="130">
        <f t="shared" si="1"/>
        <v>0</v>
      </c>
      <c r="I26" s="105">
        <f>H26*'Shared Mail Order'!C17</f>
        <v>0</v>
      </c>
      <c r="J26" s="131">
        <f>((F26/'Shared Mail Order'!G13)*('Shared Mail Order'!H15+'Shared Mail Order'!H16))</f>
        <v>0</v>
      </c>
      <c r="K26" s="179">
        <f>(I26+L26)/('Shared Mail Order'!H13+'Shared Mail Order'!H21)*'Shared Mail Order'!C22</f>
        <v>0</v>
      </c>
      <c r="L26" s="106">
        <v>0</v>
      </c>
      <c r="M26" s="107">
        <f>IF('Shared Mail Order'!C23&gt;0,(I26+L26)/('Shared Mail Order'!H13+'Shared Mail Order'!H21)*'Shared Mail Order'!C23*'Shared Mail Order'!C25,(I26+L26)*'Shared Mail Order'!C25)</f>
        <v>0</v>
      </c>
      <c r="N26" s="108">
        <f>IF('Shared Mail Order'!C23&gt;0,(I26+L26)/('Shared Mail Order'!H13+'Shared Mail Order'!H21)*'Shared Mail Order'!C23*'Shared Mail Order'!C25+K26,(I26+L26)*'Shared Mail Order'!C25+K26)</f>
        <v>0</v>
      </c>
      <c r="O26" s="132">
        <f t="shared" si="2"/>
        <v>0</v>
      </c>
      <c r="P26" s="180">
        <f t="shared" si="3"/>
        <v>0</v>
      </c>
      <c r="Q26" s="1"/>
      <c r="R26" s="1"/>
    </row>
    <row r="27" spans="1:18" ht="12.75">
      <c r="A27" s="127" t="s">
        <v>0</v>
      </c>
      <c r="B27" s="73"/>
      <c r="C27" s="91"/>
      <c r="D27" s="92"/>
      <c r="E27" s="128"/>
      <c r="F27" s="130">
        <f t="shared" si="0"/>
        <v>0</v>
      </c>
      <c r="G27" s="129">
        <f>F27*'Shared Mail Order'!C18</f>
        <v>0</v>
      </c>
      <c r="H27" s="130">
        <f t="shared" si="1"/>
        <v>0</v>
      </c>
      <c r="I27" s="99">
        <f>H27*'Shared Mail Order'!C17</f>
        <v>0</v>
      </c>
      <c r="J27" s="131">
        <f>((F27/'Shared Mail Order'!G13)*('Shared Mail Order'!H15+'Shared Mail Order'!H16))</f>
        <v>0</v>
      </c>
      <c r="K27" s="179">
        <f>(I27+L27)/('Shared Mail Order'!H13+'Shared Mail Order'!H21)*'Shared Mail Order'!C22</f>
        <v>0</v>
      </c>
      <c r="L27" s="100">
        <v>0</v>
      </c>
      <c r="M27" s="101">
        <f>IF('Shared Mail Order'!C23&gt;0,(I27+L27)/('Shared Mail Order'!H13+'Shared Mail Order'!H21)*'Shared Mail Order'!C23*'Shared Mail Order'!C25,(I27+L27)*'Shared Mail Order'!C25)</f>
        <v>0</v>
      </c>
      <c r="N27" s="102">
        <f>IF('Shared Mail Order'!C23&gt;0,(I27+L27)/('Shared Mail Order'!H13+'Shared Mail Order'!H21)*'Shared Mail Order'!C23*'Shared Mail Order'!C25+K27,(I27+L27)*'Shared Mail Order'!C25+K27)</f>
        <v>0</v>
      </c>
      <c r="O27" s="132">
        <f t="shared" si="2"/>
        <v>0</v>
      </c>
      <c r="P27" s="180">
        <f t="shared" si="3"/>
        <v>0</v>
      </c>
      <c r="Q27" s="1"/>
      <c r="R27" s="1"/>
    </row>
    <row r="28" spans="1:18" ht="12.75">
      <c r="A28" s="127"/>
      <c r="B28" s="73"/>
      <c r="C28" s="91"/>
      <c r="D28" s="92">
        <v>0</v>
      </c>
      <c r="E28" s="128">
        <v>0</v>
      </c>
      <c r="F28" s="130">
        <f t="shared" si="0"/>
        <v>0</v>
      </c>
      <c r="G28" s="129">
        <f>F28*'Shared Mail Order'!C18</f>
        <v>0</v>
      </c>
      <c r="H28" s="130">
        <f t="shared" si="1"/>
        <v>0</v>
      </c>
      <c r="I28" s="105">
        <f>H28*'Shared Mail Order'!C17</f>
        <v>0</v>
      </c>
      <c r="J28" s="131">
        <f>((F28/'Shared Mail Order'!G13)*('Shared Mail Order'!H15+'Shared Mail Order'!H16))</f>
        <v>0</v>
      </c>
      <c r="K28" s="179">
        <f>(I28+L28)/('Shared Mail Order'!H13+'Shared Mail Order'!H21)*'Shared Mail Order'!C22</f>
        <v>0</v>
      </c>
      <c r="L28" s="106">
        <v>0</v>
      </c>
      <c r="M28" s="107">
        <f>IF('Shared Mail Order'!C23&gt;0,(I28+L28)/('Shared Mail Order'!H13+'Shared Mail Order'!H21)*'Shared Mail Order'!C23*'Shared Mail Order'!C25,(I28+L28)*'Shared Mail Order'!C25)</f>
        <v>0</v>
      </c>
      <c r="N28" s="108">
        <f>IF('Shared Mail Order'!C23&gt;0,(I28+L28)/('Shared Mail Order'!H13+'Shared Mail Order'!H21)*'Shared Mail Order'!C23*'Shared Mail Order'!C25+K28,(I28+L28)*'Shared Mail Order'!C25+K28)</f>
        <v>0</v>
      </c>
      <c r="O28" s="132">
        <f t="shared" si="2"/>
        <v>0</v>
      </c>
      <c r="P28" s="180">
        <f t="shared" si="3"/>
        <v>0</v>
      </c>
      <c r="Q28" s="1"/>
      <c r="R28" s="1"/>
    </row>
    <row r="29" spans="1:18" ht="12.75">
      <c r="A29" s="127"/>
      <c r="B29" s="71"/>
      <c r="C29" s="91"/>
      <c r="D29" s="92"/>
      <c r="E29" s="128"/>
      <c r="F29" s="130">
        <f t="shared" si="0"/>
        <v>0</v>
      </c>
      <c r="G29" s="129">
        <f>F29*'Shared Mail Order'!C18</f>
        <v>0</v>
      </c>
      <c r="H29" s="130">
        <f t="shared" si="1"/>
        <v>0</v>
      </c>
      <c r="I29" s="105">
        <f>H29*'Shared Mail Order'!C17</f>
        <v>0</v>
      </c>
      <c r="J29" s="131">
        <f>((F29/'Shared Mail Order'!G13)*('Shared Mail Order'!H15+'Shared Mail Order'!H16))</f>
        <v>0</v>
      </c>
      <c r="K29" s="179">
        <f>(I29+L29)/('Shared Mail Order'!H13+'Shared Mail Order'!H21)*'Shared Mail Order'!C22</f>
        <v>0</v>
      </c>
      <c r="L29" s="106">
        <v>0</v>
      </c>
      <c r="M29" s="107">
        <f>IF('Shared Mail Order'!C23&gt;0,(I29+L29)/('Shared Mail Order'!H13+'Shared Mail Order'!H21)*'Shared Mail Order'!C23*'Shared Mail Order'!C25,(I29+L29)*'Shared Mail Order'!C25)</f>
        <v>0</v>
      </c>
      <c r="N29" s="108">
        <f>IF('Shared Mail Order'!C23&gt;0,(I29+L29)/('Shared Mail Order'!H13+'Shared Mail Order'!H21)*'Shared Mail Order'!C23*'Shared Mail Order'!C25+K29,(I29+L29)*'Shared Mail Order'!C25+K29)</f>
        <v>0</v>
      </c>
      <c r="O29" s="132">
        <f t="shared" si="2"/>
        <v>0</v>
      </c>
      <c r="P29" s="180">
        <f t="shared" si="3"/>
        <v>0</v>
      </c>
      <c r="Q29" s="1"/>
      <c r="R29" s="1"/>
    </row>
    <row r="30" spans="1:18" ht="12.75">
      <c r="A30" s="127"/>
      <c r="B30" s="73"/>
      <c r="C30" s="91"/>
      <c r="D30" s="92">
        <v>0</v>
      </c>
      <c r="E30" s="128">
        <v>0</v>
      </c>
      <c r="F30" s="130">
        <f t="shared" si="0"/>
        <v>0</v>
      </c>
      <c r="G30" s="129">
        <f>F30*'Shared Mail Order'!C18</f>
        <v>0</v>
      </c>
      <c r="H30" s="130">
        <f t="shared" si="1"/>
        <v>0</v>
      </c>
      <c r="I30" s="105">
        <f>H30*'Shared Mail Order'!C17</f>
        <v>0</v>
      </c>
      <c r="J30" s="131">
        <f>((F30/'Shared Mail Order'!G13)*('Shared Mail Order'!H15+'Shared Mail Order'!H16))</f>
        <v>0</v>
      </c>
      <c r="K30" s="179">
        <f>(I30+L30)/('Shared Mail Order'!H13+'Shared Mail Order'!H21)*'Shared Mail Order'!C22</f>
        <v>0</v>
      </c>
      <c r="L30" s="106">
        <v>0</v>
      </c>
      <c r="M30" s="107">
        <f>IF('Shared Mail Order'!C23&gt;0,(I30+L30)/('Shared Mail Order'!H13+'Shared Mail Order'!H21)*'Shared Mail Order'!C23*'Shared Mail Order'!C25,(I30+L30)*'Shared Mail Order'!C25)</f>
        <v>0</v>
      </c>
      <c r="N30" s="108">
        <f>IF('Shared Mail Order'!C23&gt;0,(I30+L30)/('Shared Mail Order'!H13+'Shared Mail Order'!H21)*'Shared Mail Order'!C23*'Shared Mail Order'!C25+K30,(I30+L30)*'Shared Mail Order'!C25+K30)</f>
        <v>0</v>
      </c>
      <c r="O30" s="132">
        <f t="shared" si="2"/>
        <v>0</v>
      </c>
      <c r="P30" s="180">
        <f t="shared" si="3"/>
        <v>0</v>
      </c>
      <c r="Q30" s="1"/>
      <c r="R30" s="1"/>
    </row>
    <row r="31" spans="1:18" ht="12.75">
      <c r="A31" s="127"/>
      <c r="B31" s="71"/>
      <c r="C31" s="91"/>
      <c r="D31" s="92"/>
      <c r="E31" s="128"/>
      <c r="F31" s="130">
        <f t="shared" si="0"/>
        <v>0</v>
      </c>
      <c r="G31" s="129">
        <f>F31*'Shared Mail Order'!C18</f>
        <v>0</v>
      </c>
      <c r="H31" s="130">
        <f t="shared" si="1"/>
        <v>0</v>
      </c>
      <c r="I31" s="105">
        <f>H31*'Shared Mail Order'!C17</f>
        <v>0</v>
      </c>
      <c r="J31" s="131">
        <f>((F31/'Shared Mail Order'!G13)*('Shared Mail Order'!H15+'Shared Mail Order'!H16))</f>
        <v>0</v>
      </c>
      <c r="K31" s="179">
        <f>(I31+L31)/('Shared Mail Order'!H13+'Shared Mail Order'!H21)*'Shared Mail Order'!C22</f>
        <v>0</v>
      </c>
      <c r="L31" s="106">
        <v>0</v>
      </c>
      <c r="M31" s="107">
        <f>IF('Shared Mail Order'!C23&gt;0,(I31+L31)/('Shared Mail Order'!H13+'Shared Mail Order'!H21)*'Shared Mail Order'!C23*'Shared Mail Order'!C25,(I31+L31)*'Shared Mail Order'!C25)</f>
        <v>0</v>
      </c>
      <c r="N31" s="108">
        <f>IF('Shared Mail Order'!C23&gt;0,(I31+L31)/('Shared Mail Order'!H13+'Shared Mail Order'!H21)*'Shared Mail Order'!C23*'Shared Mail Order'!C25+K31,(I31+L31)*'Shared Mail Order'!C25+K31)</f>
        <v>0</v>
      </c>
      <c r="O31" s="132">
        <f t="shared" si="2"/>
        <v>0</v>
      </c>
      <c r="P31" s="180">
        <f t="shared" si="3"/>
        <v>0</v>
      </c>
      <c r="Q31" s="1"/>
      <c r="R31" s="1"/>
    </row>
    <row r="32" spans="1:18" ht="12.75">
      <c r="A32" s="127"/>
      <c r="B32" s="73"/>
      <c r="C32" s="91"/>
      <c r="D32" s="92">
        <v>0</v>
      </c>
      <c r="E32" s="128">
        <v>0</v>
      </c>
      <c r="F32" s="130">
        <f t="shared" si="0"/>
        <v>0</v>
      </c>
      <c r="G32" s="129">
        <f>F32*'Shared Mail Order'!C18</f>
        <v>0</v>
      </c>
      <c r="H32" s="130">
        <f t="shared" si="1"/>
        <v>0</v>
      </c>
      <c r="I32" s="105">
        <f>H32*'Shared Mail Order'!C17</f>
        <v>0</v>
      </c>
      <c r="J32" s="131">
        <f>((F32/'Shared Mail Order'!G13)*('Shared Mail Order'!H15+'Shared Mail Order'!H16))</f>
        <v>0</v>
      </c>
      <c r="K32" s="179">
        <f>(I32+L32)/('Shared Mail Order'!H13+'Shared Mail Order'!H21)*'Shared Mail Order'!C22</f>
        <v>0</v>
      </c>
      <c r="L32" s="106">
        <v>0</v>
      </c>
      <c r="M32" s="107">
        <f>IF('Shared Mail Order'!C23&gt;0,(I32+L32)/('Shared Mail Order'!H13+'Shared Mail Order'!H21)*'Shared Mail Order'!C23*'Shared Mail Order'!C25,(I32+L32)*'Shared Mail Order'!C25)</f>
        <v>0</v>
      </c>
      <c r="N32" s="108">
        <f>IF('Shared Mail Order'!C23&gt;0,(I32+L32)/('Shared Mail Order'!H13+'Shared Mail Order'!H21)*'Shared Mail Order'!C23*'Shared Mail Order'!C25+K32,(I32+L32)*'Shared Mail Order'!C25+K32)</f>
        <v>0</v>
      </c>
      <c r="O32" s="132">
        <f t="shared" si="2"/>
        <v>0</v>
      </c>
      <c r="P32" s="180">
        <f t="shared" si="3"/>
        <v>0</v>
      </c>
      <c r="Q32" s="1"/>
      <c r="R32" s="1"/>
    </row>
    <row r="33" spans="1:18" ht="12.75">
      <c r="A33" s="127"/>
      <c r="B33" s="73"/>
      <c r="C33" s="91"/>
      <c r="D33" s="92"/>
      <c r="E33" s="128"/>
      <c r="F33" s="130">
        <f t="shared" si="0"/>
        <v>0</v>
      </c>
      <c r="G33" s="129">
        <f>F33*'Shared Mail Order'!C18</f>
        <v>0</v>
      </c>
      <c r="H33" s="130">
        <f t="shared" si="1"/>
        <v>0</v>
      </c>
      <c r="I33" s="105">
        <f>H33*'Shared Mail Order'!C17</f>
        <v>0</v>
      </c>
      <c r="J33" s="131">
        <f>((F33/'Shared Mail Order'!G13)*('Shared Mail Order'!H15+'Shared Mail Order'!H16))</f>
        <v>0</v>
      </c>
      <c r="K33" s="179">
        <f>(I33+L33)/('Shared Mail Order'!H13+'Shared Mail Order'!H21)*'Shared Mail Order'!C22</f>
        <v>0</v>
      </c>
      <c r="L33" s="106">
        <v>0</v>
      </c>
      <c r="M33" s="107">
        <f>IF('Shared Mail Order'!C23&gt;0,(I33+L33)/('Shared Mail Order'!H13+'Shared Mail Order'!H21)*'Shared Mail Order'!C23*'Shared Mail Order'!C25,(I33+L33)*'Shared Mail Order'!C25)</f>
        <v>0</v>
      </c>
      <c r="N33" s="108">
        <f>IF('Shared Mail Order'!C23&gt;0,(I33+L33)/('Shared Mail Order'!H13+'Shared Mail Order'!H21)*'Shared Mail Order'!C23*'Shared Mail Order'!C25+K33,(I33+L33)*'Shared Mail Order'!C25+K33)</f>
        <v>0</v>
      </c>
      <c r="O33" s="132">
        <f t="shared" si="2"/>
        <v>0</v>
      </c>
      <c r="P33" s="180">
        <f t="shared" si="3"/>
        <v>0</v>
      </c>
      <c r="Q33" s="1"/>
      <c r="R33" s="1"/>
    </row>
    <row r="34" spans="1:18" ht="12.75">
      <c r="A34" s="127"/>
      <c r="B34" s="73"/>
      <c r="C34" s="91"/>
      <c r="D34" s="92">
        <v>0</v>
      </c>
      <c r="E34" s="128">
        <v>0</v>
      </c>
      <c r="F34" s="130">
        <f t="shared" si="0"/>
        <v>0</v>
      </c>
      <c r="G34" s="129">
        <f>F34*'Shared Mail Order'!C18</f>
        <v>0</v>
      </c>
      <c r="H34" s="130">
        <f t="shared" si="1"/>
        <v>0</v>
      </c>
      <c r="I34" s="105">
        <f>H34*'Shared Mail Order'!C17</f>
        <v>0</v>
      </c>
      <c r="J34" s="131">
        <f>((F34/'Shared Mail Order'!G13)*('Shared Mail Order'!H15+'Shared Mail Order'!H16))</f>
        <v>0</v>
      </c>
      <c r="K34" s="179">
        <f>(I34+L34)/('Shared Mail Order'!H13+'Shared Mail Order'!H21)*'Shared Mail Order'!C22</f>
        <v>0</v>
      </c>
      <c r="L34" s="106">
        <v>0</v>
      </c>
      <c r="M34" s="107">
        <f>IF('Shared Mail Order'!C23&gt;0,(I34+L34)/('Shared Mail Order'!H13+'Shared Mail Order'!H21)*'Shared Mail Order'!C23*'Shared Mail Order'!C25,(I34+L34)*'Shared Mail Order'!C25)</f>
        <v>0</v>
      </c>
      <c r="N34" s="108">
        <f>IF('Shared Mail Order'!C23&gt;0,(I34+L34)/('Shared Mail Order'!H13+'Shared Mail Order'!H21)*'Shared Mail Order'!C23*'Shared Mail Order'!C25+K34,(I34+L34)*'Shared Mail Order'!C25+K34)</f>
        <v>0</v>
      </c>
      <c r="O34" s="132">
        <f t="shared" si="2"/>
        <v>0</v>
      </c>
      <c r="P34" s="180">
        <f t="shared" si="3"/>
        <v>0</v>
      </c>
      <c r="Q34" s="1"/>
      <c r="R34" s="1"/>
    </row>
    <row r="35" spans="1:18" ht="12.75">
      <c r="A35" s="127"/>
      <c r="B35" s="73"/>
      <c r="C35" s="91"/>
      <c r="D35" s="92"/>
      <c r="E35" s="128"/>
      <c r="F35" s="130">
        <f t="shared" si="0"/>
        <v>0</v>
      </c>
      <c r="G35" s="129">
        <f>F35*'Shared Mail Order'!C18</f>
        <v>0</v>
      </c>
      <c r="H35" s="130">
        <f t="shared" si="1"/>
        <v>0</v>
      </c>
      <c r="I35" s="105">
        <f>H35*'Shared Mail Order'!C17</f>
        <v>0</v>
      </c>
      <c r="J35" s="131">
        <f>((F35/'Shared Mail Order'!G13)*('Shared Mail Order'!H15+'Shared Mail Order'!H16))</f>
        <v>0</v>
      </c>
      <c r="K35" s="179">
        <f>(I35+L35)/('Shared Mail Order'!H13+'Shared Mail Order'!H21)*'Shared Mail Order'!C22</f>
        <v>0</v>
      </c>
      <c r="L35" s="106">
        <v>0</v>
      </c>
      <c r="M35" s="107">
        <f>IF('Shared Mail Order'!C23&gt;0,(I35+L35)/('Shared Mail Order'!H13+'Shared Mail Order'!H21)*'Shared Mail Order'!C23*'Shared Mail Order'!C25,(I35+L35)*'Shared Mail Order'!C25)</f>
        <v>0</v>
      </c>
      <c r="N35" s="108">
        <f>IF('Shared Mail Order'!C23&gt;0,(I35+L35)/('Shared Mail Order'!H13+'Shared Mail Order'!H21)*'Shared Mail Order'!C23*'Shared Mail Order'!C25+K35,(I35+L35)*'Shared Mail Order'!C25+K35)</f>
        <v>0</v>
      </c>
      <c r="O35" s="132">
        <f t="shared" si="2"/>
        <v>0</v>
      </c>
      <c r="P35" s="180">
        <f t="shared" si="3"/>
        <v>0</v>
      </c>
      <c r="Q35" s="1"/>
      <c r="R35" s="1"/>
    </row>
    <row r="36" spans="1:18" ht="12.75">
      <c r="A36" s="127"/>
      <c r="B36" s="73"/>
      <c r="C36" s="91"/>
      <c r="D36" s="92">
        <v>0</v>
      </c>
      <c r="E36" s="128">
        <v>0</v>
      </c>
      <c r="F36" s="130">
        <f t="shared" si="0"/>
        <v>0</v>
      </c>
      <c r="G36" s="129">
        <f>F36*'Shared Mail Order'!C18</f>
        <v>0</v>
      </c>
      <c r="H36" s="130">
        <f t="shared" si="1"/>
        <v>0</v>
      </c>
      <c r="I36" s="105">
        <f>HF36*'Shared Mail Order'!C17</f>
        <v>0</v>
      </c>
      <c r="J36" s="131">
        <f>((F36/'Shared Mail Order'!G13)*('Shared Mail Order'!H15+'Shared Mail Order'!H16))</f>
        <v>0</v>
      </c>
      <c r="K36" s="179">
        <f>(I36+L36)/('Shared Mail Order'!H13+'Shared Mail Order'!H21)*'Shared Mail Order'!C22</f>
        <v>0</v>
      </c>
      <c r="L36" s="106">
        <v>0</v>
      </c>
      <c r="M36" s="107">
        <f>IF('Shared Mail Order'!C23&gt;0,(I36+L36)/('Shared Mail Order'!H13+'Shared Mail Order'!H21)*'Shared Mail Order'!C23*'Shared Mail Order'!C25,(I36+L36)*'Shared Mail Order'!C25)</f>
        <v>0</v>
      </c>
      <c r="N36" s="108">
        <f>IF('Shared Mail Order'!C23&gt;0,(I36+L36)/('Shared Mail Order'!H13+'Shared Mail Order'!H21)*'Shared Mail Order'!C23*'Shared Mail Order'!C25+K36,(I36+L36)*'Shared Mail Order'!C25+K36)</f>
        <v>0</v>
      </c>
      <c r="O36" s="132">
        <f t="shared" si="2"/>
        <v>0</v>
      </c>
      <c r="P36" s="180">
        <f t="shared" si="3"/>
        <v>0</v>
      </c>
      <c r="Q36" s="1"/>
      <c r="R36" s="1"/>
    </row>
    <row r="37" spans="1:18" ht="12.75">
      <c r="A37" s="127"/>
      <c r="B37" s="73"/>
      <c r="C37" s="91"/>
      <c r="D37" s="92">
        <v>0</v>
      </c>
      <c r="E37" s="128">
        <v>0</v>
      </c>
      <c r="F37" s="130">
        <f t="shared" si="0"/>
        <v>0</v>
      </c>
      <c r="G37" s="129">
        <f>F37*'Shared Mail Order'!C18</f>
        <v>0</v>
      </c>
      <c r="H37" s="130">
        <f t="shared" si="1"/>
        <v>0</v>
      </c>
      <c r="I37" s="105">
        <f>H37*'Shared Mail Order'!C17</f>
        <v>0</v>
      </c>
      <c r="J37" s="131">
        <f>((F37/'Shared Mail Order'!G13)*('Shared Mail Order'!H15+'Shared Mail Order'!H16))</f>
        <v>0</v>
      </c>
      <c r="K37" s="179">
        <f>(I37+L37)/('Shared Mail Order'!H13+'Shared Mail Order'!H21)*'Shared Mail Order'!C22</f>
        <v>0</v>
      </c>
      <c r="L37" s="106">
        <v>0</v>
      </c>
      <c r="M37" s="107">
        <f>IF('Shared Mail Order'!C23&gt;0,(I37+L37)/('Shared Mail Order'!H13+'Shared Mail Order'!H21)*'Shared Mail Order'!C23*'Shared Mail Order'!C25,(I37+L37)*'Shared Mail Order'!C25)</f>
        <v>0</v>
      </c>
      <c r="N37" s="108">
        <f>IF('Shared Mail Order'!C23&gt;0,(I37+L37)/('Shared Mail Order'!H13+'Shared Mail Order'!H21)*'Shared Mail Order'!C23*'Shared Mail Order'!C25+K37,(I37+L37)*'Shared Mail Order'!C25+K37)</f>
        <v>0</v>
      </c>
      <c r="O37" s="132">
        <f t="shared" si="2"/>
        <v>0</v>
      </c>
      <c r="P37" s="180">
        <f t="shared" si="3"/>
        <v>0</v>
      </c>
      <c r="Q37" s="1"/>
      <c r="R37" s="1"/>
    </row>
    <row r="38" spans="1:18" ht="12.75">
      <c r="A38" s="127"/>
      <c r="B38" s="73"/>
      <c r="C38" s="91"/>
      <c r="D38" s="92">
        <v>0</v>
      </c>
      <c r="E38" s="128">
        <v>0</v>
      </c>
      <c r="F38" s="130">
        <f t="shared" si="0"/>
        <v>0</v>
      </c>
      <c r="G38" s="129">
        <f>F38*'Shared Mail Order'!C18</f>
        <v>0</v>
      </c>
      <c r="H38" s="130">
        <f t="shared" si="1"/>
        <v>0</v>
      </c>
      <c r="I38" s="99">
        <f>H38*'Shared Mail Order'!C17</f>
        <v>0</v>
      </c>
      <c r="J38" s="131">
        <f>((F38/'Shared Mail Order'!G13)*('Shared Mail Order'!H15+'Shared Mail Order'!H16))</f>
        <v>0</v>
      </c>
      <c r="K38" s="179">
        <f>(I38+L38)/('Shared Mail Order'!H13+'Shared Mail Order'!H21)*'Shared Mail Order'!C22</f>
        <v>0</v>
      </c>
      <c r="L38" s="100"/>
      <c r="M38" s="101">
        <f>IF('Shared Mail Order'!C23&gt;0,(I38+L38)/('Shared Mail Order'!H13+'Shared Mail Order'!H21)*'Shared Mail Order'!C23*'Shared Mail Order'!C25,(I38+L38)*'Shared Mail Order'!C25)</f>
        <v>0</v>
      </c>
      <c r="N38" s="102">
        <f>IF('Shared Mail Order'!C23&gt;0,(I38+L38)/('Shared Mail Order'!H13+'Shared Mail Order'!H21)*'Shared Mail Order'!C23*'Shared Mail Order'!C25+K38,(I38+L38)*'Shared Mail Order'!C25+K38)</f>
        <v>0</v>
      </c>
      <c r="O38" s="132">
        <f t="shared" si="2"/>
        <v>0</v>
      </c>
      <c r="P38" s="180">
        <f t="shared" si="3"/>
        <v>0</v>
      </c>
      <c r="Q38" s="1"/>
      <c r="R38" s="1"/>
    </row>
    <row r="39" spans="1:18" ht="12.75">
      <c r="A39" s="127"/>
      <c r="B39" s="73"/>
      <c r="C39" s="91"/>
      <c r="D39" s="92">
        <v>0</v>
      </c>
      <c r="E39" s="128">
        <v>0</v>
      </c>
      <c r="F39" s="130">
        <f t="shared" si="0"/>
        <v>0</v>
      </c>
      <c r="G39" s="129">
        <f>F39*'Shared Mail Order'!C18</f>
        <v>0</v>
      </c>
      <c r="H39" s="130">
        <f t="shared" si="1"/>
        <v>0</v>
      </c>
      <c r="I39" s="99">
        <f>H39*'Shared Mail Order'!C17</f>
        <v>0</v>
      </c>
      <c r="J39" s="131">
        <f>((F39/'Shared Mail Order'!G13)*('Shared Mail Order'!H15+'Shared Mail Order'!H16))</f>
        <v>0</v>
      </c>
      <c r="K39" s="179">
        <f>(I39+L39)/('Shared Mail Order'!H13+'Shared Mail Order'!H21)*'Shared Mail Order'!C22</f>
        <v>0</v>
      </c>
      <c r="L39" s="100"/>
      <c r="M39" s="101">
        <f>IF('Shared Mail Order'!C23&gt;0,(I39+L39)/('Shared Mail Order'!H13+'Shared Mail Order'!H21)*'Shared Mail Order'!C23*'Shared Mail Order'!C25,(I39+L39)*'Shared Mail Order'!C25)</f>
        <v>0</v>
      </c>
      <c r="N39" s="102">
        <f>IF('Shared Mail Order'!C23&gt;0,(I39+L39)/('Shared Mail Order'!H13+'Shared Mail Order'!H21)*'Shared Mail Order'!C23*'Shared Mail Order'!C25+K39,(I39+L39)*'Shared Mail Order'!C25+K39)</f>
        <v>0</v>
      </c>
      <c r="O39" s="132">
        <f t="shared" si="2"/>
        <v>0</v>
      </c>
      <c r="P39" s="180">
        <f t="shared" si="3"/>
        <v>0</v>
      </c>
      <c r="Q39" s="1"/>
      <c r="R39" s="1"/>
    </row>
    <row r="40" spans="1:18" ht="12.75">
      <c r="A40" s="127"/>
      <c r="B40" s="73"/>
      <c r="C40" s="91"/>
      <c r="D40" s="92">
        <v>0</v>
      </c>
      <c r="E40" s="128">
        <v>0</v>
      </c>
      <c r="F40" s="130">
        <f t="shared" si="0"/>
        <v>0</v>
      </c>
      <c r="G40" s="129">
        <f>F40*'Shared Mail Order'!C18</f>
        <v>0</v>
      </c>
      <c r="H40" s="130">
        <f t="shared" si="1"/>
        <v>0</v>
      </c>
      <c r="I40" s="99">
        <f>H40*'Shared Mail Order'!C17</f>
        <v>0</v>
      </c>
      <c r="J40" s="131">
        <f>((F40/'Shared Mail Order'!G13)*('Shared Mail Order'!H15+'Shared Mail Order'!H16))</f>
        <v>0</v>
      </c>
      <c r="K40" s="179">
        <f>(I40+L40)/('Shared Mail Order'!H13+'Shared Mail Order'!H21)*'Shared Mail Order'!C22</f>
        <v>0</v>
      </c>
      <c r="L40" s="100"/>
      <c r="M40" s="101">
        <f>IF('Shared Mail Order'!C23&gt;0,(I40+L40)/('Shared Mail Order'!H13+'Shared Mail Order'!H21)*'Shared Mail Order'!C23*'Shared Mail Order'!C25,(I40+L40)*'Shared Mail Order'!C25)</f>
        <v>0</v>
      </c>
      <c r="N40" s="102">
        <f>IF('Shared Mail Order'!C23&gt;0,(I40+L40)/('Shared Mail Order'!H13+'Shared Mail Order'!H21)*'Shared Mail Order'!C23*'Shared Mail Order'!C25+K40,(I40+L40)*'Shared Mail Order'!C25+K40)</f>
        <v>0</v>
      </c>
      <c r="O40" s="132">
        <f t="shared" si="2"/>
        <v>0</v>
      </c>
      <c r="P40" s="180">
        <f t="shared" si="3"/>
        <v>0</v>
      </c>
      <c r="Q40" s="1"/>
      <c r="R40" s="1"/>
    </row>
    <row r="41" spans="1:18" ht="12.75">
      <c r="A41" s="127"/>
      <c r="B41" s="73"/>
      <c r="C41" s="91"/>
      <c r="D41" s="92">
        <v>0</v>
      </c>
      <c r="E41" s="128">
        <v>0</v>
      </c>
      <c r="F41" s="130">
        <f t="shared" si="0"/>
        <v>0</v>
      </c>
      <c r="G41" s="129">
        <f>F41*'Shared Mail Order'!C18</f>
        <v>0</v>
      </c>
      <c r="H41" s="130">
        <f t="shared" si="1"/>
        <v>0</v>
      </c>
      <c r="I41" s="99">
        <f>H41*'Shared Mail Order'!C17</f>
        <v>0</v>
      </c>
      <c r="J41" s="131">
        <f>((F41/'Shared Mail Order'!G13)*('Shared Mail Order'!H15+'Shared Mail Order'!H16))</f>
        <v>0</v>
      </c>
      <c r="K41" s="179">
        <f>(I41+L41)/('Shared Mail Order'!H13+'Shared Mail Order'!H21)*'Shared Mail Order'!C22</f>
        <v>0</v>
      </c>
      <c r="L41" s="100"/>
      <c r="M41" s="101">
        <f>IF('Shared Mail Order'!C23&gt;0,(I41+L41)/('Shared Mail Order'!H13+'Shared Mail Order'!H21)*'Shared Mail Order'!C23*'Shared Mail Order'!C25,(I41+L41)*'Shared Mail Order'!C25)</f>
        <v>0</v>
      </c>
      <c r="N41" s="102">
        <f>IF('Shared Mail Order'!C23&gt;0,(I41+L41)/('Shared Mail Order'!H13+'Shared Mail Order'!H21)*'Shared Mail Order'!C23*'Shared Mail Order'!C25+K41,(I41+L41)*'Shared Mail Order'!C25+K41)</f>
        <v>0</v>
      </c>
      <c r="O41" s="132">
        <f t="shared" si="2"/>
        <v>0</v>
      </c>
      <c r="P41" s="180">
        <f t="shared" si="3"/>
        <v>0</v>
      </c>
      <c r="Q41" s="1"/>
      <c r="R41" s="1"/>
    </row>
    <row r="42" spans="1:18" ht="12.75">
      <c r="A42" s="127"/>
      <c r="B42" s="73"/>
      <c r="C42" s="91"/>
      <c r="D42" s="92">
        <v>0</v>
      </c>
      <c r="E42" s="128">
        <v>0</v>
      </c>
      <c r="F42" s="130">
        <f t="shared" si="0"/>
        <v>0</v>
      </c>
      <c r="G42" s="129">
        <f>F42*'Shared Mail Order'!C18</f>
        <v>0</v>
      </c>
      <c r="H42" s="130">
        <f t="shared" si="1"/>
        <v>0</v>
      </c>
      <c r="I42" s="99">
        <f>H42*'Shared Mail Order'!C17</f>
        <v>0</v>
      </c>
      <c r="J42" s="131">
        <f>((F42/'Shared Mail Order'!G13)*('Shared Mail Order'!H15+'Shared Mail Order'!H16))</f>
        <v>0</v>
      </c>
      <c r="K42" s="179">
        <f>(I42+L42)/('Shared Mail Order'!H13+'Shared Mail Order'!H21)*'Shared Mail Order'!C22</f>
        <v>0</v>
      </c>
      <c r="L42" s="100"/>
      <c r="M42" s="101">
        <f>IF('Shared Mail Order'!C23&gt;0,(I42+L42)/('Shared Mail Order'!H13+'Shared Mail Order'!H21)*'Shared Mail Order'!C23*'Shared Mail Order'!C25,(I42+L42)*'Shared Mail Order'!C25)</f>
        <v>0</v>
      </c>
      <c r="N42" s="102">
        <f>IF('Shared Mail Order'!C23&gt;0,(I42+L42)/('Shared Mail Order'!H13+'Shared Mail Order'!H21)*'Shared Mail Order'!C23*'Shared Mail Order'!C25+K42,(I42+L42)*'Shared Mail Order'!C25+K42)</f>
        <v>0</v>
      </c>
      <c r="O42" s="132">
        <f t="shared" si="2"/>
        <v>0</v>
      </c>
      <c r="P42" s="180">
        <f t="shared" si="3"/>
        <v>0</v>
      </c>
      <c r="Q42" s="1"/>
      <c r="R42" s="1"/>
    </row>
    <row r="43" spans="1:18" ht="12.75">
      <c r="A43" s="127"/>
      <c r="B43" s="73"/>
      <c r="C43" s="91"/>
      <c r="D43" s="92">
        <v>0</v>
      </c>
      <c r="E43" s="128">
        <v>0</v>
      </c>
      <c r="F43" s="130">
        <f t="shared" si="0"/>
        <v>0</v>
      </c>
      <c r="G43" s="129">
        <f>F43*'Shared Mail Order'!C18</f>
        <v>0</v>
      </c>
      <c r="H43" s="130">
        <f t="shared" si="1"/>
        <v>0</v>
      </c>
      <c r="I43" s="99">
        <f>H43*'Shared Mail Order'!C17</f>
        <v>0</v>
      </c>
      <c r="J43" s="131">
        <f>((F43/'Shared Mail Order'!G13)*('Shared Mail Order'!H15+'Shared Mail Order'!H16))</f>
        <v>0</v>
      </c>
      <c r="K43" s="179">
        <f>(I43+L43)/('Shared Mail Order'!H13+'Shared Mail Order'!H21)*'Shared Mail Order'!C22</f>
        <v>0</v>
      </c>
      <c r="L43" s="100"/>
      <c r="M43" s="101">
        <f>IF('Shared Mail Order'!C23&gt;0,(I43+L43)/('Shared Mail Order'!H13+'Shared Mail Order'!H21)*'Shared Mail Order'!C23*'Shared Mail Order'!C25,(I43+L43)*'Shared Mail Order'!C25)</f>
        <v>0</v>
      </c>
      <c r="N43" s="102">
        <f>IF('Shared Mail Order'!C23&gt;0,(I43+L43)/('Shared Mail Order'!H13+'Shared Mail Order'!H21)*'Shared Mail Order'!C23*'Shared Mail Order'!C25+K43,(I43+L43)*'Shared Mail Order'!C25+K43)</f>
        <v>0</v>
      </c>
      <c r="O43" s="132">
        <f t="shared" si="2"/>
        <v>0</v>
      </c>
      <c r="P43" s="180">
        <f t="shared" si="3"/>
        <v>0</v>
      </c>
      <c r="Q43" s="1"/>
      <c r="R43" s="1"/>
    </row>
    <row r="44" spans="1:18" ht="12.75">
      <c r="A44" s="127"/>
      <c r="B44" s="73"/>
      <c r="C44" s="91"/>
      <c r="D44" s="92">
        <v>0</v>
      </c>
      <c r="E44" s="128">
        <v>0</v>
      </c>
      <c r="F44" s="130">
        <f t="shared" si="0"/>
        <v>0</v>
      </c>
      <c r="G44" s="129">
        <f>F44*'Shared Mail Order'!C18</f>
        <v>0</v>
      </c>
      <c r="H44" s="130">
        <f t="shared" si="1"/>
        <v>0</v>
      </c>
      <c r="I44" s="99">
        <f>H44*'Shared Mail Order'!C17</f>
        <v>0</v>
      </c>
      <c r="J44" s="131">
        <f>((F44/'Shared Mail Order'!G13)*('Shared Mail Order'!H15+'Shared Mail Order'!H16))</f>
        <v>0</v>
      </c>
      <c r="K44" s="179">
        <f>(I44+L44)/('Shared Mail Order'!H13+'Shared Mail Order'!H21)*'Shared Mail Order'!C22</f>
        <v>0</v>
      </c>
      <c r="L44" s="100"/>
      <c r="M44" s="101">
        <f>IF('Shared Mail Order'!C23&gt;0,(I44+L44)/('Shared Mail Order'!H13+'Shared Mail Order'!H21)*'Shared Mail Order'!C23*'Shared Mail Order'!C25,(I44+L44)*'Shared Mail Order'!C25)</f>
        <v>0</v>
      </c>
      <c r="N44" s="102">
        <f>IF('Shared Mail Order'!C23&gt;0,(I44+L44)/('Shared Mail Order'!H13+'Shared Mail Order'!H21)*'Shared Mail Order'!C23*'Shared Mail Order'!C25+K44,(I44+L44)*'Shared Mail Order'!C25+K44)</f>
        <v>0</v>
      </c>
      <c r="O44" s="132">
        <f t="shared" si="2"/>
        <v>0</v>
      </c>
      <c r="P44" s="180">
        <f t="shared" si="3"/>
        <v>0</v>
      </c>
      <c r="Q44" s="1"/>
      <c r="R44" s="1"/>
    </row>
    <row r="45" spans="1:18" ht="12.75">
      <c r="A45" s="127"/>
      <c r="B45" s="73"/>
      <c r="C45" s="91"/>
      <c r="D45" s="92">
        <v>0</v>
      </c>
      <c r="E45" s="128">
        <v>0</v>
      </c>
      <c r="F45" s="130">
        <f t="shared" si="0"/>
        <v>0</v>
      </c>
      <c r="G45" s="129">
        <f>F45*'Shared Mail Order'!C18</f>
        <v>0</v>
      </c>
      <c r="H45" s="130">
        <f t="shared" si="1"/>
        <v>0</v>
      </c>
      <c r="I45" s="99">
        <f>H45*'Shared Mail Order'!C17</f>
        <v>0</v>
      </c>
      <c r="J45" s="131">
        <f>((F45/'Shared Mail Order'!G13)*('Shared Mail Order'!H15+'Shared Mail Order'!H16))</f>
        <v>0</v>
      </c>
      <c r="K45" s="179">
        <f>(I45+L45)/('Shared Mail Order'!H13+'Shared Mail Order'!H21)*'Shared Mail Order'!C22</f>
        <v>0</v>
      </c>
      <c r="L45" s="100"/>
      <c r="M45" s="101">
        <f>IF('Shared Mail Order'!C23&gt;0,(I45+L45)/('Shared Mail Order'!H13+'Shared Mail Order'!H21)*'Shared Mail Order'!C23*'Shared Mail Order'!C25,(I45+L45)*'Shared Mail Order'!C25)</f>
        <v>0</v>
      </c>
      <c r="N45" s="102">
        <f>IF('Shared Mail Order'!C23&gt;0,(I45+L45)/('Shared Mail Order'!H13+'Shared Mail Order'!H21)*'Shared Mail Order'!C23*'Shared Mail Order'!C25+K45,(I45+L45)*'Shared Mail Order'!C25+K45)</f>
        <v>0</v>
      </c>
      <c r="O45" s="132">
        <f t="shared" si="2"/>
        <v>0</v>
      </c>
      <c r="P45" s="180">
        <f t="shared" si="3"/>
        <v>0</v>
      </c>
      <c r="Q45" s="1"/>
      <c r="R45" s="1"/>
    </row>
    <row r="46" spans="1:18" ht="12.75">
      <c r="A46" s="127"/>
      <c r="B46" s="73"/>
      <c r="C46" s="91"/>
      <c r="D46" s="92">
        <v>0</v>
      </c>
      <c r="E46" s="128">
        <v>0</v>
      </c>
      <c r="F46" s="130">
        <f t="shared" si="0"/>
        <v>0</v>
      </c>
      <c r="G46" s="129">
        <f>F46*'Shared Mail Order'!C18</f>
        <v>0</v>
      </c>
      <c r="H46" s="130">
        <f t="shared" si="1"/>
        <v>0</v>
      </c>
      <c r="I46" s="99">
        <f>H46*'Shared Mail Order'!C17</f>
        <v>0</v>
      </c>
      <c r="J46" s="131">
        <f>((F46/'Shared Mail Order'!G13)*('Shared Mail Order'!H15+'Shared Mail Order'!H16))</f>
        <v>0</v>
      </c>
      <c r="K46" s="179">
        <f>(I46+L46)/('Shared Mail Order'!H13+'Shared Mail Order'!H21)*'Shared Mail Order'!C22</f>
        <v>0</v>
      </c>
      <c r="L46" s="100"/>
      <c r="M46" s="101">
        <f>IF('Shared Mail Order'!C23&gt;0,(I46+L46)/('Shared Mail Order'!H13+'Shared Mail Order'!H21)*'Shared Mail Order'!C23*'Shared Mail Order'!C25,(I46+L46)*'Shared Mail Order'!C25)</f>
        <v>0</v>
      </c>
      <c r="N46" s="102">
        <f>IF('Shared Mail Order'!C23&gt;0,(I46+L46)/('Shared Mail Order'!H13+'Shared Mail Order'!H21)*'Shared Mail Order'!C23*'Shared Mail Order'!C25+K46,(I46+L46)*'Shared Mail Order'!C25+K46)</f>
        <v>0</v>
      </c>
      <c r="O46" s="132">
        <f t="shared" si="2"/>
        <v>0</v>
      </c>
      <c r="P46" s="180">
        <f t="shared" si="3"/>
        <v>0</v>
      </c>
      <c r="Q46" s="1"/>
      <c r="R46" s="1"/>
    </row>
    <row r="47" spans="1:18" ht="12.75">
      <c r="A47" s="127"/>
      <c r="B47" s="73"/>
      <c r="C47" s="91"/>
      <c r="D47" s="92">
        <v>0</v>
      </c>
      <c r="E47" s="128">
        <v>0</v>
      </c>
      <c r="F47" s="130">
        <f t="shared" si="0"/>
        <v>0</v>
      </c>
      <c r="G47" s="129">
        <f>F47*'Shared Mail Order'!C18</f>
        <v>0</v>
      </c>
      <c r="H47" s="130">
        <f t="shared" si="1"/>
        <v>0</v>
      </c>
      <c r="I47" s="99">
        <f>H47*'Shared Mail Order'!C17</f>
        <v>0</v>
      </c>
      <c r="J47" s="131">
        <f>((F47/'Shared Mail Order'!G13)*('Shared Mail Order'!H15+'Shared Mail Order'!H16))</f>
        <v>0</v>
      </c>
      <c r="K47" s="179">
        <f>(I47+L47)/('Shared Mail Order'!H13+'Shared Mail Order'!H21)*'Shared Mail Order'!C22</f>
        <v>0</v>
      </c>
      <c r="L47" s="100"/>
      <c r="M47" s="101">
        <f>IF('Shared Mail Order'!C23&gt;0,(I47+L47)/('Shared Mail Order'!H13+'Shared Mail Order'!H21)*'Shared Mail Order'!C23*'Shared Mail Order'!C25,(I47+L47)*'Shared Mail Order'!C25)</f>
        <v>0</v>
      </c>
      <c r="N47" s="102">
        <f>IF('Shared Mail Order'!C23&gt;0,(I47+L47)/('Shared Mail Order'!H13+'Shared Mail Order'!H21)*'Shared Mail Order'!C23*'Shared Mail Order'!C25+K47,(I47+L47)*'Shared Mail Order'!C25+K47)</f>
        <v>0</v>
      </c>
      <c r="O47" s="132">
        <f t="shared" si="2"/>
        <v>0</v>
      </c>
      <c r="P47" s="180">
        <f t="shared" si="3"/>
        <v>0</v>
      </c>
      <c r="Q47" s="1"/>
      <c r="R47" s="1"/>
    </row>
    <row r="48" spans="1:18" ht="12.75">
      <c r="A48" s="127"/>
      <c r="B48" s="73"/>
      <c r="C48" s="91"/>
      <c r="D48" s="92">
        <v>0</v>
      </c>
      <c r="E48" s="128">
        <v>0</v>
      </c>
      <c r="F48" s="130">
        <f t="shared" si="0"/>
        <v>0</v>
      </c>
      <c r="G48" s="129">
        <f>F48*'Shared Mail Order'!C18</f>
        <v>0</v>
      </c>
      <c r="H48" s="130">
        <f t="shared" si="1"/>
        <v>0</v>
      </c>
      <c r="I48" s="99">
        <f>H48*'Shared Mail Order'!C17</f>
        <v>0</v>
      </c>
      <c r="J48" s="131">
        <f>((F448/'Shared Mail Order'!G13)*('Shared Mail Order'!H15+'Shared Mail Order'!H16))</f>
        <v>0</v>
      </c>
      <c r="K48" s="179">
        <f>(I48+L48)/('Shared Mail Order'!H13+'Shared Mail Order'!H21)*'Shared Mail Order'!C22</f>
        <v>0</v>
      </c>
      <c r="L48" s="100"/>
      <c r="M48" s="101">
        <f>IF('Shared Mail Order'!C23&gt;0,(I48+L48)/('Shared Mail Order'!H13+'Shared Mail Order'!H21)*'Shared Mail Order'!C23*'Shared Mail Order'!C25,(I48+L48)*'Shared Mail Order'!C25)</f>
        <v>0</v>
      </c>
      <c r="N48" s="102">
        <f>IF('Shared Mail Order'!C23&gt;0,(I48+L48)/('Shared Mail Order'!H13+'Shared Mail Order'!H21)*'Shared Mail Order'!C23*'Shared Mail Order'!C25+K48,(I48+L48)*'Shared Mail Order'!C25+K48)</f>
        <v>0</v>
      </c>
      <c r="O48" s="132">
        <f t="shared" si="2"/>
        <v>0</v>
      </c>
      <c r="P48" s="180">
        <f t="shared" si="3"/>
        <v>0</v>
      </c>
      <c r="Q48" s="1"/>
      <c r="R48" s="1"/>
    </row>
    <row r="49" spans="1:18" ht="12.75">
      <c r="A49" s="127"/>
      <c r="B49" s="73"/>
      <c r="C49" s="91"/>
      <c r="D49" s="92">
        <v>0</v>
      </c>
      <c r="E49" s="128">
        <v>0</v>
      </c>
      <c r="F49" s="130">
        <f t="shared" si="0"/>
        <v>0</v>
      </c>
      <c r="G49" s="129">
        <f>F49*'Shared Mail Order'!C18</f>
        <v>0</v>
      </c>
      <c r="H49" s="130">
        <f t="shared" si="1"/>
        <v>0</v>
      </c>
      <c r="I49" s="99">
        <f>H49*'Shared Mail Order'!C17</f>
        <v>0</v>
      </c>
      <c r="J49" s="131">
        <f>((F49/'Shared Mail Order'!G13)*('Shared Mail Order'!H15+'Shared Mail Order'!H16))</f>
        <v>0</v>
      </c>
      <c r="K49" s="179">
        <f>(I49+L49)/('Shared Mail Order'!H13+'Shared Mail Order'!H21)*'Shared Mail Order'!C22</f>
        <v>0</v>
      </c>
      <c r="L49" s="100"/>
      <c r="M49" s="101">
        <f>IF('Shared Mail Order'!C23&gt;0,(I49+L49)/('Shared Mail Order'!H13+'Shared Mail Order'!H21)*'Shared Mail Order'!C23*'Shared Mail Order'!C25,(I49+L49)*'Shared Mail Order'!C25)</f>
        <v>0</v>
      </c>
      <c r="N49" s="102">
        <f>IF('Shared Mail Order'!C23&gt;0,(I49+L49)/('Shared Mail Order'!H13+'Shared Mail Order'!H21)*'Shared Mail Order'!C23*'Shared Mail Order'!C25+K49,(I49+L49)*'Shared Mail Order'!C25+K49)</f>
        <v>0</v>
      </c>
      <c r="O49" s="132">
        <f t="shared" si="2"/>
        <v>0</v>
      </c>
      <c r="P49" s="180">
        <f t="shared" si="3"/>
        <v>0</v>
      </c>
      <c r="Q49" s="1"/>
      <c r="R49" s="1"/>
    </row>
    <row r="50" spans="1:18" ht="12.75">
      <c r="A50" s="127"/>
      <c r="B50" s="73"/>
      <c r="C50" s="91"/>
      <c r="D50" s="92">
        <v>0</v>
      </c>
      <c r="E50" s="128">
        <v>0</v>
      </c>
      <c r="F50" s="130">
        <f t="shared" si="0"/>
        <v>0</v>
      </c>
      <c r="G50" s="129">
        <f>F50*'Shared Mail Order'!C18</f>
        <v>0</v>
      </c>
      <c r="H50" s="130">
        <f t="shared" si="1"/>
        <v>0</v>
      </c>
      <c r="I50" s="99">
        <f>H50*'Shared Mail Order'!C17</f>
        <v>0</v>
      </c>
      <c r="J50" s="131">
        <f>((F50/'Shared Mail Order'!G13)*('Shared Mail Order'!H15+'Shared Mail Order'!H16))</f>
        <v>0</v>
      </c>
      <c r="K50" s="179">
        <f>(I50+L50)/('Shared Mail Order'!H13+'Shared Mail Order'!H21)*'Shared Mail Order'!C22</f>
        <v>0</v>
      </c>
      <c r="L50" s="100"/>
      <c r="M50" s="101">
        <f>IF('Shared Mail Order'!C23&gt;0,(I50+L50)/('Shared Mail Order'!H13+'Shared Mail Order'!H21)*'Shared Mail Order'!C23*'Shared Mail Order'!C25,(I50+L50)*'Shared Mail Order'!C25)</f>
        <v>0</v>
      </c>
      <c r="N50" s="102">
        <f>IF('Shared Mail Order'!C23&gt;0,(I50+L50)/('Shared Mail Order'!H13+'Shared Mail Order'!H21)*'Shared Mail Order'!C23*'Shared Mail Order'!C25+K50,(I50+L50)*'Shared Mail Order'!C25+K50)</f>
        <v>0</v>
      </c>
      <c r="O50" s="132">
        <f aca="true" t="shared" si="4" ref="O50:O81">SUM(I50+J50+N50)</f>
        <v>0</v>
      </c>
      <c r="P50" s="180">
        <f t="shared" si="3"/>
        <v>0</v>
      </c>
      <c r="Q50" s="1"/>
      <c r="R50" s="1"/>
    </row>
    <row r="51" spans="1:18" ht="12.75">
      <c r="A51" s="127"/>
      <c r="B51" s="73"/>
      <c r="C51" s="91"/>
      <c r="D51" s="92">
        <v>0</v>
      </c>
      <c r="E51" s="128">
        <v>0</v>
      </c>
      <c r="F51" s="130">
        <f t="shared" si="0"/>
        <v>0</v>
      </c>
      <c r="G51" s="129">
        <f>F51*'Shared Mail Order'!C18</f>
        <v>0</v>
      </c>
      <c r="H51" s="130">
        <f t="shared" si="1"/>
        <v>0</v>
      </c>
      <c r="I51" s="99">
        <f>H51*'Shared Mail Order'!C17</f>
        <v>0</v>
      </c>
      <c r="J51" s="131">
        <f>((F51/'Shared Mail Order'!G13)*('Shared Mail Order'!H15+'Shared Mail Order'!H16))</f>
        <v>0</v>
      </c>
      <c r="K51" s="179">
        <f>(I51+L51)/('Shared Mail Order'!H13+'Shared Mail Order'!H21)*'Shared Mail Order'!C22</f>
        <v>0</v>
      </c>
      <c r="L51" s="100"/>
      <c r="M51" s="101">
        <f>IF('Shared Mail Order'!C23&gt;0,(I51+L51)/('Shared Mail Order'!H13+'Shared Mail Order'!H21)*'Shared Mail Order'!C23*'Shared Mail Order'!C25,(I51+L51)*'Shared Mail Order'!C25)</f>
        <v>0</v>
      </c>
      <c r="N51" s="102">
        <f>IF('Shared Mail Order'!C23&gt;0,(I51+L51)/('Shared Mail Order'!H13+'Shared Mail Order'!H21)*'Shared Mail Order'!C23*'Shared Mail Order'!C25+K51,(I51+L51)*'Shared Mail Order'!C25+K51)</f>
        <v>0</v>
      </c>
      <c r="O51" s="132">
        <f t="shared" si="4"/>
        <v>0</v>
      </c>
      <c r="P51" s="180">
        <f t="shared" si="3"/>
        <v>0</v>
      </c>
      <c r="Q51" s="1"/>
      <c r="R51" s="1"/>
    </row>
    <row r="52" spans="1:18" ht="12.75">
      <c r="A52" s="127"/>
      <c r="B52" s="73"/>
      <c r="C52" s="91"/>
      <c r="D52" s="92">
        <v>0</v>
      </c>
      <c r="E52" s="128">
        <v>0</v>
      </c>
      <c r="F52" s="130">
        <f t="shared" si="0"/>
        <v>0</v>
      </c>
      <c r="G52" s="129">
        <f>F52*'Shared Mail Order'!C18</f>
        <v>0</v>
      </c>
      <c r="H52" s="130">
        <f t="shared" si="1"/>
        <v>0</v>
      </c>
      <c r="I52" s="99">
        <f>H52*'Shared Mail Order'!C17</f>
        <v>0</v>
      </c>
      <c r="J52" s="131">
        <f>((F52/'Shared Mail Order'!G13)*('Shared Mail Order'!H15+'Shared Mail Order'!H16))</f>
        <v>0</v>
      </c>
      <c r="K52" s="179">
        <f>(I52+L52)/('Shared Mail Order'!H13+'Shared Mail Order'!H21)*'Shared Mail Order'!C22</f>
        <v>0</v>
      </c>
      <c r="L52" s="100"/>
      <c r="M52" s="101">
        <f>IF('Shared Mail Order'!C23&gt;0,(I52+L52)/('Shared Mail Order'!H13+'Shared Mail Order'!H21)*'Shared Mail Order'!C23*'Shared Mail Order'!C25,(I52+L52)*'Shared Mail Order'!C25)</f>
        <v>0</v>
      </c>
      <c r="N52" s="102">
        <f>IF('Shared Mail Order'!C23&gt;0,(I52+L52)/('Shared Mail Order'!H13+'Shared Mail Order'!H21)*'Shared Mail Order'!C23*'Shared Mail Order'!C25+K52,(I52+L52)*'Shared Mail Order'!C25+K52)</f>
        <v>0</v>
      </c>
      <c r="O52" s="132">
        <f t="shared" si="4"/>
        <v>0</v>
      </c>
      <c r="P52" s="180">
        <f t="shared" si="3"/>
        <v>0</v>
      </c>
      <c r="Q52" s="1"/>
      <c r="R52" s="1"/>
    </row>
    <row r="53" spans="1:18" ht="12.75">
      <c r="A53" s="127"/>
      <c r="B53" s="73"/>
      <c r="C53" s="91"/>
      <c r="D53" s="92">
        <v>0</v>
      </c>
      <c r="E53" s="128">
        <v>0</v>
      </c>
      <c r="F53" s="130">
        <f t="shared" si="0"/>
        <v>0</v>
      </c>
      <c r="G53" s="129">
        <f>F53*'Shared Mail Order'!C18</f>
        <v>0</v>
      </c>
      <c r="H53" s="130">
        <f t="shared" si="1"/>
        <v>0</v>
      </c>
      <c r="I53" s="99">
        <f>H53*'Shared Mail Order'!C17</f>
        <v>0</v>
      </c>
      <c r="J53" s="131">
        <f>((F53/'Shared Mail Order'!G13)*('Shared Mail Order'!H15+'Shared Mail Order'!H16))</f>
        <v>0</v>
      </c>
      <c r="K53" s="179">
        <f>(I53+L53)/('Shared Mail Order'!H13+'Shared Mail Order'!H21)*'Shared Mail Order'!C22</f>
        <v>0</v>
      </c>
      <c r="L53" s="100"/>
      <c r="M53" s="101">
        <f>IF('Shared Mail Order'!C23&gt;0,(I53+L53)/('Shared Mail Order'!H13+'Shared Mail Order'!H21)*'Shared Mail Order'!C23*'Shared Mail Order'!C25,(I53+L53)*'Shared Mail Order'!C25)</f>
        <v>0</v>
      </c>
      <c r="N53" s="102">
        <f>IF('Shared Mail Order'!C23&gt;0,(I53+L53)/('Shared Mail Order'!H13+'Shared Mail Order'!H21)*'Shared Mail Order'!C23*'Shared Mail Order'!C25+K53,(I53+L53)*'Shared Mail Order'!C25+K53)</f>
        <v>0</v>
      </c>
      <c r="O53" s="132">
        <f t="shared" si="4"/>
        <v>0</v>
      </c>
      <c r="P53" s="180">
        <f t="shared" si="3"/>
        <v>0</v>
      </c>
      <c r="Q53" s="1"/>
      <c r="R53" s="1"/>
    </row>
    <row r="54" spans="1:18" ht="12.75">
      <c r="A54" s="127"/>
      <c r="B54" s="73"/>
      <c r="C54" s="91"/>
      <c r="D54" s="92">
        <v>0</v>
      </c>
      <c r="E54" s="128">
        <v>0</v>
      </c>
      <c r="F54" s="130">
        <f t="shared" si="0"/>
        <v>0</v>
      </c>
      <c r="G54" s="129">
        <f>F54*'Shared Mail Order'!C18</f>
        <v>0</v>
      </c>
      <c r="H54" s="130">
        <f t="shared" si="1"/>
        <v>0</v>
      </c>
      <c r="I54" s="99">
        <f>H54*'Shared Mail Order'!C17</f>
        <v>0</v>
      </c>
      <c r="J54" s="131">
        <f>((F54/'Shared Mail Order'!G13)*('Shared Mail Order'!H15+'Shared Mail Order'!H16))</f>
        <v>0</v>
      </c>
      <c r="K54" s="179">
        <f>(I54+L54)/('Shared Mail Order'!H13+'Shared Mail Order'!H21)*'Shared Mail Order'!C22</f>
        <v>0</v>
      </c>
      <c r="L54" s="100"/>
      <c r="M54" s="101">
        <f>IF('Shared Mail Order'!C23&gt;0,(I54+L54)/('Shared Mail Order'!H13+'Shared Mail Order'!H21)*'Shared Mail Order'!C23*'Shared Mail Order'!C25,(I54+L54)*'Shared Mail Order'!C25)</f>
        <v>0</v>
      </c>
      <c r="N54" s="102">
        <f>IF('Shared Mail Order'!C23&gt;0,(I54+L54)/('Shared Mail Order'!H13+'Shared Mail Order'!H21)*'Shared Mail Order'!C23*'Shared Mail Order'!C25+K54,(I54+L54)*'Shared Mail Order'!C25+K54)</f>
        <v>0</v>
      </c>
      <c r="O54" s="132">
        <f t="shared" si="4"/>
        <v>0</v>
      </c>
      <c r="P54" s="180">
        <f t="shared" si="3"/>
        <v>0</v>
      </c>
      <c r="Q54" s="1"/>
      <c r="R54" s="1"/>
    </row>
    <row r="55" spans="1:18" ht="12.75">
      <c r="A55" s="127"/>
      <c r="B55" s="73"/>
      <c r="C55" s="91"/>
      <c r="D55" s="92">
        <v>0</v>
      </c>
      <c r="E55" s="128">
        <v>0</v>
      </c>
      <c r="F55" s="130">
        <f t="shared" si="0"/>
        <v>0</v>
      </c>
      <c r="G55" s="129">
        <f>F55*'Shared Mail Order'!C18</f>
        <v>0</v>
      </c>
      <c r="H55" s="130">
        <f t="shared" si="1"/>
        <v>0</v>
      </c>
      <c r="I55" s="99">
        <f>H55*'Shared Mail Order'!C17</f>
        <v>0</v>
      </c>
      <c r="J55" s="131">
        <f>((F55/'Shared Mail Order'!G13)*('Shared Mail Order'!H15+'Shared Mail Order'!H16))</f>
        <v>0</v>
      </c>
      <c r="K55" s="179">
        <f>(I55+L55)/('Shared Mail Order'!H13+'Shared Mail Order'!H21)*'Shared Mail Order'!C22</f>
        <v>0</v>
      </c>
      <c r="L55" s="100"/>
      <c r="M55" s="101">
        <f>IF('Shared Mail Order'!C23&gt;0,(I55+L55)/('Shared Mail Order'!H13+'Shared Mail Order'!H21)*'Shared Mail Order'!C23*'Shared Mail Order'!C25,(I55+L55)*'Shared Mail Order'!C25)</f>
        <v>0</v>
      </c>
      <c r="N55" s="102">
        <f>IF('Shared Mail Order'!C23&gt;0,(I55+L55)/('Shared Mail Order'!H13+'Shared Mail Order'!H21)*'Shared Mail Order'!C23*'Shared Mail Order'!C25+K55,(I55+L55)*'Shared Mail Order'!C25+K55)</f>
        <v>0</v>
      </c>
      <c r="O55" s="132">
        <f t="shared" si="4"/>
        <v>0</v>
      </c>
      <c r="P55" s="180">
        <f t="shared" si="3"/>
        <v>0</v>
      </c>
      <c r="Q55" s="1"/>
      <c r="R55" s="1"/>
    </row>
    <row r="56" spans="1:18" ht="12.75">
      <c r="A56" s="127"/>
      <c r="B56" s="73"/>
      <c r="C56" s="91"/>
      <c r="D56" s="92">
        <v>0</v>
      </c>
      <c r="E56" s="128">
        <v>0</v>
      </c>
      <c r="F56" s="130">
        <f t="shared" si="0"/>
        <v>0</v>
      </c>
      <c r="G56" s="129">
        <f>F56*'Shared Mail Order'!C18</f>
        <v>0</v>
      </c>
      <c r="H56" s="130">
        <f t="shared" si="1"/>
        <v>0</v>
      </c>
      <c r="I56" s="99">
        <f>H56*'Shared Mail Order'!C17</f>
        <v>0</v>
      </c>
      <c r="J56" s="131">
        <f>((F56/'Shared Mail Order'!G13)*('Shared Mail Order'!H15+'Shared Mail Order'!H16))</f>
        <v>0</v>
      </c>
      <c r="K56" s="179">
        <f>(I56+L56)/('Shared Mail Order'!H13+'Shared Mail Order'!H21)*'Shared Mail Order'!C22</f>
        <v>0</v>
      </c>
      <c r="L56" s="100"/>
      <c r="M56" s="101">
        <f>IF('Shared Mail Order'!C23&gt;0,(I56+L56)/('Shared Mail Order'!H13+'Shared Mail Order'!H21)*'Shared Mail Order'!C23*'Shared Mail Order'!C25,(I56+L56)*'Shared Mail Order'!C25)</f>
        <v>0</v>
      </c>
      <c r="N56" s="102">
        <f>IF('Shared Mail Order'!C23&gt;0,(I56+L56)/('Shared Mail Order'!H13+'Shared Mail Order'!H21)*'Shared Mail Order'!C23*'Shared Mail Order'!C25+K56,(I56+L56)*'Shared Mail Order'!C25+K56)</f>
        <v>0</v>
      </c>
      <c r="O56" s="132">
        <f t="shared" si="4"/>
        <v>0</v>
      </c>
      <c r="P56" s="180">
        <f t="shared" si="3"/>
        <v>0</v>
      </c>
      <c r="Q56" s="1"/>
      <c r="R56" s="1"/>
    </row>
    <row r="57" spans="1:18" ht="12.75">
      <c r="A57" s="127"/>
      <c r="B57" s="73"/>
      <c r="C57" s="91"/>
      <c r="D57" s="92">
        <v>0</v>
      </c>
      <c r="E57" s="128">
        <v>0</v>
      </c>
      <c r="F57" s="130">
        <f t="shared" si="0"/>
        <v>0</v>
      </c>
      <c r="G57" s="129">
        <f>F57*'Shared Mail Order'!C18</f>
        <v>0</v>
      </c>
      <c r="H57" s="130">
        <f t="shared" si="1"/>
        <v>0</v>
      </c>
      <c r="I57" s="99">
        <f>H57*'Shared Mail Order'!C17</f>
        <v>0</v>
      </c>
      <c r="J57" s="131">
        <f>((F57/'Shared Mail Order'!G13)*('Shared Mail Order'!H15+'Shared Mail Order'!H16))</f>
        <v>0</v>
      </c>
      <c r="K57" s="179">
        <f>(I57+L57)/('Shared Mail Order'!H13+'Shared Mail Order'!H21)*'Shared Mail Order'!C22</f>
        <v>0</v>
      </c>
      <c r="L57" s="100"/>
      <c r="M57" s="101">
        <f>IF('Shared Mail Order'!C23&gt;0,(I57+L57)/('Shared Mail Order'!H13+'Shared Mail Order'!H21)*'Shared Mail Order'!C23*'Shared Mail Order'!C25,(I57+L57)*'Shared Mail Order'!C25)</f>
        <v>0</v>
      </c>
      <c r="N57" s="102">
        <f>IF('Shared Mail Order'!C23&gt;0,(I57+L57)/('Shared Mail Order'!H13+'Shared Mail Order'!H21)*'Shared Mail Order'!C23*'Shared Mail Order'!C25+K57,(I57+L57)*'Shared Mail Order'!C25+K57)</f>
        <v>0</v>
      </c>
      <c r="O57" s="132">
        <f t="shared" si="4"/>
        <v>0</v>
      </c>
      <c r="P57" s="180">
        <f t="shared" si="3"/>
        <v>0</v>
      </c>
      <c r="Q57" s="1"/>
      <c r="R57" s="1"/>
    </row>
    <row r="58" spans="1:18" ht="12.75">
      <c r="A58" s="127"/>
      <c r="B58" s="73"/>
      <c r="C58" s="91"/>
      <c r="D58" s="92">
        <v>0</v>
      </c>
      <c r="E58" s="128">
        <v>0</v>
      </c>
      <c r="F58" s="130">
        <f t="shared" si="0"/>
        <v>0</v>
      </c>
      <c r="G58" s="129">
        <f>F58*'Shared Mail Order'!C18</f>
        <v>0</v>
      </c>
      <c r="H58" s="130">
        <f t="shared" si="1"/>
        <v>0</v>
      </c>
      <c r="I58" s="99">
        <f>H58*'Shared Mail Order'!C17</f>
        <v>0</v>
      </c>
      <c r="J58" s="131">
        <f>((F58/'Shared Mail Order'!G13)*('Shared Mail Order'!H15+'Shared Mail Order'!H16))</f>
        <v>0</v>
      </c>
      <c r="K58" s="179">
        <f>(I58+L58)/('Shared Mail Order'!H13+'Shared Mail Order'!H21)*'Shared Mail Order'!C22</f>
        <v>0</v>
      </c>
      <c r="L58" s="100"/>
      <c r="M58" s="101">
        <f>IF('Shared Mail Order'!C23&gt;0,(I58+L58)/('Shared Mail Order'!H13+'Shared Mail Order'!H21)*'Shared Mail Order'!C23*'Shared Mail Order'!C25,(I58+L58)*'Shared Mail Order'!C25)</f>
        <v>0</v>
      </c>
      <c r="N58" s="102">
        <f>IF('Shared Mail Order'!C23&gt;0,(I58+L58)/('Shared Mail Order'!H13+'Shared Mail Order'!H21)*'Shared Mail Order'!C23*'Shared Mail Order'!C25+K58,(I58+L58)*'Shared Mail Order'!C25+K58)</f>
        <v>0</v>
      </c>
      <c r="O58" s="132">
        <f t="shared" si="4"/>
        <v>0</v>
      </c>
      <c r="P58" s="180">
        <f t="shared" si="3"/>
        <v>0</v>
      </c>
      <c r="Q58" s="1"/>
      <c r="R58" s="1"/>
    </row>
    <row r="59" spans="1:18" ht="12.75">
      <c r="A59" s="127"/>
      <c r="B59" s="73"/>
      <c r="C59" s="91"/>
      <c r="D59" s="92">
        <v>0</v>
      </c>
      <c r="E59" s="128">
        <v>0</v>
      </c>
      <c r="F59" s="130">
        <f t="shared" si="0"/>
        <v>0</v>
      </c>
      <c r="G59" s="129">
        <f>F59*'Shared Mail Order'!C18</f>
        <v>0</v>
      </c>
      <c r="H59" s="130">
        <f t="shared" si="1"/>
        <v>0</v>
      </c>
      <c r="I59" s="99">
        <f>H59*'Shared Mail Order'!C17</f>
        <v>0</v>
      </c>
      <c r="J59" s="131">
        <f>((F59/'Shared Mail Order'!G13)*('Shared Mail Order'!H15+'Shared Mail Order'!H16))</f>
        <v>0</v>
      </c>
      <c r="K59" s="179">
        <f>(I59+L59)/('Shared Mail Order'!H13+'Shared Mail Order'!H21)*'Shared Mail Order'!C22</f>
        <v>0</v>
      </c>
      <c r="L59" s="100"/>
      <c r="M59" s="101">
        <f>IF('Shared Mail Order'!C23&gt;0,(I59+L59)/('Shared Mail Order'!H13+'Shared Mail Order'!H21)*'Shared Mail Order'!C23*'Shared Mail Order'!C25,(I59+L59)*'Shared Mail Order'!C25)</f>
        <v>0</v>
      </c>
      <c r="N59" s="102">
        <f>IF('Shared Mail Order'!C23&gt;0,(I59+L59)/('Shared Mail Order'!H13+'Shared Mail Order'!H21)*'Shared Mail Order'!C23*'Shared Mail Order'!C25+K59,(I59+L59)*'Shared Mail Order'!C25+K59)</f>
        <v>0</v>
      </c>
      <c r="O59" s="132">
        <f t="shared" si="4"/>
        <v>0</v>
      </c>
      <c r="P59" s="180">
        <f t="shared" si="3"/>
        <v>0</v>
      </c>
      <c r="Q59" s="1"/>
      <c r="R59" s="1"/>
    </row>
    <row r="60" spans="1:18" ht="12.75">
      <c r="A60" s="127"/>
      <c r="B60" s="73"/>
      <c r="C60" s="91"/>
      <c r="D60" s="92">
        <v>0</v>
      </c>
      <c r="E60" s="128">
        <v>0</v>
      </c>
      <c r="F60" s="130">
        <f t="shared" si="0"/>
        <v>0</v>
      </c>
      <c r="G60" s="129">
        <f>F60*'Shared Mail Order'!C18</f>
        <v>0</v>
      </c>
      <c r="H60" s="130">
        <f t="shared" si="1"/>
        <v>0</v>
      </c>
      <c r="I60" s="99">
        <f>H60*'Shared Mail Order'!C17</f>
        <v>0</v>
      </c>
      <c r="J60" s="131">
        <f>((F60/'Shared Mail Order'!G13)*('Shared Mail Order'!H15+'Shared Mail Order'!H16))</f>
        <v>0</v>
      </c>
      <c r="K60" s="179">
        <f>(I60+L60)/('Shared Mail Order'!H13+'Shared Mail Order'!H21)*'Shared Mail Order'!C22</f>
        <v>0</v>
      </c>
      <c r="L60" s="100"/>
      <c r="M60" s="101">
        <f>IF('Shared Mail Order'!C23&gt;0,(I60+L60)/('Shared Mail Order'!H13+'Shared Mail Order'!H21)*'Shared Mail Order'!C23*'Shared Mail Order'!C25,(I60+L60)*'Shared Mail Order'!C25)</f>
        <v>0</v>
      </c>
      <c r="N60" s="102">
        <f>IF('Shared Mail Order'!C23&gt;0,(I60+L60)/('Shared Mail Order'!H13+'Shared Mail Order'!H21)*'Shared Mail Order'!C23*'Shared Mail Order'!C25+K60,(I60+L60)*'Shared Mail Order'!C25+K60)</f>
        <v>0</v>
      </c>
      <c r="O60" s="132">
        <f t="shared" si="4"/>
        <v>0</v>
      </c>
      <c r="P60" s="180">
        <f t="shared" si="3"/>
        <v>0</v>
      </c>
      <c r="Q60" s="1"/>
      <c r="R60" s="1"/>
    </row>
    <row r="61" spans="1:18" ht="12.75">
      <c r="A61" s="127"/>
      <c r="B61" s="73"/>
      <c r="C61" s="91"/>
      <c r="D61" s="92">
        <v>0</v>
      </c>
      <c r="E61" s="128">
        <v>0</v>
      </c>
      <c r="F61" s="130">
        <f t="shared" si="0"/>
        <v>0</v>
      </c>
      <c r="G61" s="129">
        <f>F61*'Shared Mail Order'!C18</f>
        <v>0</v>
      </c>
      <c r="H61" s="130">
        <f t="shared" si="1"/>
        <v>0</v>
      </c>
      <c r="I61" s="99">
        <f>H61*'Shared Mail Order'!C17</f>
        <v>0</v>
      </c>
      <c r="J61" s="131">
        <f>((F61/'Shared Mail Order'!G13)*('Shared Mail Order'!H15+'Shared Mail Order'!H16))</f>
        <v>0</v>
      </c>
      <c r="K61" s="179">
        <f>(I61+L61)/('Shared Mail Order'!H13+'Shared Mail Order'!H21)*'Shared Mail Order'!C22</f>
        <v>0</v>
      </c>
      <c r="L61" s="100"/>
      <c r="M61" s="101">
        <f>IF('Shared Mail Order'!C23&gt;0,(I61+L61)/('Shared Mail Order'!H13+'Shared Mail Order'!H21)*'Shared Mail Order'!C23*'Shared Mail Order'!C25,(I61+L61)*'Shared Mail Order'!C25)</f>
        <v>0</v>
      </c>
      <c r="N61" s="102">
        <f>IF('Shared Mail Order'!C23&gt;0,(I61+L61)/('Shared Mail Order'!H13+'Shared Mail Order'!H21)*'Shared Mail Order'!C23*'Shared Mail Order'!C25+K61,(I61+L61)*'Shared Mail Order'!C25+K61)</f>
        <v>0</v>
      </c>
      <c r="O61" s="132">
        <f t="shared" si="4"/>
        <v>0</v>
      </c>
      <c r="P61" s="180">
        <f t="shared" si="3"/>
        <v>0</v>
      </c>
      <c r="Q61" s="1"/>
      <c r="R61" s="1"/>
    </row>
    <row r="62" spans="1:18" ht="12.75">
      <c r="A62" s="127"/>
      <c r="B62" s="73"/>
      <c r="C62" s="91"/>
      <c r="D62" s="92">
        <v>0</v>
      </c>
      <c r="E62" s="128">
        <v>0</v>
      </c>
      <c r="F62" s="130">
        <f t="shared" si="0"/>
        <v>0</v>
      </c>
      <c r="G62" s="129">
        <f>F62*'Shared Mail Order'!C18</f>
        <v>0</v>
      </c>
      <c r="H62" s="130">
        <f t="shared" si="1"/>
        <v>0</v>
      </c>
      <c r="I62" s="99">
        <f>H62*'Shared Mail Order'!C17</f>
        <v>0</v>
      </c>
      <c r="J62" s="131">
        <f>((F62/'Shared Mail Order'!G13)*('Shared Mail Order'!H15+'Shared Mail Order'!H16))</f>
        <v>0</v>
      </c>
      <c r="K62" s="179">
        <f>(I62+L62)/('Shared Mail Order'!H13+'Shared Mail Order'!H21)*'Shared Mail Order'!C22</f>
        <v>0</v>
      </c>
      <c r="L62" s="100"/>
      <c r="M62" s="101">
        <f>IF('Shared Mail Order'!C23&gt;0,(I62+L62)/('Shared Mail Order'!H13+'Shared Mail Order'!H21)*'Shared Mail Order'!C23*'Shared Mail Order'!C25,(I62+L62)*'Shared Mail Order'!C25)</f>
        <v>0</v>
      </c>
      <c r="N62" s="102">
        <f>IF('Shared Mail Order'!C23&gt;0,(I62+L62)/('Shared Mail Order'!H13+'Shared Mail Order'!H21)*'Shared Mail Order'!C23*'Shared Mail Order'!C25+K62,(I62+L62)*'Shared Mail Order'!C25+K62)</f>
        <v>0</v>
      </c>
      <c r="O62" s="132">
        <f t="shared" si="4"/>
        <v>0</v>
      </c>
      <c r="P62" s="180">
        <f t="shared" si="3"/>
        <v>0</v>
      </c>
      <c r="Q62" s="1"/>
      <c r="R62" s="1"/>
    </row>
    <row r="63" spans="1:18" ht="12.75">
      <c r="A63" s="127"/>
      <c r="B63" s="73"/>
      <c r="C63" s="91"/>
      <c r="D63" s="92">
        <v>0</v>
      </c>
      <c r="E63" s="128">
        <v>0</v>
      </c>
      <c r="F63" s="130">
        <f t="shared" si="0"/>
        <v>0</v>
      </c>
      <c r="G63" s="129">
        <f>F63*'Shared Mail Order'!C18</f>
        <v>0</v>
      </c>
      <c r="H63" s="130">
        <f t="shared" si="1"/>
        <v>0</v>
      </c>
      <c r="I63" s="99">
        <f>H63*'Shared Mail Order'!C17</f>
        <v>0</v>
      </c>
      <c r="J63" s="131">
        <f>((F63/'Shared Mail Order'!G13)*('Shared Mail Order'!H15+'Shared Mail Order'!H16))</f>
        <v>0</v>
      </c>
      <c r="K63" s="179">
        <f>(I63+L63)/('Shared Mail Order'!H13+'Shared Mail Order'!H21)*'Shared Mail Order'!C22</f>
        <v>0</v>
      </c>
      <c r="L63" s="100"/>
      <c r="M63" s="101">
        <f>IF('Shared Mail Order'!C23&gt;0,(I63+L63)/('Shared Mail Order'!H13+'Shared Mail Order'!H21)*'Shared Mail Order'!C23*'Shared Mail Order'!C25,(I63+L63)*'Shared Mail Order'!C25)</f>
        <v>0</v>
      </c>
      <c r="N63" s="102">
        <f>IF('Shared Mail Order'!C23&gt;0,(I63+L63)/('Shared Mail Order'!H13+'Shared Mail Order'!H21)*'Shared Mail Order'!C23*'Shared Mail Order'!C25+K63,(I63+L63)*'Shared Mail Order'!C25+K63)</f>
        <v>0</v>
      </c>
      <c r="O63" s="132">
        <f t="shared" si="4"/>
        <v>0</v>
      </c>
      <c r="P63" s="180">
        <f t="shared" si="3"/>
        <v>0</v>
      </c>
      <c r="Q63" s="1"/>
      <c r="R63" s="1"/>
    </row>
    <row r="64" spans="1:18" ht="12.75">
      <c r="A64" s="127"/>
      <c r="B64" s="73"/>
      <c r="C64" s="91"/>
      <c r="D64" s="92">
        <v>0</v>
      </c>
      <c r="E64" s="128">
        <v>0</v>
      </c>
      <c r="F64" s="130">
        <f t="shared" si="0"/>
        <v>0</v>
      </c>
      <c r="G64" s="129">
        <f>F64*'Shared Mail Order'!C18</f>
        <v>0</v>
      </c>
      <c r="H64" s="130">
        <f t="shared" si="1"/>
        <v>0</v>
      </c>
      <c r="I64" s="99">
        <f>H64*'Shared Mail Order'!C17</f>
        <v>0</v>
      </c>
      <c r="J64" s="131">
        <f>((F64/'Shared Mail Order'!G13)*('Shared Mail Order'!H15+'Shared Mail Order'!H16))</f>
        <v>0</v>
      </c>
      <c r="K64" s="179">
        <f>(I64+L64)/('Shared Mail Order'!H13+'Shared Mail Order'!H21)*'Shared Mail Order'!C22</f>
        <v>0</v>
      </c>
      <c r="L64" s="100"/>
      <c r="M64" s="101">
        <f>IF('Shared Mail Order'!C23&gt;0,(I64+L64)/('Shared Mail Order'!H13+'Shared Mail Order'!H21)*'Shared Mail Order'!C23*'Shared Mail Order'!C25,(I64+L64)*'Shared Mail Order'!C25)</f>
        <v>0</v>
      </c>
      <c r="N64" s="102">
        <f>IF('Shared Mail Order'!C23&gt;0,(I64+L64)/('Shared Mail Order'!H13+'Shared Mail Order'!H21)*'Shared Mail Order'!C23*'Shared Mail Order'!C25+K64,(I64+L64)*'Shared Mail Order'!C25+K64)</f>
        <v>0</v>
      </c>
      <c r="O64" s="132">
        <f t="shared" si="4"/>
        <v>0</v>
      </c>
      <c r="P64" s="180">
        <f t="shared" si="3"/>
        <v>0</v>
      </c>
      <c r="Q64" s="1"/>
      <c r="R64" s="1"/>
    </row>
    <row r="65" spans="1:18" ht="12.75">
      <c r="A65" s="127"/>
      <c r="B65" s="73"/>
      <c r="C65" s="91"/>
      <c r="D65" s="92">
        <v>0</v>
      </c>
      <c r="E65" s="128">
        <v>0</v>
      </c>
      <c r="F65" s="130">
        <f t="shared" si="0"/>
        <v>0</v>
      </c>
      <c r="G65" s="129">
        <f>F65*'Shared Mail Order'!C18</f>
        <v>0</v>
      </c>
      <c r="H65" s="130">
        <f t="shared" si="1"/>
        <v>0</v>
      </c>
      <c r="I65" s="99">
        <f>H65*'Shared Mail Order'!C17</f>
        <v>0</v>
      </c>
      <c r="J65" s="131">
        <f>((F65/'Shared Mail Order'!G13)*('Shared Mail Order'!H15+'Shared Mail Order'!H16))</f>
        <v>0</v>
      </c>
      <c r="K65" s="179">
        <f>(I65+L65)/('Shared Mail Order'!H13+'Shared Mail Order'!H21)*'Shared Mail Order'!C22</f>
        <v>0</v>
      </c>
      <c r="L65" s="100"/>
      <c r="M65" s="101">
        <f>IF('Shared Mail Order'!C23&gt;0,(I65+L65)/('Shared Mail Order'!H13+'Shared Mail Order'!H21)*'Shared Mail Order'!C23*'Shared Mail Order'!C25,(I65+L65)*'Shared Mail Order'!C25)</f>
        <v>0</v>
      </c>
      <c r="N65" s="102">
        <f>IF('Shared Mail Order'!C23&gt;0,(I65+L65)/('Shared Mail Order'!H13+'Shared Mail Order'!H21)*'Shared Mail Order'!C23*'Shared Mail Order'!C25+K65,(I65+L65)*'Shared Mail Order'!C25+K65)</f>
        <v>0</v>
      </c>
      <c r="O65" s="132">
        <f t="shared" si="4"/>
        <v>0</v>
      </c>
      <c r="P65" s="180">
        <f t="shared" si="3"/>
        <v>0</v>
      </c>
      <c r="Q65" s="1"/>
      <c r="R65" s="1"/>
    </row>
    <row r="66" spans="1:18" ht="12.75">
      <c r="A66" s="127"/>
      <c r="B66" s="73"/>
      <c r="C66" s="91"/>
      <c r="D66" s="92">
        <v>0</v>
      </c>
      <c r="E66" s="128">
        <v>0</v>
      </c>
      <c r="F66" s="130">
        <f t="shared" si="0"/>
        <v>0</v>
      </c>
      <c r="G66" s="129">
        <f>F66*'Shared Mail Order'!C18</f>
        <v>0</v>
      </c>
      <c r="H66" s="130">
        <f t="shared" si="1"/>
        <v>0</v>
      </c>
      <c r="I66" s="99">
        <f>H66*'Shared Mail Order'!C17</f>
        <v>0</v>
      </c>
      <c r="J66" s="131">
        <f>((F66/'Shared Mail Order'!G13)*('Shared Mail Order'!H15+'Shared Mail Order'!H16))</f>
        <v>0</v>
      </c>
      <c r="K66" s="179">
        <f>(I66+L66)/('Shared Mail Order'!H13+'Shared Mail Order'!H21)*'Shared Mail Order'!C22</f>
        <v>0</v>
      </c>
      <c r="L66" s="100"/>
      <c r="M66" s="101">
        <f>IF('Shared Mail Order'!C23&gt;0,(I66+L66)/('Shared Mail Order'!H13+'Shared Mail Order'!H21)*'Shared Mail Order'!C23*'Shared Mail Order'!C25,(I66+L66)*'Shared Mail Order'!C25)</f>
        <v>0</v>
      </c>
      <c r="N66" s="102">
        <f>IF('Shared Mail Order'!C23&gt;0,(I66+L66)/('Shared Mail Order'!H13+'Shared Mail Order'!H21)*'Shared Mail Order'!C23*'Shared Mail Order'!C25+K66,(I66+L66)*'Shared Mail Order'!C25+K66)</f>
        <v>0</v>
      </c>
      <c r="O66" s="132">
        <f t="shared" si="4"/>
        <v>0</v>
      </c>
      <c r="P66" s="180">
        <f t="shared" si="3"/>
        <v>0</v>
      </c>
      <c r="Q66" s="1"/>
      <c r="R66" s="1"/>
    </row>
    <row r="67" spans="1:18" ht="12.75">
      <c r="A67" s="127"/>
      <c r="B67" s="73"/>
      <c r="C67" s="91"/>
      <c r="D67" s="92">
        <v>0</v>
      </c>
      <c r="E67" s="128">
        <v>0</v>
      </c>
      <c r="F67" s="130">
        <f t="shared" si="0"/>
        <v>0</v>
      </c>
      <c r="G67" s="129">
        <f>F67*'Shared Mail Order'!C18</f>
        <v>0</v>
      </c>
      <c r="H67" s="130">
        <f t="shared" si="1"/>
        <v>0</v>
      </c>
      <c r="I67" s="99">
        <f>H67*'Shared Mail Order'!C17</f>
        <v>0</v>
      </c>
      <c r="J67" s="131">
        <f>((F67/'Shared Mail Order'!G13)*('Shared Mail Order'!H15+'Shared Mail Order'!H16))</f>
        <v>0</v>
      </c>
      <c r="K67" s="179">
        <f>(I67+L67)/('Shared Mail Order'!H13+'Shared Mail Order'!H21)*'Shared Mail Order'!C22</f>
        <v>0</v>
      </c>
      <c r="L67" s="100"/>
      <c r="M67" s="101">
        <f>IF('Shared Mail Order'!C23&gt;0,(I67+L67)/('Shared Mail Order'!H13+'Shared Mail Order'!H21)*'Shared Mail Order'!C23*'Shared Mail Order'!C25,(I67+L67)*'Shared Mail Order'!C25)</f>
        <v>0</v>
      </c>
      <c r="N67" s="102">
        <f>IF('Shared Mail Order'!C23&gt;0,(I67+L67)/('Shared Mail Order'!H13+'Shared Mail Order'!H21)*'Shared Mail Order'!C23*'Shared Mail Order'!C25+K67,(I67+L67)*'Shared Mail Order'!C25+K67)</f>
        <v>0</v>
      </c>
      <c r="O67" s="132">
        <f t="shared" si="4"/>
        <v>0</v>
      </c>
      <c r="P67" s="180">
        <f t="shared" si="3"/>
        <v>0</v>
      </c>
      <c r="Q67" s="1"/>
      <c r="R67" s="1"/>
    </row>
    <row r="68" spans="1:18" ht="12.75">
      <c r="A68" s="127"/>
      <c r="B68" s="73"/>
      <c r="C68" s="91"/>
      <c r="D68" s="92">
        <v>0</v>
      </c>
      <c r="E68" s="128">
        <v>0</v>
      </c>
      <c r="F68" s="130">
        <f t="shared" si="0"/>
        <v>0</v>
      </c>
      <c r="G68" s="129">
        <f>F68*'Shared Mail Order'!C18</f>
        <v>0</v>
      </c>
      <c r="H68" s="130">
        <f t="shared" si="1"/>
        <v>0</v>
      </c>
      <c r="I68" s="99">
        <f>H68*'Shared Mail Order'!C17</f>
        <v>0</v>
      </c>
      <c r="J68" s="131">
        <f>((F68/'Shared Mail Order'!G13)*('Shared Mail Order'!H15+'Shared Mail Order'!H16))</f>
        <v>0</v>
      </c>
      <c r="K68" s="179">
        <f>(I68+L68)/('Shared Mail Order'!H13+'Shared Mail Order'!H21)*'Shared Mail Order'!C22</f>
        <v>0</v>
      </c>
      <c r="L68" s="100"/>
      <c r="M68" s="101">
        <f>IF('Shared Mail Order'!C23&gt;0,(I68+L68)/('Shared Mail Order'!H13+'Shared Mail Order'!H21)*'Shared Mail Order'!C23*'Shared Mail Order'!C25,(I68+L68)*'Shared Mail Order'!C25)</f>
        <v>0</v>
      </c>
      <c r="N68" s="102">
        <f>IF('Shared Mail Order'!C23&gt;0,(I68+L68)/('Shared Mail Order'!H13+'Shared Mail Order'!H21)*'Shared Mail Order'!C23*'Shared Mail Order'!C25+K68,(I68+L68)*'Shared Mail Order'!C25+K68)</f>
        <v>0</v>
      </c>
      <c r="O68" s="132">
        <f t="shared" si="4"/>
        <v>0</v>
      </c>
      <c r="P68" s="180">
        <f t="shared" si="3"/>
        <v>0</v>
      </c>
      <c r="Q68" s="1"/>
      <c r="R68" s="1"/>
    </row>
    <row r="69" spans="1:18" ht="12.75">
      <c r="A69" s="127"/>
      <c r="B69" s="73"/>
      <c r="C69" s="91"/>
      <c r="D69" s="92">
        <v>0</v>
      </c>
      <c r="E69" s="128">
        <v>0</v>
      </c>
      <c r="F69" s="130">
        <f t="shared" si="0"/>
        <v>0</v>
      </c>
      <c r="G69" s="129">
        <f>F69*'Shared Mail Order'!C18</f>
        <v>0</v>
      </c>
      <c r="H69" s="130">
        <f t="shared" si="1"/>
        <v>0</v>
      </c>
      <c r="I69" s="99">
        <f>H69*'Shared Mail Order'!C17</f>
        <v>0</v>
      </c>
      <c r="J69" s="131">
        <f>((F69/'Shared Mail Order'!G13)*('Shared Mail Order'!H15+'Shared Mail Order'!H16))</f>
        <v>0</v>
      </c>
      <c r="K69" s="179">
        <f>(I69+L69)/('Shared Mail Order'!H13+'Shared Mail Order'!H21)*'Shared Mail Order'!C22</f>
        <v>0</v>
      </c>
      <c r="L69" s="100"/>
      <c r="M69" s="101">
        <f>IF('Shared Mail Order'!C23&gt;0,(I69+L69)/('Shared Mail Order'!H13+'Shared Mail Order'!H21)*'Shared Mail Order'!C23*'Shared Mail Order'!C25,(I69+L69)*'Shared Mail Order'!C25)</f>
        <v>0</v>
      </c>
      <c r="N69" s="102">
        <f>IF('Shared Mail Order'!C23&gt;0,(I69+L69)/('Shared Mail Order'!H13+'Shared Mail Order'!H21)*'Shared Mail Order'!C23*'Shared Mail Order'!C25+K69,(I69+L69)*'Shared Mail Order'!C25+K69)</f>
        <v>0</v>
      </c>
      <c r="O69" s="132">
        <f t="shared" si="4"/>
        <v>0</v>
      </c>
      <c r="P69" s="180">
        <f t="shared" si="3"/>
        <v>0</v>
      </c>
      <c r="Q69" s="1"/>
      <c r="R69" s="1"/>
    </row>
    <row r="70" spans="1:18" ht="12.75">
      <c r="A70" s="127"/>
      <c r="B70" s="73"/>
      <c r="C70" s="91"/>
      <c r="D70" s="92">
        <v>0</v>
      </c>
      <c r="E70" s="128">
        <v>0</v>
      </c>
      <c r="F70" s="130">
        <f t="shared" si="0"/>
        <v>0</v>
      </c>
      <c r="G70" s="129">
        <f>F70*'Shared Mail Order'!C18</f>
        <v>0</v>
      </c>
      <c r="H70" s="130">
        <f t="shared" si="1"/>
        <v>0</v>
      </c>
      <c r="I70" s="99">
        <f>H70*'Shared Mail Order'!C17</f>
        <v>0</v>
      </c>
      <c r="J70" s="131">
        <f>((F70/'Shared Mail Order'!G13)*('Shared Mail Order'!H15+'Shared Mail Order'!H16))</f>
        <v>0</v>
      </c>
      <c r="K70" s="179">
        <f>(I70+L70)/('Shared Mail Order'!H13+'Shared Mail Order'!H21)*'Shared Mail Order'!C22</f>
        <v>0</v>
      </c>
      <c r="L70" s="100"/>
      <c r="M70" s="101">
        <f>IF('Shared Mail Order'!C23&gt;0,(I70+L70)/('Shared Mail Order'!H13+'Shared Mail Order'!H21)*'Shared Mail Order'!C23*'Shared Mail Order'!C25,(I70+L70)*'Shared Mail Order'!C25)</f>
        <v>0</v>
      </c>
      <c r="N70" s="102">
        <f>IF('Shared Mail Order'!C23&gt;0,(I70+L70)/('Shared Mail Order'!H13+'Shared Mail Order'!H21)*'Shared Mail Order'!C23*'Shared Mail Order'!C25+K70,(I70+L70)*'Shared Mail Order'!C25+K70)</f>
        <v>0</v>
      </c>
      <c r="O70" s="132">
        <f t="shared" si="4"/>
        <v>0</v>
      </c>
      <c r="P70" s="180">
        <f t="shared" si="3"/>
        <v>0</v>
      </c>
      <c r="Q70" s="1"/>
      <c r="R70" s="1"/>
    </row>
    <row r="71" spans="1:18" ht="12.75">
      <c r="A71" s="127"/>
      <c r="B71" s="73"/>
      <c r="C71" s="91"/>
      <c r="D71" s="92">
        <v>0</v>
      </c>
      <c r="E71" s="128">
        <v>0</v>
      </c>
      <c r="F71" s="130">
        <f t="shared" si="0"/>
        <v>0</v>
      </c>
      <c r="G71" s="129">
        <f>F71*'Shared Mail Order'!C18</f>
        <v>0</v>
      </c>
      <c r="H71" s="130">
        <f t="shared" si="1"/>
        <v>0</v>
      </c>
      <c r="I71" s="99">
        <f>H71*'Shared Mail Order'!C17</f>
        <v>0</v>
      </c>
      <c r="J71" s="131">
        <f>((F71/'Shared Mail Order'!G13)*('Shared Mail Order'!H15+'Shared Mail Order'!H16))</f>
        <v>0</v>
      </c>
      <c r="K71" s="179">
        <f>(I71+L71)/('Shared Mail Order'!H13+'Shared Mail Order'!H21)*'Shared Mail Order'!C22</f>
        <v>0</v>
      </c>
      <c r="L71" s="100"/>
      <c r="M71" s="101">
        <f>IF('Shared Mail Order'!C23&gt;0,(I71+L71)/('Shared Mail Order'!H13+'Shared Mail Order'!H21)*'Shared Mail Order'!C23*'Shared Mail Order'!C25,(I71+L71)*'Shared Mail Order'!C25)</f>
        <v>0</v>
      </c>
      <c r="N71" s="102">
        <f>IF('Shared Mail Order'!C23&gt;0,(I71+L71)/('Shared Mail Order'!H13+'Shared Mail Order'!H21)*'Shared Mail Order'!C23*'Shared Mail Order'!C25+K71,(I71+L71)*'Shared Mail Order'!C25+K71)</f>
        <v>0</v>
      </c>
      <c r="O71" s="132">
        <f t="shared" si="4"/>
        <v>0</v>
      </c>
      <c r="P71" s="180">
        <f t="shared" si="3"/>
        <v>0</v>
      </c>
      <c r="Q71" s="1"/>
      <c r="R71" s="1"/>
    </row>
    <row r="72" spans="1:18" ht="12.75">
      <c r="A72" s="127"/>
      <c r="B72" s="73"/>
      <c r="C72" s="91"/>
      <c r="D72" s="92">
        <v>0</v>
      </c>
      <c r="E72" s="128">
        <v>0</v>
      </c>
      <c r="F72" s="130">
        <f t="shared" si="0"/>
        <v>0</v>
      </c>
      <c r="G72" s="129">
        <f>F72*'Shared Mail Order'!C18</f>
        <v>0</v>
      </c>
      <c r="H72" s="130">
        <f t="shared" si="1"/>
        <v>0</v>
      </c>
      <c r="I72" s="99">
        <f>H72*'Shared Mail Order'!C17</f>
        <v>0</v>
      </c>
      <c r="J72" s="131">
        <f>((F72/'Shared Mail Order'!G13)*('Shared Mail Order'!H15+'Shared Mail Order'!H16))</f>
        <v>0</v>
      </c>
      <c r="K72" s="179">
        <f>(I72+L72)/('Shared Mail Order'!H13+'Shared Mail Order'!H21)*'Shared Mail Order'!C22</f>
        <v>0</v>
      </c>
      <c r="L72" s="100"/>
      <c r="M72" s="101">
        <f>IF('Shared Mail Order'!C23&gt;0,(I72+L72)/('Shared Mail Order'!H13+'Shared Mail Order'!H21)*'Shared Mail Order'!C23*'Shared Mail Order'!C25,(I72+L72)*'Shared Mail Order'!C25)</f>
        <v>0</v>
      </c>
      <c r="N72" s="102">
        <f>IF('Shared Mail Order'!C23&gt;0,(I72+L72)/('Shared Mail Order'!H13+'Shared Mail Order'!H21)*'Shared Mail Order'!C23*'Shared Mail Order'!C25+K72,(I72+L72)*'Shared Mail Order'!C25+K72)</f>
        <v>0</v>
      </c>
      <c r="O72" s="132">
        <f t="shared" si="4"/>
        <v>0</v>
      </c>
      <c r="P72" s="180">
        <f t="shared" si="3"/>
        <v>0</v>
      </c>
      <c r="Q72" s="1"/>
      <c r="R72" s="1"/>
    </row>
    <row r="73" spans="1:18" ht="12.75">
      <c r="A73" s="127"/>
      <c r="B73" s="73"/>
      <c r="C73" s="91"/>
      <c r="D73" s="92">
        <v>0</v>
      </c>
      <c r="E73" s="128">
        <v>0</v>
      </c>
      <c r="F73" s="130">
        <f t="shared" si="0"/>
        <v>0</v>
      </c>
      <c r="G73" s="129">
        <f>F73*'Shared Mail Order'!C18</f>
        <v>0</v>
      </c>
      <c r="H73" s="130">
        <f t="shared" si="1"/>
        <v>0</v>
      </c>
      <c r="I73" s="99">
        <f>H73*'Shared Mail Order'!C17</f>
        <v>0</v>
      </c>
      <c r="J73" s="131">
        <f>((F73/'Shared Mail Order'!G13)*('Shared Mail Order'!H15+'Shared Mail Order'!H16))</f>
        <v>0</v>
      </c>
      <c r="K73" s="179">
        <f>(I73+L73)/('Shared Mail Order'!H13+'Shared Mail Order'!H21)*'Shared Mail Order'!C22</f>
        <v>0</v>
      </c>
      <c r="L73" s="100"/>
      <c r="M73" s="101">
        <f>IF('Shared Mail Order'!C23&gt;0,(I73+L73)/('Shared Mail Order'!H13+'Shared Mail Order'!H21)*'Shared Mail Order'!C23*'Shared Mail Order'!C25,(I73+L73)*'Shared Mail Order'!C25)</f>
        <v>0</v>
      </c>
      <c r="N73" s="102">
        <f>IF('Shared Mail Order'!C23&gt;0,(I73+L73)/('Shared Mail Order'!H13+'Shared Mail Order'!H21)*'Shared Mail Order'!C23*'Shared Mail Order'!C25+K73,(I73+L73)*'Shared Mail Order'!C25+K73)</f>
        <v>0</v>
      </c>
      <c r="O73" s="132">
        <f t="shared" si="4"/>
        <v>0</v>
      </c>
      <c r="P73" s="180">
        <f t="shared" si="3"/>
        <v>0</v>
      </c>
      <c r="Q73" s="1"/>
      <c r="R73" s="1"/>
    </row>
    <row r="74" spans="1:18" ht="12.75">
      <c r="A74" s="127"/>
      <c r="B74" s="73"/>
      <c r="C74" s="91"/>
      <c r="D74" s="92">
        <v>0</v>
      </c>
      <c r="E74" s="128">
        <v>0</v>
      </c>
      <c r="F74" s="130">
        <f t="shared" si="0"/>
        <v>0</v>
      </c>
      <c r="G74" s="129">
        <f>F74*'Shared Mail Order'!C18</f>
        <v>0</v>
      </c>
      <c r="H74" s="130">
        <f t="shared" si="1"/>
        <v>0</v>
      </c>
      <c r="I74" s="99">
        <f>H74*'Shared Mail Order'!C17</f>
        <v>0</v>
      </c>
      <c r="J74" s="131">
        <f>((F74/'Shared Mail Order'!G13)*('Shared Mail Order'!H15+'Shared Mail Order'!H16))</f>
        <v>0</v>
      </c>
      <c r="K74" s="179">
        <f>(I74+L74)/('Shared Mail Order'!H13+'Shared Mail Order'!H21)*'Shared Mail Order'!C22</f>
        <v>0</v>
      </c>
      <c r="L74" s="100"/>
      <c r="M74" s="101">
        <f>IF('Shared Mail Order'!C23&gt;0,(I74+L74)/('Shared Mail Order'!H13+'Shared Mail Order'!H21)*'Shared Mail Order'!C23*'Shared Mail Order'!C25,(I74+L74)*'Shared Mail Order'!C25)</f>
        <v>0</v>
      </c>
      <c r="N74" s="102">
        <f>IF('Shared Mail Order'!C23&gt;0,(I74+L74)/('Shared Mail Order'!H13+'Shared Mail Order'!H21)*'Shared Mail Order'!C23*'Shared Mail Order'!C25+K74,(I74+L74)*'Shared Mail Order'!C25+K74)</f>
        <v>0</v>
      </c>
      <c r="O74" s="132">
        <f t="shared" si="4"/>
        <v>0</v>
      </c>
      <c r="P74" s="180">
        <f t="shared" si="3"/>
        <v>0</v>
      </c>
      <c r="Q74" s="1"/>
      <c r="R74" s="1"/>
    </row>
    <row r="75" spans="1:18" ht="12.75">
      <c r="A75" s="127"/>
      <c r="B75" s="73"/>
      <c r="C75" s="91"/>
      <c r="D75" s="92">
        <v>0</v>
      </c>
      <c r="E75" s="128">
        <v>0</v>
      </c>
      <c r="F75" s="130">
        <f t="shared" si="0"/>
        <v>0</v>
      </c>
      <c r="G75" s="129">
        <f>F75*'Shared Mail Order'!C18</f>
        <v>0</v>
      </c>
      <c r="H75" s="130">
        <f t="shared" si="1"/>
        <v>0</v>
      </c>
      <c r="I75" s="99">
        <f>H75*'Shared Mail Order'!C17</f>
        <v>0</v>
      </c>
      <c r="J75" s="131">
        <f>((F75/'Shared Mail Order'!G13)*('Shared Mail Order'!H15+'Shared Mail Order'!H16))</f>
        <v>0</v>
      </c>
      <c r="K75" s="179">
        <f>(I75+L75)/('Shared Mail Order'!H13+'Shared Mail Order'!H21)*'Shared Mail Order'!C22</f>
        <v>0</v>
      </c>
      <c r="L75" s="100"/>
      <c r="M75" s="101">
        <f>IF('Shared Mail Order'!C23&gt;0,(I75+L75)/('Shared Mail Order'!H13+'Shared Mail Order'!H21)*'Shared Mail Order'!C23*'Shared Mail Order'!C25,(I75+L75)*'Shared Mail Order'!C25)</f>
        <v>0</v>
      </c>
      <c r="N75" s="102">
        <f>IF('Shared Mail Order'!C23&gt;0,(I75+L75)/('Shared Mail Order'!H13+'Shared Mail Order'!H21)*'Shared Mail Order'!C23*'Shared Mail Order'!C25+K75,(I75+L75)*'Shared Mail Order'!C25+K75)</f>
        <v>0</v>
      </c>
      <c r="O75" s="132">
        <f t="shared" si="4"/>
        <v>0</v>
      </c>
      <c r="P75" s="180">
        <f t="shared" si="3"/>
        <v>0</v>
      </c>
      <c r="Q75" s="1"/>
      <c r="R75" s="1"/>
    </row>
    <row r="76" spans="1:18" ht="12.75">
      <c r="A76" s="127"/>
      <c r="B76" s="73"/>
      <c r="C76" s="91"/>
      <c r="D76" s="92">
        <v>0</v>
      </c>
      <c r="E76" s="128">
        <v>0</v>
      </c>
      <c r="F76" s="130">
        <f t="shared" si="0"/>
        <v>0</v>
      </c>
      <c r="G76" s="129">
        <f>F76*'Shared Mail Order'!C18</f>
        <v>0</v>
      </c>
      <c r="H76" s="130">
        <f t="shared" si="1"/>
        <v>0</v>
      </c>
      <c r="I76" s="99">
        <f>H76*'Shared Mail Order'!C17</f>
        <v>0</v>
      </c>
      <c r="J76" s="131">
        <f>((F76/'Shared Mail Order'!G13)*('Shared Mail Order'!H15+'Shared Mail Order'!H16))</f>
        <v>0</v>
      </c>
      <c r="K76" s="179">
        <f>(I76+L76)/('Shared Mail Order'!H13+'Shared Mail Order'!H21)*'Shared Mail Order'!C22</f>
        <v>0</v>
      </c>
      <c r="L76" s="100"/>
      <c r="M76" s="101">
        <f>IF('Shared Mail Order'!C23&gt;0,(I76+L76)/('Shared Mail Order'!H13+'Shared Mail Order'!H21)*'Shared Mail Order'!C23*'Shared Mail Order'!C25,(I76+L76)*'Shared Mail Order'!C25)</f>
        <v>0</v>
      </c>
      <c r="N76" s="102">
        <f>IF('Shared Mail Order'!C23&gt;0,(I76+L76)/('Shared Mail Order'!H13+'Shared Mail Order'!H21)*'Shared Mail Order'!C23*'Shared Mail Order'!C25+K76,(I76+L76)*'Shared Mail Order'!C25+K76)</f>
        <v>0</v>
      </c>
      <c r="O76" s="132">
        <f t="shared" si="4"/>
        <v>0</v>
      </c>
      <c r="P76" s="180">
        <f t="shared" si="3"/>
        <v>0</v>
      </c>
      <c r="Q76" s="1"/>
      <c r="R76" s="1"/>
    </row>
    <row r="77" spans="1:18" ht="12.75">
      <c r="A77" s="127"/>
      <c r="B77" s="73"/>
      <c r="C77" s="91"/>
      <c r="D77" s="92">
        <v>0</v>
      </c>
      <c r="E77" s="128">
        <v>0</v>
      </c>
      <c r="F77" s="130">
        <f t="shared" si="0"/>
        <v>0</v>
      </c>
      <c r="G77" s="129">
        <f>F77*'Shared Mail Order'!C18</f>
        <v>0</v>
      </c>
      <c r="H77" s="130">
        <f t="shared" si="1"/>
        <v>0</v>
      </c>
      <c r="I77" s="99">
        <f>H77*'Shared Mail Order'!C17</f>
        <v>0</v>
      </c>
      <c r="J77" s="131">
        <f>((F77/'Shared Mail Order'!G13)*('Shared Mail Order'!H15+'Shared Mail Order'!H16))</f>
        <v>0</v>
      </c>
      <c r="K77" s="179">
        <f>(I77+L77)/('Shared Mail Order'!H13+'Shared Mail Order'!H21)*'Shared Mail Order'!C22</f>
        <v>0</v>
      </c>
      <c r="L77" s="100"/>
      <c r="M77" s="101">
        <f>IF('Shared Mail Order'!C23&gt;0,(I77+L77)/('Shared Mail Order'!H13+'Shared Mail Order'!H21)*'Shared Mail Order'!C23*'Shared Mail Order'!C25,(I77+L77)*'Shared Mail Order'!C25)</f>
        <v>0</v>
      </c>
      <c r="N77" s="102">
        <f>IF('Shared Mail Order'!C23&gt;0,(I77+L77)/('Shared Mail Order'!H13+'Shared Mail Order'!H21)*'Shared Mail Order'!C23*'Shared Mail Order'!C25+K77,(I77+L77)*'Shared Mail Order'!C25+K77)</f>
        <v>0</v>
      </c>
      <c r="O77" s="132">
        <f t="shared" si="4"/>
        <v>0</v>
      </c>
      <c r="P77" s="180">
        <f t="shared" si="3"/>
        <v>0</v>
      </c>
      <c r="Q77" s="1"/>
      <c r="R77" s="1"/>
    </row>
    <row r="78" spans="1:18" ht="12.75">
      <c r="A78" s="127"/>
      <c r="B78" s="73"/>
      <c r="C78" s="91"/>
      <c r="D78" s="92">
        <v>0</v>
      </c>
      <c r="E78" s="128">
        <v>0</v>
      </c>
      <c r="F78" s="130">
        <f t="shared" si="0"/>
        <v>0</v>
      </c>
      <c r="G78" s="129">
        <f>F78*'Shared Mail Order'!C18</f>
        <v>0</v>
      </c>
      <c r="H78" s="130">
        <f t="shared" si="1"/>
        <v>0</v>
      </c>
      <c r="I78" s="99">
        <f>H78*'Shared Mail Order'!C17</f>
        <v>0</v>
      </c>
      <c r="J78" s="131">
        <f>((F78/'Shared Mail Order'!G13)*('Shared Mail Order'!H15+'Shared Mail Order'!H16))</f>
        <v>0</v>
      </c>
      <c r="K78" s="179">
        <f>(I78+L78)/('Shared Mail Order'!H13+'Shared Mail Order'!H21)*'Shared Mail Order'!C22</f>
        <v>0</v>
      </c>
      <c r="L78" s="100"/>
      <c r="M78" s="101">
        <f>IF('Shared Mail Order'!C23&gt;0,(I78+L78)/('Shared Mail Order'!H13+'Shared Mail Order'!H21)*'Shared Mail Order'!C23*'Shared Mail Order'!C25,(I78+L78)*'Shared Mail Order'!C25)</f>
        <v>0</v>
      </c>
      <c r="N78" s="102">
        <f>IF('Shared Mail Order'!C23&gt;0,(I78+L78)/('Shared Mail Order'!H13+'Shared Mail Order'!H21)*'Shared Mail Order'!C23*'Shared Mail Order'!C25+K78,(I78+L78)*'Shared Mail Order'!C25+K78)</f>
        <v>0</v>
      </c>
      <c r="O78" s="132">
        <f t="shared" si="4"/>
        <v>0</v>
      </c>
      <c r="P78" s="180">
        <f t="shared" si="3"/>
        <v>0</v>
      </c>
      <c r="Q78" s="1"/>
      <c r="R78" s="1"/>
    </row>
    <row r="79" spans="1:18" ht="12.75">
      <c r="A79" s="127"/>
      <c r="B79" s="73"/>
      <c r="C79" s="91"/>
      <c r="D79" s="92">
        <v>0</v>
      </c>
      <c r="E79" s="128">
        <v>0</v>
      </c>
      <c r="F79" s="130">
        <f t="shared" si="0"/>
        <v>0</v>
      </c>
      <c r="G79" s="129">
        <f>F79*'Shared Mail Order'!C18</f>
        <v>0</v>
      </c>
      <c r="H79" s="130">
        <f t="shared" si="1"/>
        <v>0</v>
      </c>
      <c r="I79" s="99">
        <f>H79*'Shared Mail Order'!C17</f>
        <v>0</v>
      </c>
      <c r="J79" s="131">
        <f>((F79/'Shared Mail Order'!G13)*('Shared Mail Order'!H15+'Shared Mail Order'!H16))</f>
        <v>0</v>
      </c>
      <c r="K79" s="179">
        <f>(I79+L79)/('Shared Mail Order'!H13+'Shared Mail Order'!H21)*'Shared Mail Order'!C22</f>
        <v>0</v>
      </c>
      <c r="L79" s="100"/>
      <c r="M79" s="101">
        <f>IF('Shared Mail Order'!C23&gt;0,(I79+L79)/('Shared Mail Order'!H13+'Shared Mail Order'!H21)*'Shared Mail Order'!C23*'Shared Mail Order'!C25,(I79+L79)*'Shared Mail Order'!C25)</f>
        <v>0</v>
      </c>
      <c r="N79" s="102">
        <f>IF('Shared Mail Order'!C23&gt;0,(I79+L79)/('Shared Mail Order'!H13+'Shared Mail Order'!H21)*'Shared Mail Order'!C23*'Shared Mail Order'!C25+K79,(I79+L79)*'Shared Mail Order'!C25+K79)</f>
        <v>0</v>
      </c>
      <c r="O79" s="132">
        <f t="shared" si="4"/>
        <v>0</v>
      </c>
      <c r="P79" s="180">
        <f t="shared" si="3"/>
        <v>0</v>
      </c>
      <c r="Q79" s="1"/>
      <c r="R79" s="1"/>
    </row>
    <row r="80" spans="1:18" ht="12.75">
      <c r="A80" s="127"/>
      <c r="B80" s="73"/>
      <c r="C80" s="91"/>
      <c r="D80" s="92">
        <v>0</v>
      </c>
      <c r="E80" s="128">
        <v>0</v>
      </c>
      <c r="F80" s="130">
        <f t="shared" si="0"/>
        <v>0</v>
      </c>
      <c r="G80" s="129">
        <f>F80*'Shared Mail Order'!C18</f>
        <v>0</v>
      </c>
      <c r="H80" s="130">
        <f t="shared" si="1"/>
        <v>0</v>
      </c>
      <c r="I80" s="99">
        <f>H80*'Shared Mail Order'!C17</f>
        <v>0</v>
      </c>
      <c r="J80" s="131">
        <f>((F80/'Shared Mail Order'!G13)*('Shared Mail Order'!H15+'Shared Mail Order'!H16))</f>
        <v>0</v>
      </c>
      <c r="K80" s="179">
        <f>(I80+L80)/('Shared Mail Order'!H13+'Shared Mail Order'!H21)*'Shared Mail Order'!C22</f>
        <v>0</v>
      </c>
      <c r="L80" s="100"/>
      <c r="M80" s="101">
        <f>IF('Shared Mail Order'!C23&gt;0,(I80+L80)/('Shared Mail Order'!H13+'Shared Mail Order'!H21)*'Shared Mail Order'!C23*'Shared Mail Order'!C25,(I80+L80)*'Shared Mail Order'!C25)</f>
        <v>0</v>
      </c>
      <c r="N80" s="102">
        <f>IF('Shared Mail Order'!C23&gt;0,(I80+L80)/('Shared Mail Order'!H13+'Shared Mail Order'!H21)*'Shared Mail Order'!C23*'Shared Mail Order'!C25+K80,(I80+L80)*'Shared Mail Order'!C25+K80)</f>
        <v>0</v>
      </c>
      <c r="O80" s="132">
        <f t="shared" si="4"/>
        <v>0</v>
      </c>
      <c r="P80" s="180">
        <f t="shared" si="3"/>
        <v>0</v>
      </c>
      <c r="Q80" s="1"/>
      <c r="R80" s="1"/>
    </row>
    <row r="81" spans="1:18" ht="12.75">
      <c r="A81" s="127"/>
      <c r="B81" s="73"/>
      <c r="C81" s="91"/>
      <c r="D81" s="92">
        <v>0</v>
      </c>
      <c r="E81" s="128">
        <v>0</v>
      </c>
      <c r="F81" s="130">
        <f t="shared" si="0"/>
        <v>0</v>
      </c>
      <c r="G81" s="129">
        <f>F81*'Shared Mail Order'!C18</f>
        <v>0</v>
      </c>
      <c r="H81" s="130">
        <f t="shared" si="1"/>
        <v>0</v>
      </c>
      <c r="I81" s="99">
        <f>H81*'Shared Mail Order'!C17</f>
        <v>0</v>
      </c>
      <c r="J81" s="131">
        <f>((F81/'Shared Mail Order'!G13)*('Shared Mail Order'!H15+'Shared Mail Order'!H16))</f>
        <v>0</v>
      </c>
      <c r="K81" s="179">
        <f>(I81+L81)/('Shared Mail Order'!H13+'Shared Mail Order'!H21)*'Shared Mail Order'!C22</f>
        <v>0</v>
      </c>
      <c r="L81" s="100"/>
      <c r="M81" s="101">
        <f>IF('Shared Mail Order'!C23&gt;0,(I81+L81)/('Shared Mail Order'!H13+'Shared Mail Order'!H21)*'Shared Mail Order'!C23*'Shared Mail Order'!C25,(I81+L81)*'Shared Mail Order'!C25)</f>
        <v>0</v>
      </c>
      <c r="N81" s="102">
        <f>IF('Shared Mail Order'!C23&gt;0,(I81+L81)/('Shared Mail Order'!H13+'Shared Mail Order'!H21)*'Shared Mail Order'!C23*'Shared Mail Order'!C25+K81,(I81+L81)*'Shared Mail Order'!C25+K81)</f>
        <v>0</v>
      </c>
      <c r="O81" s="132">
        <f t="shared" si="4"/>
        <v>0</v>
      </c>
      <c r="P81" s="180">
        <f t="shared" si="3"/>
        <v>0</v>
      </c>
      <c r="Q81" s="1"/>
      <c r="R81" s="1"/>
    </row>
    <row r="82" spans="1:18" ht="12.75">
      <c r="A82" s="127"/>
      <c r="B82" s="73"/>
      <c r="C82" s="91"/>
      <c r="D82" s="92">
        <v>0</v>
      </c>
      <c r="E82" s="128">
        <v>0</v>
      </c>
      <c r="F82" s="130">
        <f aca="true" t="shared" si="5" ref="F82:F113">D82*E82</f>
        <v>0</v>
      </c>
      <c r="G82" s="129">
        <f>F82*'Shared Mail Order'!C18</f>
        <v>0</v>
      </c>
      <c r="H82" s="130">
        <f aca="true" t="shared" si="6" ref="H82:H113">F82+G82</f>
        <v>0</v>
      </c>
      <c r="I82" s="99">
        <f>H82*'Shared Mail Order'!C17</f>
        <v>0</v>
      </c>
      <c r="J82" s="131">
        <f>((F82/'Shared Mail Order'!G13)*('Shared Mail Order'!H15+'Shared Mail Order'!H16))</f>
        <v>0</v>
      </c>
      <c r="K82" s="179">
        <f>(I82+L82)/('Shared Mail Order'!H13+'Shared Mail Order'!H21)*'Shared Mail Order'!C22</f>
        <v>0</v>
      </c>
      <c r="L82" s="100"/>
      <c r="M82" s="101">
        <f>IF('Shared Mail Order'!C23&gt;0,(I82+L82)/('Shared Mail Order'!H13+'Shared Mail Order'!H21)*'Shared Mail Order'!C23*'Shared Mail Order'!C25,(I82+L82)*'Shared Mail Order'!C25)</f>
        <v>0</v>
      </c>
      <c r="N82" s="102">
        <f>IF('Shared Mail Order'!C23&gt;0,(I82+L82)/('Shared Mail Order'!H13+'Shared Mail Order'!H21)*'Shared Mail Order'!C23*'Shared Mail Order'!C25+K82,(I82+L82)*'Shared Mail Order'!C25+K82)</f>
        <v>0</v>
      </c>
      <c r="O82" s="132">
        <f aca="true" t="shared" si="7" ref="O82:O113">SUM(I82+J82+N82)</f>
        <v>0</v>
      </c>
      <c r="P82" s="180">
        <f aca="true" t="shared" si="8" ref="P82:P113">IF(E82&gt;0,O82/E82,0)</f>
        <v>0</v>
      </c>
      <c r="Q82" s="1"/>
      <c r="R82" s="1"/>
    </row>
    <row r="83" spans="1:18" ht="12.75">
      <c r="A83" s="127"/>
      <c r="B83" s="73"/>
      <c r="C83" s="91"/>
      <c r="D83" s="92">
        <v>0</v>
      </c>
      <c r="E83" s="128">
        <v>0</v>
      </c>
      <c r="F83" s="130">
        <f t="shared" si="5"/>
        <v>0</v>
      </c>
      <c r="G83" s="129">
        <f>F83*'Shared Mail Order'!C18</f>
        <v>0</v>
      </c>
      <c r="H83" s="130">
        <f t="shared" si="6"/>
        <v>0</v>
      </c>
      <c r="I83" s="99">
        <f>H83*'Shared Mail Order'!C17</f>
        <v>0</v>
      </c>
      <c r="J83" s="131">
        <f>((F83/'Shared Mail Order'!G13)*('Shared Mail Order'!H15+'Shared Mail Order'!H16))</f>
        <v>0</v>
      </c>
      <c r="K83" s="179">
        <f>(I83+L83)/('Shared Mail Order'!H13+'Shared Mail Order'!H21)*'Shared Mail Order'!C22</f>
        <v>0</v>
      </c>
      <c r="L83" s="100"/>
      <c r="M83" s="101">
        <f>IF('Shared Mail Order'!C23&gt;0,(I83+L83)/('Shared Mail Order'!H13+'Shared Mail Order'!H21)*'Shared Mail Order'!C23*'Shared Mail Order'!C25,(I83+L83)*'Shared Mail Order'!C25)</f>
        <v>0</v>
      </c>
      <c r="N83" s="102">
        <f>IF('Shared Mail Order'!C23&gt;0,(I83+L83)/('Shared Mail Order'!H13+'Shared Mail Order'!H21)*'Shared Mail Order'!C23*'Shared Mail Order'!C25+K83,(I83+L83)*'Shared Mail Order'!C25+K83)</f>
        <v>0</v>
      </c>
      <c r="O83" s="132">
        <f t="shared" si="7"/>
        <v>0</v>
      </c>
      <c r="P83" s="180">
        <f t="shared" si="8"/>
        <v>0</v>
      </c>
      <c r="Q83" s="1"/>
      <c r="R83" s="1"/>
    </row>
    <row r="84" spans="1:18" ht="12.75">
      <c r="A84" s="127"/>
      <c r="B84" s="73"/>
      <c r="C84" s="91"/>
      <c r="D84" s="92">
        <v>0</v>
      </c>
      <c r="E84" s="128">
        <v>0</v>
      </c>
      <c r="F84" s="130">
        <f t="shared" si="5"/>
        <v>0</v>
      </c>
      <c r="G84" s="129">
        <f>F84*'Shared Mail Order'!C18</f>
        <v>0</v>
      </c>
      <c r="H84" s="130">
        <f t="shared" si="6"/>
        <v>0</v>
      </c>
      <c r="I84" s="99">
        <f>H84*'Shared Mail Order'!C17</f>
        <v>0</v>
      </c>
      <c r="J84" s="131">
        <f>((F84/'Shared Mail Order'!G13)*('Shared Mail Order'!H15+'Shared Mail Order'!H16))</f>
        <v>0</v>
      </c>
      <c r="K84" s="179">
        <f>(I84+L84)/('Shared Mail Order'!H13+'Shared Mail Order'!H21)*'Shared Mail Order'!C22</f>
        <v>0</v>
      </c>
      <c r="L84" s="100"/>
      <c r="M84" s="101">
        <f>IF('Shared Mail Order'!C23&gt;0,(I84+L84)/('Shared Mail Order'!H13+'Shared Mail Order'!H21)*'Shared Mail Order'!C23*'Shared Mail Order'!C25,(I84+L84)*'Shared Mail Order'!C25)</f>
        <v>0</v>
      </c>
      <c r="N84" s="102">
        <f>IF('Shared Mail Order'!C23&gt;0,(I84+L84)/('Shared Mail Order'!H13+'Shared Mail Order'!H21)*'Shared Mail Order'!C23*'Shared Mail Order'!C25+K84,(I84+L84)*'Shared Mail Order'!C25+K84)</f>
        <v>0</v>
      </c>
      <c r="O84" s="132">
        <f t="shared" si="7"/>
        <v>0</v>
      </c>
      <c r="P84" s="180">
        <f t="shared" si="8"/>
        <v>0</v>
      </c>
      <c r="Q84" s="1"/>
      <c r="R84" s="1"/>
    </row>
    <row r="85" spans="1:18" ht="12.75">
      <c r="A85" s="127"/>
      <c r="B85" s="73"/>
      <c r="C85" s="91"/>
      <c r="D85" s="92">
        <v>0</v>
      </c>
      <c r="E85" s="128">
        <v>0</v>
      </c>
      <c r="F85" s="130">
        <f t="shared" si="5"/>
        <v>0</v>
      </c>
      <c r="G85" s="129">
        <f>F85*'Shared Mail Order'!C18</f>
        <v>0</v>
      </c>
      <c r="H85" s="130">
        <f t="shared" si="6"/>
        <v>0</v>
      </c>
      <c r="I85" s="99">
        <f>H85*'Shared Mail Order'!C17</f>
        <v>0</v>
      </c>
      <c r="J85" s="131">
        <f>((F85/'Shared Mail Order'!G13)*('Shared Mail Order'!H15+'Shared Mail Order'!H16))</f>
        <v>0</v>
      </c>
      <c r="K85" s="179">
        <f>(I85+L85)/('Shared Mail Order'!H13+'Shared Mail Order'!H21)*'Shared Mail Order'!C22</f>
        <v>0</v>
      </c>
      <c r="L85" s="100"/>
      <c r="M85" s="101">
        <f>IF('Shared Mail Order'!C23&gt;0,(I85+L85)/('Shared Mail Order'!H13+'Shared Mail Order'!H21)*'Shared Mail Order'!C23*'Shared Mail Order'!C25,(I85+L85)*'Shared Mail Order'!C25)</f>
        <v>0</v>
      </c>
      <c r="N85" s="102">
        <f>IF('Shared Mail Order'!C23&gt;0,(I85+L85)/('Shared Mail Order'!H13+'Shared Mail Order'!H21)*'Shared Mail Order'!C23*'Shared Mail Order'!C25+K85,(I85+L85)*'Shared Mail Order'!C25+K85)</f>
        <v>0</v>
      </c>
      <c r="O85" s="132">
        <f t="shared" si="7"/>
        <v>0</v>
      </c>
      <c r="P85" s="180">
        <f t="shared" si="8"/>
        <v>0</v>
      </c>
      <c r="Q85" s="1"/>
      <c r="R85" s="1"/>
    </row>
    <row r="86" spans="1:18" ht="12.75">
      <c r="A86" s="127"/>
      <c r="B86" s="73"/>
      <c r="C86" s="91"/>
      <c r="D86" s="92">
        <v>0</v>
      </c>
      <c r="E86" s="128">
        <v>0</v>
      </c>
      <c r="F86" s="130">
        <f t="shared" si="5"/>
        <v>0</v>
      </c>
      <c r="G86" s="129">
        <f>F86*'Shared Mail Order'!C18</f>
        <v>0</v>
      </c>
      <c r="H86" s="130">
        <f t="shared" si="6"/>
        <v>0</v>
      </c>
      <c r="I86" s="99">
        <f>H86*'Shared Mail Order'!C17</f>
        <v>0</v>
      </c>
      <c r="J86" s="131">
        <f>((F86/'Shared Mail Order'!G13)*('Shared Mail Order'!H15+'Shared Mail Order'!H16))</f>
        <v>0</v>
      </c>
      <c r="K86" s="179">
        <f>(I86+L86)/('Shared Mail Order'!H13+'Shared Mail Order'!H21)*'Shared Mail Order'!C22</f>
        <v>0</v>
      </c>
      <c r="L86" s="100"/>
      <c r="M86" s="101">
        <f>IF('Shared Mail Order'!C23&gt;0,(I86+L86)/('Shared Mail Order'!H13+'Shared Mail Order'!H21)*'Shared Mail Order'!C23*'Shared Mail Order'!C25,(I86+L86)*'Shared Mail Order'!C25)</f>
        <v>0</v>
      </c>
      <c r="N86" s="102">
        <f>IF('Shared Mail Order'!C23&gt;0,(I86+L86)/('Shared Mail Order'!H13+'Shared Mail Order'!H21)*'Shared Mail Order'!C23*'Shared Mail Order'!C25+K86,(I86+L86)*'Shared Mail Order'!C25+K86)</f>
        <v>0</v>
      </c>
      <c r="O86" s="132">
        <f t="shared" si="7"/>
        <v>0</v>
      </c>
      <c r="P86" s="180">
        <f t="shared" si="8"/>
        <v>0</v>
      </c>
      <c r="Q86" s="1"/>
      <c r="R86" s="1"/>
    </row>
    <row r="87" spans="1:18" ht="12.75">
      <c r="A87" s="127"/>
      <c r="B87" s="73"/>
      <c r="C87" s="91"/>
      <c r="D87" s="92">
        <v>0</v>
      </c>
      <c r="E87" s="128">
        <v>0</v>
      </c>
      <c r="F87" s="130">
        <f t="shared" si="5"/>
        <v>0</v>
      </c>
      <c r="G87" s="129">
        <f>F87*'Shared Mail Order'!C18</f>
        <v>0</v>
      </c>
      <c r="H87" s="130">
        <f t="shared" si="6"/>
        <v>0</v>
      </c>
      <c r="I87" s="99">
        <f>H87*'Shared Mail Order'!C17</f>
        <v>0</v>
      </c>
      <c r="J87" s="131">
        <f>((F87/'Shared Mail Order'!G13)*('Shared Mail Order'!H15+'Shared Mail Order'!H16))</f>
        <v>0</v>
      </c>
      <c r="K87" s="179">
        <f>(I87+L87)/('Shared Mail Order'!H13+'Shared Mail Order'!H21)*'Shared Mail Order'!C22</f>
        <v>0</v>
      </c>
      <c r="L87" s="100"/>
      <c r="M87" s="101">
        <f>IF('Shared Mail Order'!C23&gt;0,(I87+L87)/('Shared Mail Order'!H13+'Shared Mail Order'!H21)*'Shared Mail Order'!C23*'Shared Mail Order'!C25,(I87+L87)*'Shared Mail Order'!C25)</f>
        <v>0</v>
      </c>
      <c r="N87" s="102">
        <f>IF('Shared Mail Order'!C23&gt;0,(I87+L87)/('Shared Mail Order'!H13+'Shared Mail Order'!H21)*'Shared Mail Order'!C23*'Shared Mail Order'!C25+K87,(I87+L87)*'Shared Mail Order'!C25+K87)</f>
        <v>0</v>
      </c>
      <c r="O87" s="132">
        <f t="shared" si="7"/>
        <v>0</v>
      </c>
      <c r="P87" s="180">
        <f t="shared" si="8"/>
        <v>0</v>
      </c>
      <c r="Q87" s="1"/>
      <c r="R87" s="1"/>
    </row>
    <row r="88" spans="1:18" ht="12.75">
      <c r="A88" s="127"/>
      <c r="B88" s="73"/>
      <c r="C88" s="91"/>
      <c r="D88" s="92">
        <v>0</v>
      </c>
      <c r="E88" s="128">
        <v>0</v>
      </c>
      <c r="F88" s="130">
        <f t="shared" si="5"/>
        <v>0</v>
      </c>
      <c r="G88" s="129">
        <f>F88*'Shared Mail Order'!C18</f>
        <v>0</v>
      </c>
      <c r="H88" s="130">
        <f t="shared" si="6"/>
        <v>0</v>
      </c>
      <c r="I88" s="99">
        <f>H88*'Shared Mail Order'!C17</f>
        <v>0</v>
      </c>
      <c r="J88" s="131">
        <f>((F88/'Shared Mail Order'!G13)*('Shared Mail Order'!H15+'Shared Mail Order'!H16))</f>
        <v>0</v>
      </c>
      <c r="K88" s="179">
        <f>(I88+L88)/('Shared Mail Order'!H13+'Shared Mail Order'!H21)*'Shared Mail Order'!C22</f>
        <v>0</v>
      </c>
      <c r="L88" s="100"/>
      <c r="M88" s="101">
        <f>IF('Shared Mail Order'!C23&gt;0,(I88+L88)/('Shared Mail Order'!H13+'Shared Mail Order'!H21)*'Shared Mail Order'!C23*'Shared Mail Order'!C25,(I88+L88)*'Shared Mail Order'!C25)</f>
        <v>0</v>
      </c>
      <c r="N88" s="102">
        <f>IF('Shared Mail Order'!C23&gt;0,(I88+L88)/('Shared Mail Order'!H13+'Shared Mail Order'!H21)*'Shared Mail Order'!C23*'Shared Mail Order'!C25+K88,(I88+L88)*'Shared Mail Order'!C25+K88)</f>
        <v>0</v>
      </c>
      <c r="O88" s="132">
        <f t="shared" si="7"/>
        <v>0</v>
      </c>
      <c r="P88" s="180">
        <f t="shared" si="8"/>
        <v>0</v>
      </c>
      <c r="Q88" s="1"/>
      <c r="R88" s="1"/>
    </row>
    <row r="89" spans="1:18" ht="12.75">
      <c r="A89" s="127"/>
      <c r="B89" s="73"/>
      <c r="C89" s="91"/>
      <c r="D89" s="92">
        <v>0</v>
      </c>
      <c r="E89" s="128">
        <v>0</v>
      </c>
      <c r="F89" s="130">
        <f t="shared" si="5"/>
        <v>0</v>
      </c>
      <c r="G89" s="129">
        <f>F89*'Shared Mail Order'!C18</f>
        <v>0</v>
      </c>
      <c r="H89" s="130">
        <f t="shared" si="6"/>
        <v>0</v>
      </c>
      <c r="I89" s="99">
        <f>H89*'Shared Mail Order'!C17</f>
        <v>0</v>
      </c>
      <c r="J89" s="131">
        <f>((F89/'Shared Mail Order'!G13)*('Shared Mail Order'!H15+'Shared Mail Order'!H16))</f>
        <v>0</v>
      </c>
      <c r="K89" s="179">
        <f>(I89+L89)/('Shared Mail Order'!H13+'Shared Mail Order'!H21)*'Shared Mail Order'!C22</f>
        <v>0</v>
      </c>
      <c r="L89" s="100"/>
      <c r="M89" s="101">
        <f>IF('Shared Mail Order'!C23&gt;0,(I89+L89)/('Shared Mail Order'!H13+'Shared Mail Order'!H21)*'Shared Mail Order'!C23*'Shared Mail Order'!C25,(I89+L89)*'Shared Mail Order'!C25)</f>
        <v>0</v>
      </c>
      <c r="N89" s="102">
        <f>IF('Shared Mail Order'!C23&gt;0,(I89+L89)/('Shared Mail Order'!H13+'Shared Mail Order'!H21)*'Shared Mail Order'!C23*'Shared Mail Order'!C25+K89,(I89+L89)*'Shared Mail Order'!C25+K89)</f>
        <v>0</v>
      </c>
      <c r="O89" s="132">
        <f t="shared" si="7"/>
        <v>0</v>
      </c>
      <c r="P89" s="180">
        <f t="shared" si="8"/>
        <v>0</v>
      </c>
      <c r="Q89" s="1"/>
      <c r="R89" s="1"/>
    </row>
    <row r="90" spans="1:18" ht="12.75">
      <c r="A90" s="127"/>
      <c r="B90" s="73"/>
      <c r="C90" s="91"/>
      <c r="D90" s="92">
        <v>0</v>
      </c>
      <c r="E90" s="128">
        <v>0</v>
      </c>
      <c r="F90" s="130">
        <f t="shared" si="5"/>
        <v>0</v>
      </c>
      <c r="G90" s="129">
        <f>F90*'Shared Mail Order'!C18</f>
        <v>0</v>
      </c>
      <c r="H90" s="130">
        <f t="shared" si="6"/>
        <v>0</v>
      </c>
      <c r="I90" s="99">
        <f>H90*'Shared Mail Order'!C17</f>
        <v>0</v>
      </c>
      <c r="J90" s="131">
        <f>((F90/'Shared Mail Order'!G13)*('Shared Mail Order'!H15+'Shared Mail Order'!H16))</f>
        <v>0</v>
      </c>
      <c r="K90" s="179">
        <f>(I90+L90)/('Shared Mail Order'!H13+'Shared Mail Order'!H21)*'Shared Mail Order'!C22</f>
        <v>0</v>
      </c>
      <c r="L90" s="100"/>
      <c r="M90" s="101">
        <f>IF('Shared Mail Order'!C23&gt;0,(I90+L90)/('Shared Mail Order'!H13+'Shared Mail Order'!H21)*'Shared Mail Order'!C23*'Shared Mail Order'!C25,(I90+L90)*'Shared Mail Order'!C25)</f>
        <v>0</v>
      </c>
      <c r="N90" s="102">
        <f>IF('Shared Mail Order'!C23&gt;0,(I90+L90)/('Shared Mail Order'!H13+'Shared Mail Order'!H21)*'Shared Mail Order'!C23*'Shared Mail Order'!C25+K90,(I90+L90)*'Shared Mail Order'!C25+K90)</f>
        <v>0</v>
      </c>
      <c r="O90" s="132">
        <f t="shared" si="7"/>
        <v>0</v>
      </c>
      <c r="P90" s="180">
        <f t="shared" si="8"/>
        <v>0</v>
      </c>
      <c r="Q90" s="1"/>
      <c r="R90" s="1"/>
    </row>
    <row r="91" spans="1:18" ht="12.75">
      <c r="A91" s="127"/>
      <c r="B91" s="73"/>
      <c r="C91" s="91"/>
      <c r="D91" s="92">
        <v>0</v>
      </c>
      <c r="E91" s="128">
        <v>0</v>
      </c>
      <c r="F91" s="130">
        <f t="shared" si="5"/>
        <v>0</v>
      </c>
      <c r="G91" s="129">
        <f>F91*'Shared Mail Order'!C18</f>
        <v>0</v>
      </c>
      <c r="H91" s="130">
        <f t="shared" si="6"/>
        <v>0</v>
      </c>
      <c r="I91" s="99">
        <f>H91*'Shared Mail Order'!C17</f>
        <v>0</v>
      </c>
      <c r="J91" s="131">
        <f>((F91/'Shared Mail Order'!G13)*('Shared Mail Order'!H15+'Shared Mail Order'!H16))</f>
        <v>0</v>
      </c>
      <c r="K91" s="179">
        <f>(I91+L91)/('Shared Mail Order'!H13+'Shared Mail Order'!H21)*'Shared Mail Order'!C22</f>
        <v>0</v>
      </c>
      <c r="L91" s="100"/>
      <c r="M91" s="101">
        <f>IF('Shared Mail Order'!C23&gt;0,(I91+L91)/('Shared Mail Order'!H13+'Shared Mail Order'!H21)*'Shared Mail Order'!C23*'Shared Mail Order'!C25,(I91+L91)*'Shared Mail Order'!C25)</f>
        <v>0</v>
      </c>
      <c r="N91" s="102">
        <f>IF('Shared Mail Order'!C23&gt;0,(I91+L91)/('Shared Mail Order'!H13+'Shared Mail Order'!H21)*'Shared Mail Order'!C23*'Shared Mail Order'!C25+K91,(I91+L91)*'Shared Mail Order'!C25+K91)</f>
        <v>0</v>
      </c>
      <c r="O91" s="132">
        <f t="shared" si="7"/>
        <v>0</v>
      </c>
      <c r="P91" s="180">
        <f t="shared" si="8"/>
        <v>0</v>
      </c>
      <c r="Q91" s="1"/>
      <c r="R91" s="1"/>
    </row>
    <row r="92" spans="1:18" ht="12.75">
      <c r="A92" s="127"/>
      <c r="B92" s="73"/>
      <c r="C92" s="91"/>
      <c r="D92" s="92">
        <v>0</v>
      </c>
      <c r="E92" s="128">
        <v>0</v>
      </c>
      <c r="F92" s="130">
        <f t="shared" si="5"/>
        <v>0</v>
      </c>
      <c r="G92" s="129">
        <f>F92*'Shared Mail Order'!C18</f>
        <v>0</v>
      </c>
      <c r="H92" s="130">
        <f t="shared" si="6"/>
        <v>0</v>
      </c>
      <c r="I92" s="99">
        <f>H92*'Shared Mail Order'!C17</f>
        <v>0</v>
      </c>
      <c r="J92" s="131">
        <f>((F92/'Shared Mail Order'!G13)*('Shared Mail Order'!H15+'Shared Mail Order'!H16))</f>
        <v>0</v>
      </c>
      <c r="K92" s="179">
        <f>(I92+L92)/('Shared Mail Order'!H13+'Shared Mail Order'!H21)*'Shared Mail Order'!C22</f>
        <v>0</v>
      </c>
      <c r="L92" s="100"/>
      <c r="M92" s="101">
        <f>IF('Shared Mail Order'!C23&gt;0,(I92+L92)/('Shared Mail Order'!H13+'Shared Mail Order'!H21)*'Shared Mail Order'!C23*'Shared Mail Order'!C25,(I92+L92)*'Shared Mail Order'!C25)</f>
        <v>0</v>
      </c>
      <c r="N92" s="102">
        <f>IF('Shared Mail Order'!C23&gt;0,(I92+L92)/('Shared Mail Order'!H13+'Shared Mail Order'!H21)*'Shared Mail Order'!C23*'Shared Mail Order'!C25+K92,(I92+L92)*'Shared Mail Order'!C25+K92)</f>
        <v>0</v>
      </c>
      <c r="O92" s="132">
        <f t="shared" si="7"/>
        <v>0</v>
      </c>
      <c r="P92" s="180">
        <f t="shared" si="8"/>
        <v>0</v>
      </c>
      <c r="Q92" s="1"/>
      <c r="R92" s="1"/>
    </row>
    <row r="93" spans="1:18" ht="12.75">
      <c r="A93" s="127"/>
      <c r="B93" s="73"/>
      <c r="C93" s="91"/>
      <c r="D93" s="92">
        <v>0</v>
      </c>
      <c r="E93" s="128">
        <v>0</v>
      </c>
      <c r="F93" s="130">
        <f t="shared" si="5"/>
        <v>0</v>
      </c>
      <c r="G93" s="129">
        <f>F93*'Shared Mail Order'!C18</f>
        <v>0</v>
      </c>
      <c r="H93" s="130">
        <f t="shared" si="6"/>
        <v>0</v>
      </c>
      <c r="I93" s="99">
        <f>H93*'Shared Mail Order'!C17</f>
        <v>0</v>
      </c>
      <c r="J93" s="131">
        <f>((F93/'Shared Mail Order'!G13)*('Shared Mail Order'!H15+'Shared Mail Order'!H16))</f>
        <v>0</v>
      </c>
      <c r="K93" s="179">
        <f>(I93+L93)/('Shared Mail Order'!H13+'Shared Mail Order'!H21)*'Shared Mail Order'!C22</f>
        <v>0</v>
      </c>
      <c r="L93" s="100"/>
      <c r="M93" s="101">
        <f>IF('Shared Mail Order'!C23&gt;0,(I93+L93)/('Shared Mail Order'!H13+'Shared Mail Order'!H21)*'Shared Mail Order'!C23*'Shared Mail Order'!C25,(I93+L93)*'Shared Mail Order'!C25)</f>
        <v>0</v>
      </c>
      <c r="N93" s="102">
        <f>IF('Shared Mail Order'!C23&gt;0,(I93+L93)/('Shared Mail Order'!H13+'Shared Mail Order'!H21)*'Shared Mail Order'!C23*'Shared Mail Order'!C25+K93,(I93+L93)*'Shared Mail Order'!C25+K93)</f>
        <v>0</v>
      </c>
      <c r="O93" s="132">
        <f t="shared" si="7"/>
        <v>0</v>
      </c>
      <c r="P93" s="180">
        <f t="shared" si="8"/>
        <v>0</v>
      </c>
      <c r="Q93" s="1"/>
      <c r="R93" s="1"/>
    </row>
    <row r="94" spans="1:18" ht="12.75">
      <c r="A94" s="127"/>
      <c r="B94" s="73"/>
      <c r="C94" s="91"/>
      <c r="D94" s="92">
        <v>0</v>
      </c>
      <c r="E94" s="128">
        <v>0</v>
      </c>
      <c r="F94" s="130">
        <f t="shared" si="5"/>
        <v>0</v>
      </c>
      <c r="G94" s="129">
        <f>F94*'Shared Mail Order'!C18</f>
        <v>0</v>
      </c>
      <c r="H94" s="130">
        <f t="shared" si="6"/>
        <v>0</v>
      </c>
      <c r="I94" s="99">
        <f>H94*'Shared Mail Order'!C17</f>
        <v>0</v>
      </c>
      <c r="J94" s="131">
        <f>((F94/'Shared Mail Order'!G13)*('Shared Mail Order'!H15+'Shared Mail Order'!H16))</f>
        <v>0</v>
      </c>
      <c r="K94" s="179">
        <f>(I94+L94)/('Shared Mail Order'!H13+'Shared Mail Order'!H21)*'Shared Mail Order'!C22</f>
        <v>0</v>
      </c>
      <c r="L94" s="100"/>
      <c r="M94" s="101">
        <f>IF('Shared Mail Order'!C23&gt;0,(I94+L94)/('Shared Mail Order'!H13+'Shared Mail Order'!H21)*'Shared Mail Order'!C23*'Shared Mail Order'!C25,(I94+L94)*'Shared Mail Order'!C25)</f>
        <v>0</v>
      </c>
      <c r="N94" s="102">
        <f>IF('Shared Mail Order'!C23&gt;0,(I94+L94)/('Shared Mail Order'!H13+'Shared Mail Order'!H21)*'Shared Mail Order'!C23*'Shared Mail Order'!C25+K94,(I94+L94)*'Shared Mail Order'!C25+K94)</f>
        <v>0</v>
      </c>
      <c r="O94" s="132">
        <f t="shared" si="7"/>
        <v>0</v>
      </c>
      <c r="P94" s="180">
        <f t="shared" si="8"/>
        <v>0</v>
      </c>
      <c r="Q94" s="1"/>
      <c r="R94" s="1"/>
    </row>
    <row r="95" spans="1:18" ht="12.75">
      <c r="A95" s="127"/>
      <c r="B95" s="73"/>
      <c r="C95" s="91"/>
      <c r="D95" s="92">
        <v>0</v>
      </c>
      <c r="E95" s="128">
        <v>0</v>
      </c>
      <c r="F95" s="130">
        <f t="shared" si="5"/>
        <v>0</v>
      </c>
      <c r="G95" s="129">
        <f>F95*'Shared Mail Order'!C18</f>
        <v>0</v>
      </c>
      <c r="H95" s="130">
        <f t="shared" si="6"/>
        <v>0</v>
      </c>
      <c r="I95" s="99">
        <f>H95*'Shared Mail Order'!C17</f>
        <v>0</v>
      </c>
      <c r="J95" s="131">
        <f>((F95/'Shared Mail Order'!G13)*('Shared Mail Order'!H15+'Shared Mail Order'!H16))</f>
        <v>0</v>
      </c>
      <c r="K95" s="179">
        <f>(I95+L95)/('Shared Mail Order'!H13+'Shared Mail Order'!H21)*'Shared Mail Order'!C22</f>
        <v>0</v>
      </c>
      <c r="L95" s="100"/>
      <c r="M95" s="101">
        <f>IF('Shared Mail Order'!C23&gt;0,(I95+L95)/('Shared Mail Order'!H13+'Shared Mail Order'!H21)*'Shared Mail Order'!C23*'Shared Mail Order'!C25,(I95+L95)*'Shared Mail Order'!C25)</f>
        <v>0</v>
      </c>
      <c r="N95" s="102">
        <f>IF('Shared Mail Order'!C23&gt;0,(I95+L95)/('Shared Mail Order'!H13+'Shared Mail Order'!H21)*'Shared Mail Order'!C23*'Shared Mail Order'!C25+K95,(I95+L95)*'Shared Mail Order'!C25+K95)</f>
        <v>0</v>
      </c>
      <c r="O95" s="132">
        <f t="shared" si="7"/>
        <v>0</v>
      </c>
      <c r="P95" s="180">
        <f t="shared" si="8"/>
        <v>0</v>
      </c>
      <c r="Q95" s="1"/>
      <c r="R95" s="1"/>
    </row>
    <row r="96" spans="1:18" ht="12.75">
      <c r="A96" s="127"/>
      <c r="B96" s="73"/>
      <c r="C96" s="91"/>
      <c r="D96" s="92">
        <v>0</v>
      </c>
      <c r="E96" s="128">
        <v>0</v>
      </c>
      <c r="F96" s="130">
        <f t="shared" si="5"/>
        <v>0</v>
      </c>
      <c r="G96" s="129">
        <f>F96*'Shared Mail Order'!C18</f>
        <v>0</v>
      </c>
      <c r="H96" s="130">
        <f t="shared" si="6"/>
        <v>0</v>
      </c>
      <c r="I96" s="99">
        <f>H96*'Shared Mail Order'!C17</f>
        <v>0</v>
      </c>
      <c r="J96" s="131">
        <f>((F96/'Shared Mail Order'!G13)*('Shared Mail Order'!H15+'Shared Mail Order'!H16))</f>
        <v>0</v>
      </c>
      <c r="K96" s="179">
        <f>(I96+L96)/('Shared Mail Order'!H13+'Shared Mail Order'!H21)*'Shared Mail Order'!C22</f>
        <v>0</v>
      </c>
      <c r="L96" s="100"/>
      <c r="M96" s="101">
        <f>IF('Shared Mail Order'!C23&gt;0,(I96+L96)/('Shared Mail Order'!H13+'Shared Mail Order'!H21)*'Shared Mail Order'!C23*'Shared Mail Order'!C25,(I96+L96)*'Shared Mail Order'!C25)</f>
        <v>0</v>
      </c>
      <c r="N96" s="102">
        <f>IF('Shared Mail Order'!C23&gt;0,(I96+L96)/('Shared Mail Order'!H13+'Shared Mail Order'!H21)*'Shared Mail Order'!C23*'Shared Mail Order'!C25+K96,(I96+L96)*'Shared Mail Order'!C25+K96)</f>
        <v>0</v>
      </c>
      <c r="O96" s="132">
        <f t="shared" si="7"/>
        <v>0</v>
      </c>
      <c r="P96" s="180">
        <f t="shared" si="8"/>
        <v>0</v>
      </c>
      <c r="Q96" s="1"/>
      <c r="R96" s="1"/>
    </row>
    <row r="97" spans="1:18" ht="12.75">
      <c r="A97" s="127"/>
      <c r="B97" s="73"/>
      <c r="C97" s="91"/>
      <c r="D97" s="92">
        <v>0</v>
      </c>
      <c r="E97" s="128">
        <v>0</v>
      </c>
      <c r="F97" s="130">
        <f t="shared" si="5"/>
        <v>0</v>
      </c>
      <c r="G97" s="129">
        <f>F97*'Shared Mail Order'!C18</f>
        <v>0</v>
      </c>
      <c r="H97" s="130">
        <f t="shared" si="6"/>
        <v>0</v>
      </c>
      <c r="I97" s="99">
        <f>H97*'Shared Mail Order'!C17</f>
        <v>0</v>
      </c>
      <c r="J97" s="131">
        <f>((F97/'Shared Mail Order'!G13)*('Shared Mail Order'!H15+'Shared Mail Order'!H16))</f>
        <v>0</v>
      </c>
      <c r="K97" s="179">
        <f>(I97+L97)/('Shared Mail Order'!H13+'Shared Mail Order'!H21)*'Shared Mail Order'!C22</f>
        <v>0</v>
      </c>
      <c r="L97" s="100"/>
      <c r="M97" s="101">
        <f>IF('Shared Mail Order'!C23&gt;0,(I97+L97)/('Shared Mail Order'!H13+'Shared Mail Order'!H21)*'Shared Mail Order'!C23*'Shared Mail Order'!C25,(I97+L97)*'Shared Mail Order'!C25)</f>
        <v>0</v>
      </c>
      <c r="N97" s="102">
        <f>IF('Shared Mail Order'!C23&gt;0,(I97+L97)/('Shared Mail Order'!H13+'Shared Mail Order'!H21)*'Shared Mail Order'!C23*'Shared Mail Order'!C25+K97,(I97+L97)*'Shared Mail Order'!C25+K97)</f>
        <v>0</v>
      </c>
      <c r="O97" s="132">
        <f t="shared" si="7"/>
        <v>0</v>
      </c>
      <c r="P97" s="180">
        <f t="shared" si="8"/>
        <v>0</v>
      </c>
      <c r="Q97" s="1"/>
      <c r="R97" s="1"/>
    </row>
    <row r="98" spans="1:18" ht="12.75">
      <c r="A98" s="127"/>
      <c r="B98" s="73"/>
      <c r="C98" s="91"/>
      <c r="D98" s="92">
        <v>0</v>
      </c>
      <c r="E98" s="128">
        <v>0</v>
      </c>
      <c r="F98" s="130">
        <f t="shared" si="5"/>
        <v>0</v>
      </c>
      <c r="G98" s="129">
        <f>F98*'Shared Mail Order'!C18</f>
        <v>0</v>
      </c>
      <c r="H98" s="130">
        <f t="shared" si="6"/>
        <v>0</v>
      </c>
      <c r="I98" s="99">
        <f>H98*'Shared Mail Order'!C17</f>
        <v>0</v>
      </c>
      <c r="J98" s="131">
        <f>((F98/'Shared Mail Order'!G13)*('Shared Mail Order'!H15+'Shared Mail Order'!H16))</f>
        <v>0</v>
      </c>
      <c r="K98" s="179">
        <f>(I98+L98)/('Shared Mail Order'!H13+'Shared Mail Order'!H21)*'Shared Mail Order'!C22</f>
        <v>0</v>
      </c>
      <c r="L98" s="100"/>
      <c r="M98" s="101">
        <f>IF('Shared Mail Order'!C23&gt;0,(I98+L98)/('Shared Mail Order'!H13+'Shared Mail Order'!H21)*'Shared Mail Order'!C23*'Shared Mail Order'!C25,(I98+L98)*'Shared Mail Order'!C25)</f>
        <v>0</v>
      </c>
      <c r="N98" s="102">
        <f>IF('Shared Mail Order'!C23&gt;0,(I98+L98)/('Shared Mail Order'!H13+'Shared Mail Order'!H21)*'Shared Mail Order'!C23*'Shared Mail Order'!C25+K98,(I98+L98)*'Shared Mail Order'!C25+K98)</f>
        <v>0</v>
      </c>
      <c r="O98" s="132">
        <f t="shared" si="7"/>
        <v>0</v>
      </c>
      <c r="P98" s="180">
        <f t="shared" si="8"/>
        <v>0</v>
      </c>
      <c r="Q98" s="1"/>
      <c r="R98" s="1"/>
    </row>
    <row r="99" spans="1:18" ht="12.75">
      <c r="A99" s="127"/>
      <c r="B99" s="73"/>
      <c r="C99" s="91"/>
      <c r="D99" s="92">
        <v>0</v>
      </c>
      <c r="E99" s="128">
        <v>0</v>
      </c>
      <c r="F99" s="130">
        <f t="shared" si="5"/>
        <v>0</v>
      </c>
      <c r="G99" s="129">
        <f>F99*'Shared Mail Order'!C18</f>
        <v>0</v>
      </c>
      <c r="H99" s="130">
        <f t="shared" si="6"/>
        <v>0</v>
      </c>
      <c r="I99" s="99">
        <f>H99*'Shared Mail Order'!C17</f>
        <v>0</v>
      </c>
      <c r="J99" s="131">
        <f>((F99/'Shared Mail Order'!G13)*('Shared Mail Order'!H15+'Shared Mail Order'!H16))</f>
        <v>0</v>
      </c>
      <c r="K99" s="179">
        <f>(I99+L99)/('Shared Mail Order'!H13+'Shared Mail Order'!H21)*'Shared Mail Order'!C22</f>
        <v>0</v>
      </c>
      <c r="L99" s="100"/>
      <c r="M99" s="101">
        <f>IF('Shared Mail Order'!C23&gt;0,(I99+L99)/('Shared Mail Order'!H13+'Shared Mail Order'!H21)*'Shared Mail Order'!C23*'Shared Mail Order'!C25,(I99+L99)*'Shared Mail Order'!C25)</f>
        <v>0</v>
      </c>
      <c r="N99" s="102">
        <f>IF('Shared Mail Order'!C23&gt;0,(I99+L99)/('Shared Mail Order'!H13+'Shared Mail Order'!H21)*'Shared Mail Order'!C23*'Shared Mail Order'!C25+K99,(I99+L99)*'Shared Mail Order'!C25+K99)</f>
        <v>0</v>
      </c>
      <c r="O99" s="132">
        <f t="shared" si="7"/>
        <v>0</v>
      </c>
      <c r="P99" s="180">
        <f t="shared" si="8"/>
        <v>0</v>
      </c>
      <c r="Q99" s="1"/>
      <c r="R99" s="1"/>
    </row>
    <row r="100" spans="1:18" ht="12.75">
      <c r="A100" s="127"/>
      <c r="B100" s="73"/>
      <c r="C100" s="91"/>
      <c r="D100" s="92">
        <v>0</v>
      </c>
      <c r="E100" s="128">
        <v>0</v>
      </c>
      <c r="F100" s="130">
        <f t="shared" si="5"/>
        <v>0</v>
      </c>
      <c r="G100" s="129">
        <f>F100*'Shared Mail Order'!C18</f>
        <v>0</v>
      </c>
      <c r="H100" s="130">
        <f t="shared" si="6"/>
        <v>0</v>
      </c>
      <c r="I100" s="99">
        <f>H100*'Shared Mail Order'!C17</f>
        <v>0</v>
      </c>
      <c r="J100" s="131">
        <f>((F100/'Shared Mail Order'!G13)*('Shared Mail Order'!H15+'Shared Mail Order'!H16))</f>
        <v>0</v>
      </c>
      <c r="K100" s="179">
        <f>(I100+L100)/('Shared Mail Order'!H13+'Shared Mail Order'!H21)*'Shared Mail Order'!C22</f>
        <v>0</v>
      </c>
      <c r="L100" s="100"/>
      <c r="M100" s="101">
        <f>IF('Shared Mail Order'!C23&gt;0,(I100+L100)/('Shared Mail Order'!H13+'Shared Mail Order'!H21)*'Shared Mail Order'!C23*'Shared Mail Order'!C25,(I100+L100)*'Shared Mail Order'!C25)</f>
        <v>0</v>
      </c>
      <c r="N100" s="102">
        <f>IF('Shared Mail Order'!C23&gt;0,(I100+L100)/('Shared Mail Order'!H13+'Shared Mail Order'!H21)*'Shared Mail Order'!C23*'Shared Mail Order'!C25+K100,(I100+L100)*'Shared Mail Order'!C25+K100)</f>
        <v>0</v>
      </c>
      <c r="O100" s="132">
        <f t="shared" si="7"/>
        <v>0</v>
      </c>
      <c r="P100" s="180">
        <f t="shared" si="8"/>
        <v>0</v>
      </c>
      <c r="Q100" s="1"/>
      <c r="R100" s="1"/>
    </row>
    <row r="101" spans="1:18" ht="12.75">
      <c r="A101" s="127"/>
      <c r="B101" s="73"/>
      <c r="C101" s="91"/>
      <c r="D101" s="92">
        <v>0</v>
      </c>
      <c r="E101" s="128">
        <v>0</v>
      </c>
      <c r="F101" s="130">
        <f t="shared" si="5"/>
        <v>0</v>
      </c>
      <c r="G101" s="129">
        <f>F101*'Shared Mail Order'!C18</f>
        <v>0</v>
      </c>
      <c r="H101" s="130">
        <f t="shared" si="6"/>
        <v>0</v>
      </c>
      <c r="I101" s="99">
        <f>H101*'Shared Mail Order'!C17</f>
        <v>0</v>
      </c>
      <c r="J101" s="131">
        <f>((F101/'Shared Mail Order'!G13)*('Shared Mail Order'!H15+'Shared Mail Order'!H16))</f>
        <v>0</v>
      </c>
      <c r="K101" s="179">
        <f>(I101+L101)/('Shared Mail Order'!H13+'Shared Mail Order'!H21)*'Shared Mail Order'!C22</f>
        <v>0</v>
      </c>
      <c r="L101" s="100"/>
      <c r="M101" s="101">
        <f>IF('Shared Mail Order'!C23&gt;0,(I101+L101)/('Shared Mail Order'!H13+'Shared Mail Order'!H21)*'Shared Mail Order'!C23*'Shared Mail Order'!C25,(I101+L101)*'Shared Mail Order'!C25)</f>
        <v>0</v>
      </c>
      <c r="N101" s="102">
        <f>IF('Shared Mail Order'!C23&gt;0,(I101+L101)/('Shared Mail Order'!H13+'Shared Mail Order'!H21)*'Shared Mail Order'!C23*'Shared Mail Order'!C25+K101,(I101+L101)*'Shared Mail Order'!C25+K101)</f>
        <v>0</v>
      </c>
      <c r="O101" s="132">
        <f t="shared" si="7"/>
        <v>0</v>
      </c>
      <c r="P101" s="180">
        <f t="shared" si="8"/>
        <v>0</v>
      </c>
      <c r="Q101" s="1"/>
      <c r="R101" s="1"/>
    </row>
    <row r="102" spans="1:18" ht="12.75">
      <c r="A102" s="127"/>
      <c r="B102" s="73"/>
      <c r="C102" s="91"/>
      <c r="D102" s="92">
        <v>0</v>
      </c>
      <c r="E102" s="128">
        <v>0</v>
      </c>
      <c r="F102" s="130">
        <f t="shared" si="5"/>
        <v>0</v>
      </c>
      <c r="G102" s="129">
        <f>F102*'Shared Mail Order'!C18</f>
        <v>0</v>
      </c>
      <c r="H102" s="130">
        <f t="shared" si="6"/>
        <v>0</v>
      </c>
      <c r="I102" s="99">
        <f>H102*'Shared Mail Order'!C17</f>
        <v>0</v>
      </c>
      <c r="J102" s="131">
        <f>((F102/'Shared Mail Order'!G13)*('Shared Mail Order'!H15+'Shared Mail Order'!H16))</f>
        <v>0</v>
      </c>
      <c r="K102" s="179">
        <f>(I102+L102)/('Shared Mail Order'!H13+'Shared Mail Order'!H21)*'Shared Mail Order'!C22</f>
        <v>0</v>
      </c>
      <c r="L102" s="100">
        <v>0</v>
      </c>
      <c r="M102" s="101">
        <f>IF('Shared Mail Order'!C23&gt;0,(I102+L102)/('Shared Mail Order'!H13+'Shared Mail Order'!H21)*'Shared Mail Order'!C23*'Shared Mail Order'!C25,(I102+L102)*'Shared Mail Order'!C25)</f>
        <v>0</v>
      </c>
      <c r="N102" s="102">
        <f>IF('Shared Mail Order'!C23&gt;0,(I102+L102)/('Shared Mail Order'!H13+'Shared Mail Order'!H21)*'Shared Mail Order'!C23*'Shared Mail Order'!C25+K102,(I102+L102)*'Shared Mail Order'!C25+K102)</f>
        <v>0</v>
      </c>
      <c r="O102" s="132">
        <f t="shared" si="7"/>
        <v>0</v>
      </c>
      <c r="P102" s="180">
        <f t="shared" si="8"/>
        <v>0</v>
      </c>
      <c r="Q102" s="1"/>
      <c r="R102" s="1"/>
    </row>
    <row r="103" spans="1:18" ht="12.75">
      <c r="A103" s="127"/>
      <c r="B103" s="73"/>
      <c r="C103" s="91"/>
      <c r="D103" s="92">
        <v>0</v>
      </c>
      <c r="E103" s="128">
        <v>0</v>
      </c>
      <c r="F103" s="130">
        <f t="shared" si="5"/>
        <v>0</v>
      </c>
      <c r="G103" s="129">
        <f>F103*'Shared Mail Order'!C18</f>
        <v>0</v>
      </c>
      <c r="H103" s="130">
        <f t="shared" si="6"/>
        <v>0</v>
      </c>
      <c r="I103" s="99">
        <f>H103*'Shared Mail Order'!C17</f>
        <v>0</v>
      </c>
      <c r="J103" s="131">
        <f>((F103/'Shared Mail Order'!G13)*('Shared Mail Order'!H15+'Shared Mail Order'!H16))</f>
        <v>0</v>
      </c>
      <c r="K103" s="179">
        <f>(I103+L103)/('Shared Mail Order'!H13+'Shared Mail Order'!H21)*'Shared Mail Order'!C22</f>
        <v>0</v>
      </c>
      <c r="L103" s="100"/>
      <c r="M103" s="101">
        <f>IF('Shared Mail Order'!C23&gt;0,(I103+L103)/('Shared Mail Order'!H13+'Shared Mail Order'!H21)*'Shared Mail Order'!C23*'Shared Mail Order'!C25,(I103+L103)*'Shared Mail Order'!C25)</f>
        <v>0</v>
      </c>
      <c r="N103" s="102">
        <f>IF('Shared Mail Order'!C23&gt;0,(I103+L103)/('Shared Mail Order'!H13+'Shared Mail Order'!H21)*'Shared Mail Order'!C23*'Shared Mail Order'!C25+K103,(I103+L103)*'Shared Mail Order'!C25+K103)</f>
        <v>0</v>
      </c>
      <c r="O103" s="132">
        <f t="shared" si="7"/>
        <v>0</v>
      </c>
      <c r="P103" s="180">
        <f t="shared" si="8"/>
        <v>0</v>
      </c>
      <c r="Q103" s="1"/>
      <c r="R103" s="1"/>
    </row>
    <row r="104" spans="1:18" ht="12.75">
      <c r="A104" s="127"/>
      <c r="B104" s="73"/>
      <c r="C104" s="91"/>
      <c r="D104" s="92">
        <v>0</v>
      </c>
      <c r="E104" s="128">
        <v>0</v>
      </c>
      <c r="F104" s="130">
        <f t="shared" si="5"/>
        <v>0</v>
      </c>
      <c r="G104" s="129">
        <f>F104*'Shared Mail Order'!C18</f>
        <v>0</v>
      </c>
      <c r="H104" s="130">
        <f t="shared" si="6"/>
        <v>0</v>
      </c>
      <c r="I104" s="99">
        <f>H104*'Shared Mail Order'!C17</f>
        <v>0</v>
      </c>
      <c r="J104" s="131">
        <f>((F104/'Shared Mail Order'!G13)*('Shared Mail Order'!H15+'Shared Mail Order'!H16))</f>
        <v>0</v>
      </c>
      <c r="K104" s="179">
        <f>(I104+L104)/('Shared Mail Order'!H13+'Shared Mail Order'!H21)*'Shared Mail Order'!C22</f>
        <v>0</v>
      </c>
      <c r="L104" s="100"/>
      <c r="M104" s="101">
        <f>IF('Shared Mail Order'!C23&gt;0,(I104+L104)/('Shared Mail Order'!H13+'Shared Mail Order'!H21)*'Shared Mail Order'!C23*'Shared Mail Order'!C25,(I104+L104)*'Shared Mail Order'!C25)</f>
        <v>0</v>
      </c>
      <c r="N104" s="102">
        <f>IF('Shared Mail Order'!C23&gt;0,(I104+L104)/('Shared Mail Order'!H13+'Shared Mail Order'!H21)*'Shared Mail Order'!C23*'Shared Mail Order'!C25+K104,(I104+L104)*'Shared Mail Order'!C25+K104)</f>
        <v>0</v>
      </c>
      <c r="O104" s="132">
        <f t="shared" si="7"/>
        <v>0</v>
      </c>
      <c r="P104" s="180">
        <f t="shared" si="8"/>
        <v>0</v>
      </c>
      <c r="Q104" s="1"/>
      <c r="R104" s="1"/>
    </row>
    <row r="105" spans="1:18" ht="12.75">
      <c r="A105" s="127"/>
      <c r="B105" s="73"/>
      <c r="C105" s="91"/>
      <c r="D105" s="92">
        <v>0</v>
      </c>
      <c r="E105" s="128">
        <v>0</v>
      </c>
      <c r="F105" s="130">
        <f t="shared" si="5"/>
        <v>0</v>
      </c>
      <c r="G105" s="129">
        <f>F105*'Shared Mail Order'!C18</f>
        <v>0</v>
      </c>
      <c r="H105" s="130">
        <f t="shared" si="6"/>
        <v>0</v>
      </c>
      <c r="I105" s="99">
        <f>H105*'Shared Mail Order'!C17</f>
        <v>0</v>
      </c>
      <c r="J105" s="131">
        <f>((F105/'Shared Mail Order'!G13)*('Shared Mail Order'!H15+'Shared Mail Order'!H16))</f>
        <v>0</v>
      </c>
      <c r="K105" s="179">
        <f>(I105+L105)/('Shared Mail Order'!H13+'Shared Mail Order'!H21)*'Shared Mail Order'!C22</f>
        <v>0</v>
      </c>
      <c r="L105" s="100"/>
      <c r="M105" s="101">
        <f>IF('Shared Mail Order'!C23&gt;0,(I105+L105)/('Shared Mail Order'!H13+'Shared Mail Order'!H21)*'Shared Mail Order'!C23*'Shared Mail Order'!C25,(I105+L105)*'Shared Mail Order'!C25)</f>
        <v>0</v>
      </c>
      <c r="N105" s="102">
        <f>IF('Shared Mail Order'!C23&gt;0,(I105+L105)/('Shared Mail Order'!H13+'Shared Mail Order'!H21)*'Shared Mail Order'!C23*'Shared Mail Order'!C25+K105,(I105+L105)*'Shared Mail Order'!C25+K105)</f>
        <v>0</v>
      </c>
      <c r="O105" s="132">
        <f t="shared" si="7"/>
        <v>0</v>
      </c>
      <c r="P105" s="180">
        <f t="shared" si="8"/>
        <v>0</v>
      </c>
      <c r="Q105" s="1"/>
      <c r="R105" s="1"/>
    </row>
    <row r="106" spans="1:18" ht="12.75">
      <c r="A106" s="127"/>
      <c r="B106" s="73"/>
      <c r="C106" s="91"/>
      <c r="D106" s="92">
        <v>0</v>
      </c>
      <c r="E106" s="128">
        <v>0</v>
      </c>
      <c r="F106" s="130">
        <f t="shared" si="5"/>
        <v>0</v>
      </c>
      <c r="G106" s="129">
        <f>F106*'Shared Mail Order'!C18</f>
        <v>0</v>
      </c>
      <c r="H106" s="130">
        <f t="shared" si="6"/>
        <v>0</v>
      </c>
      <c r="I106" s="99">
        <f>H106*'Shared Mail Order'!C17</f>
        <v>0</v>
      </c>
      <c r="J106" s="131">
        <f>((F106/'Shared Mail Order'!G13)*('Shared Mail Order'!H15+'Shared Mail Order'!H16))</f>
        <v>0</v>
      </c>
      <c r="K106" s="179">
        <f>(I106+L106)/('Shared Mail Order'!H13+'Shared Mail Order'!H21)*'Shared Mail Order'!C22</f>
        <v>0</v>
      </c>
      <c r="L106" s="100"/>
      <c r="M106" s="101">
        <f>IF('Shared Mail Order'!C23&gt;0,(I106+L106)/('Shared Mail Order'!H13+'Shared Mail Order'!H21)*'Shared Mail Order'!C23*'Shared Mail Order'!C25,(I106+L106)*'Shared Mail Order'!C25)</f>
        <v>0</v>
      </c>
      <c r="N106" s="102">
        <f>IF('Shared Mail Order'!C23&gt;0,(I106+L106)/('Shared Mail Order'!H13+'Shared Mail Order'!H21)*'Shared Mail Order'!C23*'Shared Mail Order'!C25+K106,(I106+L106)*'Shared Mail Order'!C25+K106)</f>
        <v>0</v>
      </c>
      <c r="O106" s="132">
        <f t="shared" si="7"/>
        <v>0</v>
      </c>
      <c r="P106" s="180">
        <f t="shared" si="8"/>
        <v>0</v>
      </c>
      <c r="Q106" s="1"/>
      <c r="R106" s="1"/>
    </row>
    <row r="107" spans="1:18" ht="12.75">
      <c r="A107" s="127"/>
      <c r="B107" s="73"/>
      <c r="C107" s="91"/>
      <c r="D107" s="92">
        <v>0</v>
      </c>
      <c r="E107" s="128">
        <v>0</v>
      </c>
      <c r="F107" s="130">
        <f t="shared" si="5"/>
        <v>0</v>
      </c>
      <c r="G107" s="129">
        <f>F107*'Shared Mail Order'!C18</f>
        <v>0</v>
      </c>
      <c r="H107" s="130">
        <f t="shared" si="6"/>
        <v>0</v>
      </c>
      <c r="I107" s="99">
        <f>H107*'Shared Mail Order'!C17</f>
        <v>0</v>
      </c>
      <c r="J107" s="131">
        <f>((F107/'Shared Mail Order'!G13)*('Shared Mail Order'!H15+'Shared Mail Order'!H16))</f>
        <v>0</v>
      </c>
      <c r="K107" s="179">
        <f>(I107+L107)/('Shared Mail Order'!H13+'Shared Mail Order'!H21)*'Shared Mail Order'!C22</f>
        <v>0</v>
      </c>
      <c r="L107" s="100"/>
      <c r="M107" s="101">
        <f>IF('Shared Mail Order'!C23&gt;0,(I107+L107)/('Shared Mail Order'!H13+'Shared Mail Order'!H21)*'Shared Mail Order'!C23*'Shared Mail Order'!C25,(I107+L107)*'Shared Mail Order'!C25)</f>
        <v>0</v>
      </c>
      <c r="N107" s="102">
        <f>IF('Shared Mail Order'!C23&gt;0,(I107+L107)/('Shared Mail Order'!H13+'Shared Mail Order'!H21)*'Shared Mail Order'!C23*'Shared Mail Order'!C25+K107,(I107+L107)*'Shared Mail Order'!C25+K107)</f>
        <v>0</v>
      </c>
      <c r="O107" s="132">
        <f t="shared" si="7"/>
        <v>0</v>
      </c>
      <c r="P107" s="180">
        <f t="shared" si="8"/>
        <v>0</v>
      </c>
      <c r="Q107" s="1"/>
      <c r="R107" s="1"/>
    </row>
    <row r="108" spans="1:18" ht="12.75">
      <c r="A108" s="127"/>
      <c r="B108" s="73"/>
      <c r="C108" s="91"/>
      <c r="D108" s="92">
        <v>0</v>
      </c>
      <c r="E108" s="128">
        <v>0</v>
      </c>
      <c r="F108" s="130">
        <f t="shared" si="5"/>
        <v>0</v>
      </c>
      <c r="G108" s="129">
        <f>F108*'Shared Mail Order'!C18</f>
        <v>0</v>
      </c>
      <c r="H108" s="130">
        <f t="shared" si="6"/>
        <v>0</v>
      </c>
      <c r="I108" s="99">
        <f>H108*'Shared Mail Order'!C17</f>
        <v>0</v>
      </c>
      <c r="J108" s="131">
        <f>((F108/'Shared Mail Order'!G13)*('Shared Mail Order'!H15+'Shared Mail Order'!H16))</f>
        <v>0</v>
      </c>
      <c r="K108" s="179">
        <f>(I108+L108)/('Shared Mail Order'!H13+'Shared Mail Order'!H21)*'Shared Mail Order'!C22</f>
        <v>0</v>
      </c>
      <c r="L108" s="100"/>
      <c r="M108" s="101">
        <f>IF('Shared Mail Order'!C23&gt;0,(I108+L108)/('Shared Mail Order'!H13+'Shared Mail Order'!H21)*'Shared Mail Order'!C23*'Shared Mail Order'!C25,(I108+L108)*'Shared Mail Order'!C25)</f>
        <v>0</v>
      </c>
      <c r="N108" s="102">
        <f>IF('Shared Mail Order'!C23&gt;0,(I108+L108)/('Shared Mail Order'!H13+'Shared Mail Order'!H21)*'Shared Mail Order'!C23*'Shared Mail Order'!C25+K108,(I108+L108)*'Shared Mail Order'!C25+K108)</f>
        <v>0</v>
      </c>
      <c r="O108" s="132">
        <f t="shared" si="7"/>
        <v>0</v>
      </c>
      <c r="P108" s="180">
        <f t="shared" si="8"/>
        <v>0</v>
      </c>
      <c r="Q108" s="1"/>
      <c r="R108" s="1"/>
    </row>
    <row r="109" spans="1:18" ht="12.75">
      <c r="A109" s="127"/>
      <c r="B109" s="73"/>
      <c r="C109" s="91"/>
      <c r="D109" s="92">
        <v>0</v>
      </c>
      <c r="E109" s="128">
        <v>0</v>
      </c>
      <c r="F109" s="130">
        <f t="shared" si="5"/>
        <v>0</v>
      </c>
      <c r="G109" s="129">
        <f>F109*'Shared Mail Order'!C18</f>
        <v>0</v>
      </c>
      <c r="H109" s="130">
        <f t="shared" si="6"/>
        <v>0</v>
      </c>
      <c r="I109" s="99">
        <f>H109*'Shared Mail Order'!C17</f>
        <v>0</v>
      </c>
      <c r="J109" s="131">
        <f>((F109/'Shared Mail Order'!G13)*('Shared Mail Order'!H15+'Shared Mail Order'!H16))</f>
        <v>0</v>
      </c>
      <c r="K109" s="179">
        <f>(I109+L109)/('Shared Mail Order'!H13+'Shared Mail Order'!H21)*'Shared Mail Order'!C22</f>
        <v>0</v>
      </c>
      <c r="L109" s="100"/>
      <c r="M109" s="101">
        <f>IF('Shared Mail Order'!C23&gt;0,(I109+L109)/('Shared Mail Order'!H13+'Shared Mail Order'!H21)*'Shared Mail Order'!C23*'Shared Mail Order'!C25,(I109+L109)*'Shared Mail Order'!C25)</f>
        <v>0</v>
      </c>
      <c r="N109" s="102">
        <f>IF('Shared Mail Order'!C23&gt;0,(I109+L109)/('Shared Mail Order'!H13+'Shared Mail Order'!H21)*'Shared Mail Order'!C23*'Shared Mail Order'!C25+K109,(I109+L109)*'Shared Mail Order'!C25+K109)</f>
        <v>0</v>
      </c>
      <c r="O109" s="132">
        <f t="shared" si="7"/>
        <v>0</v>
      </c>
      <c r="P109" s="180">
        <f t="shared" si="8"/>
        <v>0</v>
      </c>
      <c r="Q109" s="1"/>
      <c r="R109" s="1"/>
    </row>
    <row r="110" spans="1:18" ht="12.75">
      <c r="A110" s="127"/>
      <c r="B110" s="73"/>
      <c r="C110" s="91"/>
      <c r="D110" s="92">
        <v>0</v>
      </c>
      <c r="E110" s="128">
        <v>0</v>
      </c>
      <c r="F110" s="130">
        <f t="shared" si="5"/>
        <v>0</v>
      </c>
      <c r="G110" s="129">
        <f>F110*'Shared Mail Order'!C18</f>
        <v>0</v>
      </c>
      <c r="H110" s="130">
        <f t="shared" si="6"/>
        <v>0</v>
      </c>
      <c r="I110" s="99">
        <f>H110*'Shared Mail Order'!C17</f>
        <v>0</v>
      </c>
      <c r="J110" s="131">
        <f>((F110/'Shared Mail Order'!G13)*('Shared Mail Order'!H15+'Shared Mail Order'!H16))</f>
        <v>0</v>
      </c>
      <c r="K110" s="179">
        <f>(I110+L110)/('Shared Mail Order'!H13+'Shared Mail Order'!H21)*'Shared Mail Order'!C22</f>
        <v>0</v>
      </c>
      <c r="L110" s="100"/>
      <c r="M110" s="101">
        <f>IF('Shared Mail Order'!C23&gt;0,(I110+L110)/('Shared Mail Order'!H13+'Shared Mail Order'!H21)*'Shared Mail Order'!C23*'Shared Mail Order'!C25,(I110+L110)*'Shared Mail Order'!C25)</f>
        <v>0</v>
      </c>
      <c r="N110" s="102">
        <f>IF('Shared Mail Order'!C23&gt;0,(I110+L110)/('Shared Mail Order'!H13+'Shared Mail Order'!H21)*'Shared Mail Order'!C23*'Shared Mail Order'!C25+K110,(I110+L110)*'Shared Mail Order'!C25+K110)</f>
        <v>0</v>
      </c>
      <c r="O110" s="132">
        <f t="shared" si="7"/>
        <v>0</v>
      </c>
      <c r="P110" s="180">
        <f t="shared" si="8"/>
        <v>0</v>
      </c>
      <c r="Q110" s="1"/>
      <c r="R110" s="1"/>
    </row>
    <row r="111" spans="1:18" ht="12.75">
      <c r="A111" s="127"/>
      <c r="B111" s="73"/>
      <c r="C111" s="91"/>
      <c r="D111" s="92">
        <v>0</v>
      </c>
      <c r="E111" s="128">
        <v>0</v>
      </c>
      <c r="F111" s="130">
        <f t="shared" si="5"/>
        <v>0</v>
      </c>
      <c r="G111" s="129">
        <f>F111*'Shared Mail Order'!C18</f>
        <v>0</v>
      </c>
      <c r="H111" s="130">
        <f t="shared" si="6"/>
        <v>0</v>
      </c>
      <c r="I111" s="99">
        <f>H111*'Shared Mail Order'!C17</f>
        <v>0</v>
      </c>
      <c r="J111" s="131">
        <f>((F111/'Shared Mail Order'!G13)*('Shared Mail Order'!H15+'Shared Mail Order'!H16))</f>
        <v>0</v>
      </c>
      <c r="K111" s="179">
        <f>(I111+L111)/('Shared Mail Order'!H13+'Shared Mail Order'!H21)*'Shared Mail Order'!C22</f>
        <v>0</v>
      </c>
      <c r="L111" s="100"/>
      <c r="M111" s="101">
        <f>IF('Shared Mail Order'!C23&gt;0,(I111+L111)/('Shared Mail Order'!H13+'Shared Mail Order'!H21)*'Shared Mail Order'!C23*'Shared Mail Order'!C25,(I111+L111)*'Shared Mail Order'!C25)</f>
        <v>0</v>
      </c>
      <c r="N111" s="102">
        <f>IF('Shared Mail Order'!C23&gt;0,(I111+L111)/('Shared Mail Order'!H13+'Shared Mail Order'!H21)*'Shared Mail Order'!C23*'Shared Mail Order'!C25+K111,(I111+L111)*'Shared Mail Order'!C25+K111)</f>
        <v>0</v>
      </c>
      <c r="O111" s="132">
        <f t="shared" si="7"/>
        <v>0</v>
      </c>
      <c r="P111" s="180">
        <f t="shared" si="8"/>
        <v>0</v>
      </c>
      <c r="Q111" s="1"/>
      <c r="R111" s="1"/>
    </row>
    <row r="112" spans="1:18" ht="12.75">
      <c r="A112" s="127"/>
      <c r="B112" s="73"/>
      <c r="C112" s="91"/>
      <c r="D112" s="92">
        <v>0</v>
      </c>
      <c r="E112" s="128">
        <v>0</v>
      </c>
      <c r="F112" s="130">
        <f t="shared" si="5"/>
        <v>0</v>
      </c>
      <c r="G112" s="129">
        <f>F112*'Shared Mail Order'!C18</f>
        <v>0</v>
      </c>
      <c r="H112" s="130">
        <f t="shared" si="6"/>
        <v>0</v>
      </c>
      <c r="I112" s="99">
        <f>H112*'Shared Mail Order'!C17</f>
        <v>0</v>
      </c>
      <c r="J112" s="131">
        <f>((F112/'Shared Mail Order'!G13)*('Shared Mail Order'!H15+'Shared Mail Order'!H16))</f>
        <v>0</v>
      </c>
      <c r="K112" s="179">
        <f>(I112+L112)/('Shared Mail Order'!H13+'Shared Mail Order'!H21)*'Shared Mail Order'!C22</f>
        <v>0</v>
      </c>
      <c r="L112" s="100"/>
      <c r="M112" s="101">
        <f>IF('Shared Mail Order'!C23&gt;0,(I112+L112)/('Shared Mail Order'!H13+'Shared Mail Order'!H21)*'Shared Mail Order'!C23*'Shared Mail Order'!C25,(I112+L112)*'Shared Mail Order'!C25)</f>
        <v>0</v>
      </c>
      <c r="N112" s="102">
        <f>IF('Shared Mail Order'!C23&gt;0,(I112+L112)/('Shared Mail Order'!H13+'Shared Mail Order'!H21)*'Shared Mail Order'!C23*'Shared Mail Order'!C25+K112,(I112+L112)*'Shared Mail Order'!C25+K112)</f>
        <v>0</v>
      </c>
      <c r="O112" s="132">
        <f t="shared" si="7"/>
        <v>0</v>
      </c>
      <c r="P112" s="180">
        <f t="shared" si="8"/>
        <v>0</v>
      </c>
      <c r="Q112" s="1"/>
      <c r="R112" s="1"/>
    </row>
    <row r="113" spans="1:18" ht="12.75">
      <c r="A113" s="127"/>
      <c r="B113" s="73"/>
      <c r="C113" s="91"/>
      <c r="D113" s="92">
        <v>0</v>
      </c>
      <c r="E113" s="128">
        <v>0</v>
      </c>
      <c r="F113" s="130">
        <f t="shared" si="5"/>
        <v>0</v>
      </c>
      <c r="G113" s="129">
        <f>F113*'Shared Mail Order'!C18</f>
        <v>0</v>
      </c>
      <c r="H113" s="130">
        <f t="shared" si="6"/>
        <v>0</v>
      </c>
      <c r="I113" s="99">
        <f>H113*'Shared Mail Order'!C17</f>
        <v>0</v>
      </c>
      <c r="J113" s="131">
        <f>((F113/'Shared Mail Order'!G13)*('Shared Mail Order'!H15+'Shared Mail Order'!H16))</f>
        <v>0</v>
      </c>
      <c r="K113" s="179">
        <f>(I113+L113)/('Shared Mail Order'!H13+'Shared Mail Order'!H21)*'Shared Mail Order'!C22</f>
        <v>0</v>
      </c>
      <c r="L113" s="100"/>
      <c r="M113" s="101">
        <f>IF('Shared Mail Order'!C23&gt;0,(I113+L113)/('Shared Mail Order'!H13+'Shared Mail Order'!H21)*'Shared Mail Order'!C23*'Shared Mail Order'!C25,(I113+L113)*'Shared Mail Order'!C25)</f>
        <v>0</v>
      </c>
      <c r="N113" s="102">
        <f>IF('Shared Mail Order'!C23&gt;0,(I113+L113)/('Shared Mail Order'!H13+'Shared Mail Order'!H21)*'Shared Mail Order'!C23*'Shared Mail Order'!C25+K113,(I113+L113)*'Shared Mail Order'!C25+K113)</f>
        <v>0</v>
      </c>
      <c r="O113" s="132">
        <f t="shared" si="7"/>
        <v>0</v>
      </c>
      <c r="P113" s="180">
        <f t="shared" si="8"/>
        <v>0</v>
      </c>
      <c r="Q113" s="1"/>
      <c r="R113" s="1"/>
    </row>
    <row r="114" spans="1:18" ht="12.75">
      <c r="A114" s="127"/>
      <c r="B114" s="73"/>
      <c r="C114" s="91"/>
      <c r="D114" s="92">
        <v>0</v>
      </c>
      <c r="E114" s="128">
        <v>0</v>
      </c>
      <c r="F114" s="130">
        <f>D114*E114</f>
        <v>0</v>
      </c>
      <c r="G114" s="129">
        <f>F114*'Shared Mail Order'!C18</f>
        <v>0</v>
      </c>
      <c r="H114" s="130">
        <f>F114+G114</f>
        <v>0</v>
      </c>
      <c r="I114" s="99">
        <f>H114*'Shared Mail Order'!C17</f>
        <v>0</v>
      </c>
      <c r="J114" s="131">
        <f>((F114/'Shared Mail Order'!G13)*('Shared Mail Order'!H15+'Shared Mail Order'!H16))</f>
        <v>0</v>
      </c>
      <c r="K114" s="179">
        <f>(I114+L114)/('Shared Mail Order'!H13+'Shared Mail Order'!H21)*'Shared Mail Order'!C22</f>
        <v>0</v>
      </c>
      <c r="L114" s="100"/>
      <c r="M114" s="101">
        <f>IF('Shared Mail Order'!C23&gt;0,(I114+L114)/('Shared Mail Order'!H13+'Shared Mail Order'!H21)*'Shared Mail Order'!C23*'Shared Mail Order'!C25,(I114+L114)*'Shared Mail Order'!C25)</f>
        <v>0</v>
      </c>
      <c r="N114" s="102">
        <f>IF('Shared Mail Order'!C23&gt;0,(I114+L114)/('Shared Mail Order'!H13+'Shared Mail Order'!H21)*'Shared Mail Order'!C23*'Shared Mail Order'!C25+K114,(I114+L114)*'Shared Mail Order'!C25+K114)</f>
        <v>0</v>
      </c>
      <c r="O114" s="132">
        <f>SUM(I114+J114+N114)</f>
        <v>0</v>
      </c>
      <c r="P114" s="180">
        <f>IF(E114&gt;0,O114/E114,0)</f>
        <v>0</v>
      </c>
      <c r="Q114" s="1"/>
      <c r="R114" s="1"/>
    </row>
    <row r="115" spans="1:18" ht="12.75">
      <c r="A115" s="127"/>
      <c r="B115" s="73"/>
      <c r="C115" s="91"/>
      <c r="D115" s="92">
        <v>0</v>
      </c>
      <c r="E115" s="128">
        <v>0</v>
      </c>
      <c r="F115" s="130">
        <f>D115*E115</f>
        <v>0</v>
      </c>
      <c r="G115" s="129">
        <f>F115*'Shared Mail Order'!C18</f>
        <v>0</v>
      </c>
      <c r="H115" s="130">
        <f>F115+G115</f>
        <v>0</v>
      </c>
      <c r="I115" s="99">
        <f>H115*'Shared Mail Order'!C17</f>
        <v>0</v>
      </c>
      <c r="J115" s="131">
        <f>((F115/'Shared Mail Order'!G13)*('Shared Mail Order'!H15+'Shared Mail Order'!H16))</f>
        <v>0</v>
      </c>
      <c r="K115" s="179">
        <f>(I1115+L115)/('Shared Mail Order'!H13+'Shared Mail Order'!H21)*'Shared Mail Order'!C22</f>
        <v>0</v>
      </c>
      <c r="L115" s="100"/>
      <c r="M115" s="101">
        <f>IF('Shared Mail Order'!C23&gt;0,(I115+L115)/('Shared Mail Order'!H13+'Shared Mail Order'!H21)*'Shared Mail Order'!C23*'Shared Mail Order'!C25,(I115+L115)*'Shared Mail Order'!C25)</f>
        <v>0</v>
      </c>
      <c r="N115" s="102">
        <f>IF('Shared Mail Order'!C23&gt;0,(I115+L115)/('Shared Mail Order'!H13+'Shared Mail Order'!H21)*'Shared Mail Order'!C23*'Shared Mail Order'!C25+K115,(I115+L115)*'Shared Mail Order'!C25+K115)</f>
        <v>0</v>
      </c>
      <c r="O115" s="132">
        <f>SUM(I115+J115+N115)</f>
        <v>0</v>
      </c>
      <c r="P115" s="180">
        <f>IF(E115&gt;0,O115/E115,0)</f>
        <v>0</v>
      </c>
      <c r="Q115" s="1"/>
      <c r="R115" s="1"/>
    </row>
    <row r="116" spans="1:18" ht="12.75">
      <c r="A116" s="127"/>
      <c r="B116" s="73"/>
      <c r="C116" s="91"/>
      <c r="D116" s="92">
        <v>0</v>
      </c>
      <c r="E116" s="128">
        <v>0</v>
      </c>
      <c r="F116" s="130">
        <f>D116*E116</f>
        <v>0</v>
      </c>
      <c r="G116" s="129">
        <f>F116*'Shared Mail Order'!C18</f>
        <v>0</v>
      </c>
      <c r="H116" s="130">
        <f>F116+G116</f>
        <v>0</v>
      </c>
      <c r="I116" s="99">
        <f>H116*'Shared Mail Order'!C17</f>
        <v>0</v>
      </c>
      <c r="J116" s="131">
        <f>((F116/'Shared Mail Order'!G13)*('Shared Mail Order'!H15+'Shared Mail Order'!H16))</f>
        <v>0</v>
      </c>
      <c r="K116" s="179">
        <f>(I116+L116)/('Shared Mail Order'!H13+'Shared Mail Order'!H21)*'Shared Mail Order'!C22</f>
        <v>0</v>
      </c>
      <c r="L116" s="100"/>
      <c r="M116" s="101">
        <f>IF('Shared Mail Order'!C23&gt;0,(I116+L116)/('Shared Mail Order'!H13+'Shared Mail Order'!H21)*'Shared Mail Order'!C23*'Shared Mail Order'!C25,(I116+L116)*'Shared Mail Order'!C25)</f>
        <v>0</v>
      </c>
      <c r="N116" s="102">
        <f>IF('Shared Mail Order'!C23&gt;0,(I116+L116)/('Shared Mail Order'!H13+'Shared Mail Order'!H21)*'Shared Mail Order'!C23*'Shared Mail Order'!C25+K116,(I116+L116)*'Shared Mail Order'!C25+K116)</f>
        <v>0</v>
      </c>
      <c r="O116" s="132">
        <f>SUM(I116+J116+N116)</f>
        <v>0</v>
      </c>
      <c r="P116" s="180">
        <f>IF(E116&gt;0,O116/E116,0)</f>
        <v>0</v>
      </c>
      <c r="Q116" s="1"/>
      <c r="R116" s="1"/>
    </row>
    <row r="117" spans="1:18" ht="13.5" thickBot="1">
      <c r="A117" s="137"/>
      <c r="B117" s="161"/>
      <c r="C117" s="139"/>
      <c r="D117" s="110">
        <v>0</v>
      </c>
      <c r="E117" s="140">
        <v>0</v>
      </c>
      <c r="F117" s="141">
        <f>D117*E117</f>
        <v>0</v>
      </c>
      <c r="G117" s="142">
        <f>F117*'Shared Mail Order'!C18</f>
        <v>0</v>
      </c>
      <c r="H117" s="143">
        <f>F117+G117</f>
        <v>0</v>
      </c>
      <c r="I117" s="144">
        <f>H117*'Shared Mail Order'!C17</f>
        <v>0</v>
      </c>
      <c r="J117" s="145">
        <f>((F117/'Shared Mail Order'!G13)*('Shared Mail Order'!H15+'Shared Mail Order'!H16))</f>
        <v>0</v>
      </c>
      <c r="K117" s="181">
        <f>(I117+L117)/('Shared Mail Order'!H13+'Shared Mail Order'!H21)*'Shared Mail Order'!C22</f>
        <v>0</v>
      </c>
      <c r="L117" s="146">
        <v>0</v>
      </c>
      <c r="M117" s="146">
        <f>IF('Shared Mail Order'!C23&gt;0,(I117+L117)/('Shared Mail Order'!H13+'Shared Mail Order'!H21)*'Shared Mail Order'!C23*'Shared Mail Order'!C25,(I117+L117)*'Shared Mail Order'!C25)</f>
        <v>0</v>
      </c>
      <c r="N117" s="147">
        <f>IF('Shared Mail Order'!C23&gt;0,(I117+L117)/('Shared Mail Order'!H13+'Shared Mail Order'!H21)*'Shared Mail Order'!C23*'Shared Mail Order'!C25+K117,(I117+L117)*'Shared Mail Order'!C25+K117)</f>
        <v>0</v>
      </c>
      <c r="O117" s="132">
        <f>SUM(I117+J117+N117)</f>
        <v>0</v>
      </c>
      <c r="P117" s="182">
        <f>IF(E117&gt;0,O117/E117,0)</f>
        <v>0</v>
      </c>
      <c r="Q117" s="1"/>
      <c r="R117" s="1"/>
    </row>
    <row r="118" spans="1:18" ht="13.5" thickTop="1">
      <c r="A118" s="191"/>
      <c r="B118" s="191"/>
      <c r="C118" s="191"/>
      <c r="D118" s="192"/>
      <c r="E118" s="193">
        <f aca="true" t="shared" si="9" ref="E118:O118">SUM(E18:E117)</f>
        <v>0</v>
      </c>
      <c r="F118" s="183">
        <f t="shared" si="9"/>
        <v>0</v>
      </c>
      <c r="G118" s="183">
        <f t="shared" si="9"/>
        <v>0</v>
      </c>
      <c r="H118" s="184">
        <f t="shared" si="9"/>
        <v>0</v>
      </c>
      <c r="I118" s="185">
        <f t="shared" si="9"/>
        <v>0</v>
      </c>
      <c r="J118" s="186">
        <f t="shared" si="9"/>
        <v>0</v>
      </c>
      <c r="K118" s="187">
        <f t="shared" si="9"/>
        <v>0</v>
      </c>
      <c r="L118" s="188">
        <f t="shared" si="9"/>
        <v>0</v>
      </c>
      <c r="M118" s="185">
        <f t="shared" si="9"/>
        <v>0</v>
      </c>
      <c r="N118" s="189">
        <f t="shared" si="9"/>
        <v>0</v>
      </c>
      <c r="O118" s="190">
        <f t="shared" si="9"/>
        <v>0</v>
      </c>
      <c r="P118" s="8"/>
      <c r="Q118" s="1"/>
      <c r="R118" s="1"/>
    </row>
    <row r="119" spans="1:18" ht="12.75">
      <c r="A119" s="1"/>
      <c r="B119" s="1"/>
      <c r="C119" s="1"/>
      <c r="D119" s="1"/>
      <c r="E119" s="1"/>
      <c r="F119" s="1"/>
      <c r="G119" s="1"/>
      <c r="H119" s="1"/>
      <c r="I119" s="1"/>
      <c r="J119" s="1"/>
      <c r="K119" s="1"/>
      <c r="L119" s="1"/>
      <c r="M119" s="1"/>
      <c r="N119" s="1"/>
      <c r="O119" s="1"/>
      <c r="P119" s="1"/>
      <c r="Q119" s="1"/>
      <c r="R119" s="1"/>
    </row>
    <row r="120" spans="1:18" ht="12.75">
      <c r="A120" s="1"/>
      <c r="B120" s="1"/>
      <c r="C120" s="1"/>
      <c r="D120" s="1"/>
      <c r="E120" s="1"/>
      <c r="F120" s="1"/>
      <c r="G120" s="1"/>
      <c r="H120" s="1"/>
      <c r="I120" s="1"/>
      <c r="J120" s="1"/>
      <c r="K120" s="1"/>
      <c r="L120" s="1"/>
      <c r="M120" s="1"/>
      <c r="N120" s="1"/>
      <c r="O120" s="1"/>
      <c r="P120" s="1"/>
      <c r="Q120" s="1"/>
      <c r="R120" s="1"/>
    </row>
    <row r="121" spans="1:18" ht="12.75">
      <c r="A121" s="1"/>
      <c r="B121" s="1"/>
      <c r="C121" s="1"/>
      <c r="D121" s="1"/>
      <c r="E121" s="1"/>
      <c r="F121" s="1"/>
      <c r="G121" s="1"/>
      <c r="H121" s="1"/>
      <c r="I121" s="1"/>
      <c r="J121" s="1"/>
      <c r="K121" s="1"/>
      <c r="L121" s="1"/>
      <c r="M121" s="1"/>
      <c r="N121" s="1"/>
      <c r="O121" s="1"/>
      <c r="P121" s="1"/>
      <c r="Q121" s="1"/>
      <c r="R121" s="1"/>
    </row>
    <row r="122" spans="1:18" ht="12.75">
      <c r="A122" s="1"/>
      <c r="B122" s="1"/>
      <c r="C122" s="1"/>
      <c r="D122" s="1"/>
      <c r="E122" s="1"/>
      <c r="F122" s="1"/>
      <c r="G122" s="1"/>
      <c r="H122" s="1"/>
      <c r="I122" s="1"/>
      <c r="J122" s="1"/>
      <c r="K122" s="1"/>
      <c r="L122" s="1"/>
      <c r="M122" s="1"/>
      <c r="N122" s="1"/>
      <c r="O122" s="1"/>
      <c r="P122" s="1"/>
      <c r="Q122" s="1"/>
      <c r="R122" s="1"/>
    </row>
    <row r="123" spans="1:18" ht="12.75">
      <c r="A123" s="1"/>
      <c r="B123" s="1"/>
      <c r="C123" s="1"/>
      <c r="D123" s="1"/>
      <c r="E123" s="1"/>
      <c r="F123" s="1"/>
      <c r="G123" s="1"/>
      <c r="H123" s="1"/>
      <c r="I123" s="1"/>
      <c r="J123" s="1"/>
      <c r="K123" s="1"/>
      <c r="L123" s="1"/>
      <c r="M123" s="1"/>
      <c r="N123" s="1"/>
      <c r="O123" s="1"/>
      <c r="P123" s="1"/>
      <c r="Q123" s="1"/>
      <c r="R123" s="1"/>
    </row>
    <row r="124" spans="1:18" ht="12.75">
      <c r="A124" s="1"/>
      <c r="B124" s="1"/>
      <c r="C124" s="1"/>
      <c r="D124" s="1"/>
      <c r="E124" s="1"/>
      <c r="F124" s="1"/>
      <c r="G124" s="1"/>
      <c r="H124" s="1"/>
      <c r="I124" s="1"/>
      <c r="J124" s="1"/>
      <c r="K124" s="1"/>
      <c r="L124" s="1"/>
      <c r="M124" s="1"/>
      <c r="N124" s="1"/>
      <c r="O124" s="1"/>
      <c r="P124" s="1"/>
      <c r="Q124" s="1"/>
      <c r="R124" s="1"/>
    </row>
    <row r="125" spans="1:18" ht="12.75">
      <c r="A125" s="1"/>
      <c r="B125" s="1"/>
      <c r="C125" s="1"/>
      <c r="D125" s="1"/>
      <c r="E125" s="1"/>
      <c r="F125" s="1"/>
      <c r="G125" s="1"/>
      <c r="H125" s="1"/>
      <c r="I125" s="1"/>
      <c r="J125" s="1"/>
      <c r="K125" s="1"/>
      <c r="L125" s="1"/>
      <c r="M125" s="1"/>
      <c r="N125" s="1"/>
      <c r="O125" s="1"/>
      <c r="P125" s="1"/>
      <c r="Q125" s="1"/>
      <c r="R125" s="1"/>
    </row>
    <row r="126" spans="1:18" ht="12.75">
      <c r="A126" s="1"/>
      <c r="B126" s="1"/>
      <c r="C126" s="1"/>
      <c r="D126" s="1"/>
      <c r="E126" s="1"/>
      <c r="F126" s="1"/>
      <c r="G126" s="1"/>
      <c r="H126" s="1"/>
      <c r="I126" s="1"/>
      <c r="J126" s="1"/>
      <c r="K126" s="1"/>
      <c r="L126" s="1"/>
      <c r="M126" s="1"/>
      <c r="N126" s="1"/>
      <c r="O126" s="1"/>
      <c r="P126" s="1"/>
      <c r="Q126" s="1"/>
      <c r="R126" s="1"/>
    </row>
    <row r="127" spans="1:18" ht="12.75">
      <c r="A127" s="1"/>
      <c r="B127" s="1"/>
      <c r="C127" s="1"/>
      <c r="D127" s="1"/>
      <c r="E127" s="1"/>
      <c r="F127" s="1"/>
      <c r="G127" s="1"/>
      <c r="H127" s="1"/>
      <c r="I127" s="1"/>
      <c r="J127" s="1"/>
      <c r="K127" s="1"/>
      <c r="L127" s="1"/>
      <c r="M127" s="1"/>
      <c r="N127" s="1"/>
      <c r="O127" s="1"/>
      <c r="P127" s="1"/>
      <c r="Q127" s="1"/>
      <c r="R127" s="1"/>
    </row>
    <row r="128" spans="1:18" ht="12.75">
      <c r="A128" s="1"/>
      <c r="B128" s="1"/>
      <c r="C128" s="1"/>
      <c r="D128" s="1"/>
      <c r="E128" s="1"/>
      <c r="F128" s="1"/>
      <c r="G128" s="1"/>
      <c r="H128" s="1"/>
      <c r="I128" s="1"/>
      <c r="J128" s="1"/>
      <c r="K128" s="1"/>
      <c r="L128" s="1"/>
      <c r="M128" s="1"/>
      <c r="N128" s="1"/>
      <c r="O128" s="1"/>
      <c r="P128" s="1"/>
      <c r="Q128" s="1"/>
      <c r="R128" s="1"/>
    </row>
    <row r="129" spans="1:18" ht="12.75">
      <c r="A129" s="1"/>
      <c r="B129" s="1"/>
      <c r="C129" s="1"/>
      <c r="D129" s="1"/>
      <c r="E129" s="1"/>
      <c r="F129" s="1"/>
      <c r="G129" s="1"/>
      <c r="H129" s="1"/>
      <c r="I129" s="1"/>
      <c r="J129" s="1"/>
      <c r="K129" s="1"/>
      <c r="L129" s="1"/>
      <c r="M129" s="1"/>
      <c r="N129" s="1"/>
      <c r="O129" s="1"/>
      <c r="P129" s="1"/>
      <c r="Q129" s="1"/>
      <c r="R129" s="1"/>
    </row>
    <row r="130" spans="1:18" ht="12.75">
      <c r="A130" s="1"/>
      <c r="B130" s="1"/>
      <c r="C130" s="1"/>
      <c r="D130" s="1"/>
      <c r="E130" s="1"/>
      <c r="F130" s="1"/>
      <c r="G130" s="1"/>
      <c r="H130" s="1"/>
      <c r="I130" s="1"/>
      <c r="J130" s="1"/>
      <c r="K130" s="1"/>
      <c r="L130" s="1"/>
      <c r="M130" s="1"/>
      <c r="N130" s="1"/>
      <c r="O130" s="1"/>
      <c r="P130" s="1"/>
      <c r="Q130" s="1"/>
      <c r="R130" s="1"/>
    </row>
    <row r="131" spans="1:18" ht="12.75">
      <c r="A131" s="1"/>
      <c r="B131" s="1"/>
      <c r="C131" s="1"/>
      <c r="D131" s="1"/>
      <c r="E131" s="1"/>
      <c r="F131" s="1"/>
      <c r="G131" s="1"/>
      <c r="H131" s="1"/>
      <c r="I131" s="1"/>
      <c r="J131" s="1"/>
      <c r="K131" s="1"/>
      <c r="L131" s="1"/>
      <c r="M131" s="1"/>
      <c r="N131" s="1"/>
      <c r="O131" s="1"/>
      <c r="P131" s="1"/>
      <c r="Q131" s="1"/>
      <c r="R131" s="1"/>
    </row>
    <row r="132" spans="1:18" ht="12.75">
      <c r="A132" s="1"/>
      <c r="B132" s="1"/>
      <c r="C132" s="1"/>
      <c r="D132" s="1"/>
      <c r="E132" s="1"/>
      <c r="F132" s="1"/>
      <c r="G132" s="1"/>
      <c r="H132" s="1"/>
      <c r="I132" s="1"/>
      <c r="J132" s="1"/>
      <c r="K132" s="1"/>
      <c r="L132" s="1"/>
      <c r="M132" s="1"/>
      <c r="N132" s="1"/>
      <c r="O132" s="1"/>
      <c r="P132" s="1"/>
      <c r="Q132" s="1"/>
      <c r="R132" s="1"/>
    </row>
    <row r="133" spans="1:18" ht="12.75">
      <c r="A133" s="1"/>
      <c r="B133" s="1"/>
      <c r="C133" s="1"/>
      <c r="D133" s="1"/>
      <c r="E133" s="1"/>
      <c r="F133" s="1"/>
      <c r="G133" s="1"/>
      <c r="H133" s="1"/>
      <c r="I133" s="1"/>
      <c r="J133" s="1"/>
      <c r="K133" s="1"/>
      <c r="L133" s="1"/>
      <c r="M133" s="1"/>
      <c r="N133" s="1"/>
      <c r="O133" s="1"/>
      <c r="P133" s="1"/>
      <c r="Q133" s="1"/>
      <c r="R133" s="1"/>
    </row>
    <row r="134" spans="1:18" ht="12.75">
      <c r="A134" s="1"/>
      <c r="B134" s="1"/>
      <c r="C134" s="1"/>
      <c r="D134" s="1"/>
      <c r="E134" s="1"/>
      <c r="F134" s="1"/>
      <c r="G134" s="1"/>
      <c r="H134" s="1"/>
      <c r="I134" s="1"/>
      <c r="J134" s="1"/>
      <c r="K134" s="1"/>
      <c r="L134" s="1"/>
      <c r="M134" s="1"/>
      <c r="N134" s="1"/>
      <c r="O134" s="1"/>
      <c r="P134" s="1"/>
      <c r="Q134" s="1"/>
      <c r="R134" s="1"/>
    </row>
    <row r="135" spans="1:18" ht="12.75">
      <c r="A135" s="1"/>
      <c r="B135" s="1"/>
      <c r="C135" s="1"/>
      <c r="D135" s="1"/>
      <c r="E135" s="1"/>
      <c r="F135" s="1"/>
      <c r="G135" s="1"/>
      <c r="H135" s="1"/>
      <c r="I135" s="1"/>
      <c r="J135" s="1"/>
      <c r="K135" s="1"/>
      <c r="L135" s="1"/>
      <c r="M135" s="1"/>
      <c r="N135" s="1"/>
      <c r="O135" s="1"/>
      <c r="P135" s="1"/>
      <c r="Q135" s="1"/>
      <c r="R135" s="1"/>
    </row>
    <row r="136" spans="1:18" ht="12.75">
      <c r="A136" s="1"/>
      <c r="B136" s="1"/>
      <c r="C136" s="1"/>
      <c r="D136" s="1"/>
      <c r="E136" s="1"/>
      <c r="F136" s="1"/>
      <c r="G136" s="1"/>
      <c r="H136" s="1"/>
      <c r="I136" s="1"/>
      <c r="J136" s="1"/>
      <c r="K136" s="1"/>
      <c r="L136" s="1"/>
      <c r="M136" s="1"/>
      <c r="N136" s="1"/>
      <c r="O136" s="1"/>
      <c r="P136" s="1"/>
      <c r="Q136" s="1"/>
      <c r="R136" s="1"/>
    </row>
    <row r="137" spans="1:18" ht="12.75">
      <c r="A137" s="1"/>
      <c r="B137" s="1"/>
      <c r="C137" s="1"/>
      <c r="D137" s="1"/>
      <c r="E137" s="1"/>
      <c r="F137" s="1"/>
      <c r="G137" s="1"/>
      <c r="H137" s="1"/>
      <c r="I137" s="1"/>
      <c r="J137" s="1"/>
      <c r="K137" s="1"/>
      <c r="L137" s="1"/>
      <c r="M137" s="1"/>
      <c r="N137" s="1"/>
      <c r="O137" s="1"/>
      <c r="P137" s="1"/>
      <c r="Q137" s="1"/>
      <c r="R137" s="1"/>
    </row>
    <row r="138" spans="1:18" ht="12.75">
      <c r="A138" s="1"/>
      <c r="B138" s="1"/>
      <c r="C138" s="1"/>
      <c r="D138" s="1"/>
      <c r="E138" s="1"/>
      <c r="F138" s="1"/>
      <c r="G138" s="1"/>
      <c r="H138" s="1"/>
      <c r="I138" s="1"/>
      <c r="J138" s="1"/>
      <c r="K138" s="1"/>
      <c r="L138" s="1"/>
      <c r="M138" s="1"/>
      <c r="N138" s="1"/>
      <c r="O138" s="1"/>
      <c r="P138" s="1"/>
      <c r="Q138" s="1"/>
      <c r="R138" s="1"/>
    </row>
    <row r="139" spans="1:18" ht="12.75">
      <c r="A139" s="1"/>
      <c r="B139" s="1"/>
      <c r="C139" s="1"/>
      <c r="D139" s="1"/>
      <c r="E139" s="1"/>
      <c r="F139" s="1"/>
      <c r="G139" s="1"/>
      <c r="H139" s="1"/>
      <c r="I139" s="1"/>
      <c r="J139" s="1"/>
      <c r="K139" s="1"/>
      <c r="L139" s="1"/>
      <c r="M139" s="1"/>
      <c r="N139" s="1"/>
      <c r="O139" s="1"/>
      <c r="P139" s="1"/>
      <c r="Q139" s="1"/>
      <c r="R139" s="1"/>
    </row>
    <row r="140" spans="1:18" ht="12.75">
      <c r="A140" s="1"/>
      <c r="B140" s="1"/>
      <c r="C140" s="1"/>
      <c r="D140" s="1"/>
      <c r="E140" s="1"/>
      <c r="F140" s="1"/>
      <c r="G140" s="1"/>
      <c r="H140" s="1"/>
      <c r="I140" s="1"/>
      <c r="J140" s="1"/>
      <c r="K140" s="1"/>
      <c r="L140" s="1"/>
      <c r="M140" s="1"/>
      <c r="N140" s="1"/>
      <c r="O140" s="1"/>
      <c r="P140" s="1"/>
      <c r="Q140" s="1"/>
      <c r="R140" s="1"/>
    </row>
  </sheetData>
  <sheetProtection password="DB56" sheet="1" objects="1" scenarios="1"/>
  <mergeCells count="32">
    <mergeCell ref="I16:I17"/>
    <mergeCell ref="K16:N16"/>
    <mergeCell ref="P16:P17"/>
    <mergeCell ref="E16:E17"/>
    <mergeCell ref="F16:F17"/>
    <mergeCell ref="G16:G17"/>
    <mergeCell ref="H16:H17"/>
    <mergeCell ref="A16:A17"/>
    <mergeCell ref="B16:B17"/>
    <mergeCell ref="C16:C17"/>
    <mergeCell ref="D16:D17"/>
    <mergeCell ref="A6:G6"/>
    <mergeCell ref="I6:M6"/>
    <mergeCell ref="A7:G7"/>
    <mergeCell ref="K7:M7"/>
    <mergeCell ref="N1:O1"/>
    <mergeCell ref="A2:G2"/>
    <mergeCell ref="A3:G3"/>
    <mergeCell ref="L3:M3"/>
    <mergeCell ref="A1:G1"/>
    <mergeCell ref="I12:N12"/>
    <mergeCell ref="I13:N13"/>
    <mergeCell ref="I14:N14"/>
    <mergeCell ref="I15:N15"/>
    <mergeCell ref="I8:N8"/>
    <mergeCell ref="I9:N9"/>
    <mergeCell ref="I10:N10"/>
    <mergeCell ref="I11:N11"/>
    <mergeCell ref="A4:G4"/>
    <mergeCell ref="H4:M4"/>
    <mergeCell ref="A5:G5"/>
    <mergeCell ref="K5:M5"/>
  </mergeCells>
  <conditionalFormatting sqref="L18:M37">
    <cfRule type="cellIs" priority="1" dxfId="0" operator="notBetween" stopIfTrue="1">
      <formula>0</formula>
      <formula>99999</formula>
    </cfRule>
  </conditionalFormatting>
  <printOptions/>
  <pageMargins left="0.75" right="0.75" top="1" bottom="1" header="0.5" footer="0.5"/>
  <pageSetup orientation="portrait" paperSize="9"/>
  <legacyDrawing r:id="rId2"/>
</worksheet>
</file>

<file path=xl/worksheets/sheet13.xml><?xml version="1.0" encoding="utf-8"?>
<worksheet xmlns="http://schemas.openxmlformats.org/spreadsheetml/2006/main" xmlns:r="http://schemas.openxmlformats.org/officeDocument/2006/relationships">
  <dimension ref="A1:R140"/>
  <sheetViews>
    <sheetView showZeros="0" workbookViewId="0" topLeftCell="A1">
      <selection activeCell="A56" sqref="A56"/>
    </sheetView>
  </sheetViews>
  <sheetFormatPr defaultColWidth="9.140625" defaultRowHeight="12.75"/>
  <cols>
    <col min="1" max="1" width="8.421875" style="0" customWidth="1"/>
    <col min="2" max="2" width="32.28125" style="0" customWidth="1"/>
    <col min="3" max="3" width="9.8515625" style="0" customWidth="1"/>
    <col min="4" max="4" width="5.8515625" style="0" customWidth="1"/>
    <col min="5" max="5" width="5.00390625" style="0" customWidth="1"/>
    <col min="6" max="16" width="7.140625" style="0" customWidth="1"/>
  </cols>
  <sheetData>
    <row r="1" spans="1:18" ht="12.75">
      <c r="A1" s="198" t="s">
        <v>39</v>
      </c>
      <c r="B1" s="198"/>
      <c r="C1" s="198"/>
      <c r="D1" s="198"/>
      <c r="E1" s="198"/>
      <c r="F1" s="198"/>
      <c r="G1" s="198"/>
      <c r="H1" s="7"/>
      <c r="I1" s="7"/>
      <c r="J1" s="7"/>
      <c r="K1" s="7"/>
      <c r="L1" s="7"/>
      <c r="M1" s="87"/>
      <c r="N1" s="209" t="s">
        <v>12</v>
      </c>
      <c r="O1" s="210"/>
      <c r="P1" s="8"/>
      <c r="Q1" s="1"/>
      <c r="R1" s="1"/>
    </row>
    <row r="2" spans="1:18" ht="13.5" thickBot="1">
      <c r="A2" s="198"/>
      <c r="B2" s="198"/>
      <c r="C2" s="198"/>
      <c r="D2" s="198"/>
      <c r="E2" s="198"/>
      <c r="F2" s="198"/>
      <c r="G2" s="198"/>
      <c r="H2" s="32"/>
      <c r="I2" s="32"/>
      <c r="J2" s="32"/>
      <c r="K2" s="32"/>
      <c r="L2" s="88"/>
      <c r="M2" s="89"/>
      <c r="N2" s="40" t="str">
        <f>'Shared Mail Order'!G12</f>
        <v>(US$)</v>
      </c>
      <c r="O2" s="114" t="str">
        <f>'Shared Mail Order'!H12</f>
        <v>(CAD$)</v>
      </c>
      <c r="P2" s="8"/>
      <c r="Q2" s="1"/>
      <c r="R2" s="1"/>
    </row>
    <row r="3" spans="1:18" ht="13.5" thickTop="1">
      <c r="A3" s="198"/>
      <c r="B3" s="198"/>
      <c r="C3" s="198"/>
      <c r="D3" s="198"/>
      <c r="E3" s="198"/>
      <c r="F3" s="198"/>
      <c r="G3" s="198"/>
      <c r="H3" s="36"/>
      <c r="I3" s="36"/>
      <c r="J3" s="36"/>
      <c r="K3" s="36"/>
      <c r="L3" s="201" t="s">
        <v>22</v>
      </c>
      <c r="M3" s="286"/>
      <c r="N3" s="75">
        <f>SUM(F18:F117)</f>
        <v>0</v>
      </c>
      <c r="O3" s="115">
        <f>N3*'Shared Mail Order'!C17</f>
        <v>0</v>
      </c>
      <c r="P3" s="8"/>
      <c r="Q3" s="1"/>
      <c r="R3" s="1"/>
    </row>
    <row r="4" spans="1:18" ht="12.75">
      <c r="A4" s="198"/>
      <c r="B4" s="198"/>
      <c r="C4" s="198"/>
      <c r="D4" s="198"/>
      <c r="E4" s="198"/>
      <c r="F4" s="198"/>
      <c r="G4" s="198"/>
      <c r="H4" s="201" t="s">
        <v>24</v>
      </c>
      <c r="I4" s="203"/>
      <c r="J4" s="203"/>
      <c r="K4" s="203"/>
      <c r="L4" s="203"/>
      <c r="M4" s="286"/>
      <c r="N4" s="76">
        <f>SUM(G18:G117)</f>
        <v>0</v>
      </c>
      <c r="O4" s="115">
        <f>N4*'Shared Mail Order'!C17</f>
        <v>0</v>
      </c>
      <c r="P4" s="8"/>
      <c r="Q4" s="1"/>
      <c r="R4" s="1"/>
    </row>
    <row r="5" spans="1:18" ht="12.75">
      <c r="A5" s="198"/>
      <c r="B5" s="198"/>
      <c r="C5" s="198"/>
      <c r="D5" s="198"/>
      <c r="E5" s="198"/>
      <c r="F5" s="198"/>
      <c r="G5" s="198"/>
      <c r="H5" s="7"/>
      <c r="I5" s="2"/>
      <c r="J5" s="2"/>
      <c r="K5" s="201" t="s">
        <v>23</v>
      </c>
      <c r="L5" s="203"/>
      <c r="M5" s="205"/>
      <c r="N5" s="77">
        <f>N3/'Shared Mail Order'!G13*'Shared Mail Order'!C16</f>
        <v>0</v>
      </c>
      <c r="O5" s="116">
        <f>N5*'Shared Mail Order'!C17</f>
        <v>0</v>
      </c>
      <c r="P5" s="8"/>
      <c r="Q5" s="1"/>
      <c r="R5" s="1"/>
    </row>
    <row r="6" spans="1:18" ht="14.25" customHeight="1">
      <c r="A6" s="198"/>
      <c r="B6" s="198"/>
      <c r="C6" s="198"/>
      <c r="D6" s="198"/>
      <c r="E6" s="198"/>
      <c r="F6" s="198"/>
      <c r="G6" s="198"/>
      <c r="H6" s="7"/>
      <c r="I6" s="201" t="s">
        <v>41</v>
      </c>
      <c r="J6" s="201"/>
      <c r="K6" s="201"/>
      <c r="L6" s="201"/>
      <c r="M6" s="286"/>
      <c r="N6" s="77">
        <f>IF('Shared Mail Order'!C19="yes",N5*'Shared Mail Order'!C18,0)</f>
        <v>0</v>
      </c>
      <c r="O6" s="116">
        <f>N6*'Shared Mail Order'!C17</f>
        <v>0</v>
      </c>
      <c r="P6" s="8"/>
      <c r="Q6" s="1"/>
      <c r="R6" s="1"/>
    </row>
    <row r="7" spans="1:18" ht="13.5">
      <c r="A7" s="198"/>
      <c r="B7" s="198"/>
      <c r="C7" s="198"/>
      <c r="D7" s="198"/>
      <c r="E7" s="198"/>
      <c r="F7" s="198"/>
      <c r="G7" s="198"/>
      <c r="H7" s="39"/>
      <c r="I7" s="2"/>
      <c r="J7" s="2"/>
      <c r="K7" s="206" t="s">
        <v>21</v>
      </c>
      <c r="L7" s="234"/>
      <c r="M7" s="208"/>
      <c r="N7" s="75">
        <f>SUM(N3:N6)</f>
        <v>0</v>
      </c>
      <c r="O7" s="117">
        <f>SUM(O3:O6)</f>
        <v>0</v>
      </c>
      <c r="P7" s="8"/>
      <c r="Q7" s="1"/>
      <c r="R7" s="1"/>
    </row>
    <row r="8" spans="1:18" ht="12.75">
      <c r="A8" s="31"/>
      <c r="B8" s="4" t="s">
        <v>0</v>
      </c>
      <c r="C8" s="4"/>
      <c r="D8" s="43"/>
      <c r="E8" s="43"/>
      <c r="F8" s="43"/>
      <c r="G8" s="4"/>
      <c r="H8" s="7"/>
      <c r="I8" s="199" t="s">
        <v>5</v>
      </c>
      <c r="J8" s="199"/>
      <c r="K8" s="199"/>
      <c r="L8" s="200"/>
      <c r="M8" s="200"/>
      <c r="N8" s="200"/>
      <c r="O8" s="118">
        <f>O3/'Shared Mail Order'!H13*'Shared Mail Order'!C22</f>
        <v>0</v>
      </c>
      <c r="P8" s="8"/>
      <c r="Q8" s="1"/>
      <c r="R8" s="1"/>
    </row>
    <row r="9" spans="1:18" ht="12.75">
      <c r="A9" s="31"/>
      <c r="B9" s="4"/>
      <c r="C9" s="4"/>
      <c r="D9" s="43"/>
      <c r="E9" s="43"/>
      <c r="F9" s="43"/>
      <c r="G9" s="4"/>
      <c r="H9" s="6"/>
      <c r="I9" s="232" t="s">
        <v>20</v>
      </c>
      <c r="J9" s="232"/>
      <c r="K9" s="232"/>
      <c r="L9" s="203"/>
      <c r="M9" s="203"/>
      <c r="N9" s="203"/>
      <c r="O9" s="119">
        <f>'Shared Mail Order'!C24*N3/'Shared Mail Order'!G13</f>
        <v>0</v>
      </c>
      <c r="P9" s="8"/>
      <c r="Q9" s="1"/>
      <c r="R9" s="1"/>
    </row>
    <row r="10" spans="1:18" ht="12.75">
      <c r="A10" s="31"/>
      <c r="B10" s="4"/>
      <c r="C10" s="4"/>
      <c r="D10" s="43"/>
      <c r="E10" s="43"/>
      <c r="F10" s="43"/>
      <c r="G10" s="4"/>
      <c r="H10" s="6"/>
      <c r="I10" s="232" t="s">
        <v>28</v>
      </c>
      <c r="J10" s="232"/>
      <c r="K10" s="232"/>
      <c r="L10" s="203"/>
      <c r="M10" s="203"/>
      <c r="N10" s="203"/>
      <c r="O10" s="120">
        <f>O9*'Shared Mail Order'!C25</f>
        <v>0</v>
      </c>
      <c r="P10" s="8"/>
      <c r="Q10" s="1"/>
      <c r="R10" s="1"/>
    </row>
    <row r="11" spans="1:18" ht="12.75">
      <c r="A11" s="31"/>
      <c r="B11" s="5" t="s">
        <v>0</v>
      </c>
      <c r="C11" s="5"/>
      <c r="D11" s="43"/>
      <c r="E11" s="43"/>
      <c r="F11" s="43"/>
      <c r="G11" s="5"/>
      <c r="H11" s="33"/>
      <c r="I11" s="201" t="s">
        <v>7</v>
      </c>
      <c r="J11" s="201"/>
      <c r="K11" s="201"/>
      <c r="L11" s="203"/>
      <c r="M11" s="203"/>
      <c r="N11" s="203"/>
      <c r="O11" s="121">
        <f>SUM(L18:L117)</f>
        <v>0</v>
      </c>
      <c r="P11" s="8"/>
      <c r="Q11" s="1"/>
      <c r="R11" s="1"/>
    </row>
    <row r="12" spans="1:18" ht="13.5">
      <c r="A12" s="31"/>
      <c r="B12" s="5"/>
      <c r="C12" s="5"/>
      <c r="D12" s="43"/>
      <c r="E12" s="43"/>
      <c r="F12" s="43"/>
      <c r="G12" s="5"/>
      <c r="H12" s="33"/>
      <c r="I12" s="232" t="s">
        <v>30</v>
      </c>
      <c r="J12" s="232"/>
      <c r="K12" s="232"/>
      <c r="L12" s="203"/>
      <c r="M12" s="203"/>
      <c r="N12" s="203"/>
      <c r="O12" s="122">
        <f>SUM(M18:M117)</f>
        <v>0</v>
      </c>
      <c r="P12" s="8"/>
      <c r="Q12" s="1"/>
      <c r="R12" s="1"/>
    </row>
    <row r="13" spans="1:18" ht="13.5">
      <c r="A13" s="31"/>
      <c r="B13" s="5"/>
      <c r="C13" s="5"/>
      <c r="D13" s="43"/>
      <c r="E13" s="43"/>
      <c r="F13" s="43"/>
      <c r="G13" s="5"/>
      <c r="H13" s="42"/>
      <c r="I13" s="233" t="s">
        <v>25</v>
      </c>
      <c r="J13" s="233"/>
      <c r="K13" s="233"/>
      <c r="L13" s="234"/>
      <c r="M13" s="234"/>
      <c r="N13" s="234"/>
      <c r="O13" s="123">
        <f>O8+O9+O10+O11+O12+F10</f>
        <v>0</v>
      </c>
      <c r="P13" s="8"/>
      <c r="Q13" s="1"/>
      <c r="R13" s="1"/>
    </row>
    <row r="14" spans="1:18" ht="12.75">
      <c r="A14" s="31"/>
      <c r="B14" s="5"/>
      <c r="C14" s="5"/>
      <c r="D14" s="43"/>
      <c r="E14" s="43"/>
      <c r="F14" s="43"/>
      <c r="G14" s="5"/>
      <c r="H14" s="7"/>
      <c r="I14" s="236" t="s">
        <v>26</v>
      </c>
      <c r="J14" s="236"/>
      <c r="K14" s="236"/>
      <c r="L14" s="200"/>
      <c r="M14" s="200"/>
      <c r="N14" s="200"/>
      <c r="O14" s="124">
        <f>O7+O13</f>
        <v>0</v>
      </c>
      <c r="P14" s="8"/>
      <c r="Q14" s="1"/>
      <c r="R14" s="1"/>
    </row>
    <row r="15" spans="1:18" ht="12.75">
      <c r="A15" s="31"/>
      <c r="B15" s="3" t="s">
        <v>0</v>
      </c>
      <c r="C15" s="3"/>
      <c r="D15" s="43"/>
      <c r="E15" s="43"/>
      <c r="F15" s="43"/>
      <c r="G15" s="3"/>
      <c r="H15" s="2"/>
      <c r="I15" s="195" t="s">
        <v>27</v>
      </c>
      <c r="J15" s="195"/>
      <c r="K15" s="195"/>
      <c r="L15" s="203"/>
      <c r="M15" s="203"/>
      <c r="N15" s="203"/>
      <c r="O15" s="125">
        <f>O14/'Shared Mail Order'!H24</f>
        <v>0</v>
      </c>
      <c r="P15" s="8"/>
      <c r="Q15" s="1"/>
      <c r="R15" s="1"/>
    </row>
    <row r="16" spans="1:18" ht="12.75" customHeight="1">
      <c r="A16" s="287" t="s">
        <v>33</v>
      </c>
      <c r="B16" s="289" t="s">
        <v>32</v>
      </c>
      <c r="C16" s="221" t="s">
        <v>16</v>
      </c>
      <c r="D16" s="223" t="str">
        <f>CONCATENATE("Unit Cost ",'Shared Mail Order'!G12)</f>
        <v>Unit Cost (US$)</v>
      </c>
      <c r="E16" s="213" t="s">
        <v>31</v>
      </c>
      <c r="F16" s="213" t="str">
        <f>CONCATENATE("Amount ",'Shared Mail Order'!G12)</f>
        <v>Amount (US$)</v>
      </c>
      <c r="G16" s="213" t="str">
        <f>CONCATENATE("TAX ",'Shared Mail Order'!G12)</f>
        <v>TAX (US$)</v>
      </c>
      <c r="H16" s="291" t="str">
        <f>CONCATENATE("Item Total ",'Shared Mail Order'!G12)</f>
        <v>Item Total (US$)</v>
      </c>
      <c r="I16" s="227" t="str">
        <f>CONCATENATE("Amount ",'Shared Mail Order'!H12)</f>
        <v>Amount (CAD$)</v>
      </c>
      <c r="J16" s="158"/>
      <c r="K16" s="229" t="s">
        <v>46</v>
      </c>
      <c r="L16" s="230"/>
      <c r="M16" s="230"/>
      <c r="N16" s="231"/>
      <c r="O16" s="126"/>
      <c r="P16" s="196" t="str">
        <f>CONCATENATE("Final Unit Cost ",'Shared Mail Order'!H12)</f>
        <v>Final Unit Cost (CAD$)</v>
      </c>
      <c r="Q16" s="1"/>
      <c r="R16" s="1"/>
    </row>
    <row r="17" spans="1:18" ht="47.25" customHeight="1" thickBot="1">
      <c r="A17" s="288"/>
      <c r="B17" s="290"/>
      <c r="C17" s="222"/>
      <c r="D17" s="224"/>
      <c r="E17" s="214"/>
      <c r="F17" s="214"/>
      <c r="G17" s="214"/>
      <c r="H17" s="224"/>
      <c r="I17" s="228"/>
      <c r="J17" s="159" t="str">
        <f>CONCATENATE("item shipping cost ",'Shared Mail Order'!H12)</f>
        <v>item shipping cost (CAD$)</v>
      </c>
      <c r="K17" s="159" t="str">
        <f>CONCATENATE("Customs Handling Fee ",'Shared Mail Order'!H12)</f>
        <v>Customs Handling Fee (CAD$)</v>
      </c>
      <c r="L17" s="90" t="str">
        <f>CONCATENATE("Item Duty ",'Shared Mail Order'!H12)</f>
        <v>Item Duty (CAD$)</v>
      </c>
      <c r="M17" s="90" t="str">
        <f>CONCATENATE("Item Import Tax ",'Shared Mail Order'!H12)</f>
        <v>Item Import Tax (CAD$)</v>
      </c>
      <c r="N17" s="85" t="str">
        <f>CONCATENATE("Total Import Charges ",'Shared Mail Order'!H12)</f>
        <v>Total Import Charges (CAD$)</v>
      </c>
      <c r="O17" s="159" t="str">
        <f>CONCATENATE("Total ",'Shared Mail Order'!H12)</f>
        <v>Total (CAD$)</v>
      </c>
      <c r="P17" s="226"/>
      <c r="Q17" s="1"/>
      <c r="R17" s="1"/>
    </row>
    <row r="18" spans="1:18" ht="13.5" thickTop="1">
      <c r="A18" s="127" t="s">
        <v>0</v>
      </c>
      <c r="B18" s="73" t="s">
        <v>0</v>
      </c>
      <c r="C18" s="91"/>
      <c r="D18" s="92">
        <v>0</v>
      </c>
      <c r="E18" s="128">
        <v>0</v>
      </c>
      <c r="F18" s="129">
        <f aca="true" t="shared" si="0" ref="F18:F81">D18*E18</f>
        <v>0</v>
      </c>
      <c r="G18" s="129">
        <f>F18*'Shared Mail Order'!C18</f>
        <v>0</v>
      </c>
      <c r="H18" s="130">
        <f aca="true" t="shared" si="1" ref="H18:H81">F18+G18</f>
        <v>0</v>
      </c>
      <c r="I18" s="93">
        <f>H18*'Shared Mail Order'!C17</f>
        <v>0</v>
      </c>
      <c r="J18" s="131">
        <f>((F18/'Shared Mail Order'!G13)*('Shared Mail Order'!H15+'Shared Mail Order'!H16))</f>
        <v>0</v>
      </c>
      <c r="K18" s="179">
        <f>(I18+L18)/('Shared Mail Order'!H13+'Shared Mail Order'!H21)*'Shared Mail Order'!C22</f>
        <v>0</v>
      </c>
      <c r="L18" s="95">
        <v>0</v>
      </c>
      <c r="M18" s="96">
        <f>IF('Shared Mail Order'!C23&gt;0,(I18+L18)/('Shared Mail Order'!H13+'Shared Mail Order'!H21)*'Shared Mail Order'!C23*'Shared Mail Order'!C25,(I18+L18)*'Shared Mail Order'!C25)</f>
        <v>0</v>
      </c>
      <c r="N18" s="97">
        <f>IF('Shared Mail Order'!C23&gt;0,(I18+L18)/('Shared Mail Order'!H13+'Shared Mail Order'!H21)*'Shared Mail Order'!C23*'Shared Mail Order'!C25+K18,(I18+L18)*'Shared Mail Order'!C25+K18)</f>
        <v>0</v>
      </c>
      <c r="O18" s="132">
        <f aca="true" t="shared" si="2" ref="O18:O49">SUM(I18+J18+N18)</f>
        <v>0</v>
      </c>
      <c r="P18" s="180">
        <f aca="true" t="shared" si="3" ref="P18:P81">IF(E18&gt;0,O18/E18,0)</f>
        <v>0</v>
      </c>
      <c r="Q18" s="1"/>
      <c r="R18" s="1"/>
    </row>
    <row r="19" spans="1:18" ht="12.75">
      <c r="A19" s="127" t="s">
        <v>0</v>
      </c>
      <c r="B19" s="71"/>
      <c r="C19" s="91"/>
      <c r="D19" s="92"/>
      <c r="E19" s="128"/>
      <c r="F19" s="129">
        <f t="shared" si="0"/>
        <v>0</v>
      </c>
      <c r="G19" s="129">
        <f>F19*'Shared Mail Order'!C18</f>
        <v>0</v>
      </c>
      <c r="H19" s="130">
        <f t="shared" si="1"/>
        <v>0</v>
      </c>
      <c r="I19" s="99">
        <f>H19*'Shared Mail Order'!C17</f>
        <v>0</v>
      </c>
      <c r="J19" s="131">
        <f>((F19/'Shared Mail Order'!G13)*('Shared Mail Order'!H15+'Shared Mail Order'!H16))</f>
        <v>0</v>
      </c>
      <c r="K19" s="179">
        <f>(I19+L19)/('Shared Mail Order'!H13+'Shared Mail Order'!H21)*'Shared Mail Order'!C22</f>
        <v>0</v>
      </c>
      <c r="L19" s="100">
        <v>0</v>
      </c>
      <c r="M19" s="101">
        <f>IF('Shared Mail Order'!C23&gt;0,((I19+L19)/('Shared Mail Order'!H13+'Shared Mail Order'!H21)*'Shared Mail Order'!C23*'Shared Mail Order'!C25),(I19+L19)*'Shared Mail Order'!C25)</f>
        <v>0</v>
      </c>
      <c r="N19" s="102">
        <f>IF('Shared Mail Order'!C23&gt;0,((I19+L19)/('Shared Mail Order'!H13+'Shared Mail Order'!H21)*'Shared Mail Order'!C23*'Shared Mail Order'!C25)+K19,(I19+L19)*'Shared Mail Order'!C25+K19)</f>
        <v>0</v>
      </c>
      <c r="O19" s="132">
        <f t="shared" si="2"/>
        <v>0</v>
      </c>
      <c r="P19" s="180">
        <f t="shared" si="3"/>
        <v>0</v>
      </c>
      <c r="Q19" s="86"/>
      <c r="R19" s="1"/>
    </row>
    <row r="20" spans="1:18" ht="12.75">
      <c r="A20" s="127"/>
      <c r="B20" s="160" t="s">
        <v>0</v>
      </c>
      <c r="C20" s="91"/>
      <c r="D20" s="92">
        <v>0</v>
      </c>
      <c r="E20" s="128">
        <v>0</v>
      </c>
      <c r="F20" s="130">
        <f t="shared" si="0"/>
        <v>0</v>
      </c>
      <c r="G20" s="129">
        <f>F20*'Shared Mail Order'!C18</f>
        <v>0</v>
      </c>
      <c r="H20" s="130">
        <f t="shared" si="1"/>
        <v>0</v>
      </c>
      <c r="I20" s="99">
        <f>H20*'Shared Mail Order'!C17</f>
        <v>0</v>
      </c>
      <c r="J20" s="131">
        <f>((F20/'Shared Mail Order'!G13)*('Shared Mail Order'!H15+'Shared Mail Order'!H16))</f>
        <v>0</v>
      </c>
      <c r="K20" s="179">
        <f>(I20+L20)/('Shared Mail Order'!H13+'Shared Mail Order'!H21)*'Shared Mail Order'!C22</f>
        <v>0</v>
      </c>
      <c r="L20" s="100">
        <v>0</v>
      </c>
      <c r="M20" s="101">
        <f>IF('Shared Mail Order'!C23&gt;0,(I20+L20)/('Shared Mail Order'!H13+'Shared Mail Order'!H21)*'Shared Mail Order'!C23*'Shared Mail Order'!C25,(I20+L20)*'Shared Mail Order'!C25)</f>
        <v>0</v>
      </c>
      <c r="N20" s="102">
        <f>IF('Shared Mail Order'!C23&gt;0,(I20+L20)/('Shared Mail Order'!H13+'Shared Mail Order'!H21)*'Shared Mail Order'!C23*'Shared Mail Order'!C25+K20,(I20+L20)*'Shared Mail Order'!C25+K20)</f>
        <v>0</v>
      </c>
      <c r="O20" s="132">
        <f t="shared" si="2"/>
        <v>0</v>
      </c>
      <c r="P20" s="180">
        <f t="shared" si="3"/>
        <v>0</v>
      </c>
      <c r="Q20" s="1"/>
      <c r="R20" s="1"/>
    </row>
    <row r="21" spans="1:18" ht="12.75">
      <c r="A21" s="127"/>
      <c r="B21" s="71"/>
      <c r="C21" s="91"/>
      <c r="D21" s="92"/>
      <c r="E21" s="128"/>
      <c r="F21" s="130">
        <f t="shared" si="0"/>
        <v>0</v>
      </c>
      <c r="G21" s="129">
        <f>F21*'Shared Mail Order'!C18</f>
        <v>0</v>
      </c>
      <c r="H21" s="130">
        <f t="shared" si="1"/>
        <v>0</v>
      </c>
      <c r="I21" s="99">
        <f>H21*'Shared Mail Order'!C17</f>
        <v>0</v>
      </c>
      <c r="J21" s="131">
        <f>((F21/'Shared Mail Order'!G13)*('Shared Mail Order'!H15+'Shared Mail Order'!H16))</f>
        <v>0</v>
      </c>
      <c r="K21" s="179">
        <f>(I21+L21)/('Shared Mail Order'!H13+'Shared Mail Order'!H21)*'Shared Mail Order'!C22</f>
        <v>0</v>
      </c>
      <c r="L21" s="100">
        <v>0</v>
      </c>
      <c r="M21" s="101">
        <f>IF('Shared Mail Order'!C23&gt;0,(I21+L21)/('Shared Mail Order'!H13+'Shared Mail Order'!H21)*'Shared Mail Order'!C23*'Shared Mail Order'!C25,(I21+L21)*'Shared Mail Order'!C25)</f>
        <v>0</v>
      </c>
      <c r="N21" s="102">
        <f>IF('Shared Mail Order'!C23&gt;0,(I21+L21)/('Shared Mail Order'!H13+'Shared Mail Order'!H21)*'Shared Mail Order'!C23*'Shared Mail Order'!C25+K21,(I21+L21)*'Shared Mail Order'!C25+K21)</f>
        <v>0</v>
      </c>
      <c r="O21" s="132">
        <f t="shared" si="2"/>
        <v>0</v>
      </c>
      <c r="P21" s="180">
        <f t="shared" si="3"/>
        <v>0</v>
      </c>
      <c r="Q21" s="1"/>
      <c r="R21" s="1"/>
    </row>
    <row r="22" spans="1:18" ht="12.75">
      <c r="A22" s="127"/>
      <c r="B22" s="73"/>
      <c r="C22" s="91"/>
      <c r="D22" s="92">
        <v>0</v>
      </c>
      <c r="E22" s="128">
        <v>0</v>
      </c>
      <c r="F22" s="130">
        <f t="shared" si="0"/>
        <v>0</v>
      </c>
      <c r="G22" s="129">
        <f>F22*'Shared Mail Order'!C18</f>
        <v>0</v>
      </c>
      <c r="H22" s="130">
        <f t="shared" si="1"/>
        <v>0</v>
      </c>
      <c r="I22" s="99">
        <f>H22*'Shared Mail Order'!C17</f>
        <v>0</v>
      </c>
      <c r="J22" s="131">
        <f>((F22/'Shared Mail Order'!G13)*('Shared Mail Order'!H15+'Shared Mail Order'!H16))</f>
        <v>0</v>
      </c>
      <c r="K22" s="179">
        <f>(I22+L22)/('Shared Mail Order'!H13+'Shared Mail Order'!H21)*'Shared Mail Order'!C22</f>
        <v>0</v>
      </c>
      <c r="L22" s="100">
        <v>0</v>
      </c>
      <c r="M22" s="101">
        <f>IF('Shared Mail Order'!C23&gt;0,(I22+L22)/('Shared Mail Order'!H13+'Shared Mail Order'!H21)*'Shared Mail Order'!C23*'Shared Mail Order'!C25,(I22+L22)*'Shared Mail Order'!C25)</f>
        <v>0</v>
      </c>
      <c r="N22" s="102">
        <f>IF('Shared Mail Order'!C23&gt;0,(I22+L22)/('Shared Mail Order'!H13+'Shared Mail Order'!H21)*'Shared Mail Order'!C23*'Shared Mail Order'!C25+K22,(I22+L22)*'Shared Mail Order'!C25+K22)</f>
        <v>0</v>
      </c>
      <c r="O22" s="132">
        <f t="shared" si="2"/>
        <v>0</v>
      </c>
      <c r="P22" s="180">
        <f t="shared" si="3"/>
        <v>0</v>
      </c>
      <c r="Q22" s="1"/>
      <c r="R22" s="1"/>
    </row>
    <row r="23" spans="1:18" ht="12.75">
      <c r="A23" s="127"/>
      <c r="B23" s="73"/>
      <c r="C23" s="91"/>
      <c r="D23" s="92"/>
      <c r="E23" s="128"/>
      <c r="F23" s="130">
        <f t="shared" si="0"/>
        <v>0</v>
      </c>
      <c r="G23" s="129">
        <f>F23*'Shared Mail Order'!C18</f>
        <v>0</v>
      </c>
      <c r="H23" s="130">
        <f t="shared" si="1"/>
        <v>0</v>
      </c>
      <c r="I23" s="105">
        <f>H23*'Shared Mail Order'!C17</f>
        <v>0</v>
      </c>
      <c r="J23" s="131">
        <f>((F23/'Shared Mail Order'!G13)*('Shared Mail Order'!H15+'Shared Mail Order'!H16))</f>
        <v>0</v>
      </c>
      <c r="K23" s="179">
        <f>(I23+L23)/('Shared Mail Order'!H13+'Shared Mail Order'!H21)*'Shared Mail Order'!C22</f>
        <v>0</v>
      </c>
      <c r="L23" s="106">
        <v>0</v>
      </c>
      <c r="M23" s="107">
        <f>IF('Shared Mail Order'!C23&gt;0,(I23+L23)/('Shared Mail Order'!H13+'Shared Mail Order'!H21)*'Shared Mail Order'!C23*'Shared Mail Order'!C25,(I23+L23)*'Shared Mail Order'!C25)</f>
        <v>0</v>
      </c>
      <c r="N23" s="108">
        <f>IF('Shared Mail Order'!C23&gt;0,(I23+L23)/('Shared Mail Order'!H13+'Shared Mail Order'!H21)*'Shared Mail Order'!C23*'Shared Mail Order'!C25+K23,(I23+L23)*'Shared Mail Order'!C25+K23)</f>
        <v>0</v>
      </c>
      <c r="O23" s="132">
        <f t="shared" si="2"/>
        <v>0</v>
      </c>
      <c r="P23" s="180">
        <f t="shared" si="3"/>
        <v>0</v>
      </c>
      <c r="Q23" s="1"/>
      <c r="R23" s="1"/>
    </row>
    <row r="24" spans="1:18" ht="12.75">
      <c r="A24" s="127"/>
      <c r="B24" s="73" t="s">
        <v>0</v>
      </c>
      <c r="C24" s="91"/>
      <c r="D24" s="92">
        <v>0</v>
      </c>
      <c r="E24" s="128">
        <v>0</v>
      </c>
      <c r="F24" s="130">
        <f t="shared" si="0"/>
        <v>0</v>
      </c>
      <c r="G24" s="129">
        <f>F24*'Shared Mail Order'!C18</f>
        <v>0</v>
      </c>
      <c r="H24" s="130">
        <f t="shared" si="1"/>
        <v>0</v>
      </c>
      <c r="I24" s="133">
        <f>H24*'Shared Mail Order'!C17</f>
        <v>0</v>
      </c>
      <c r="J24" s="131">
        <f>((F24/'Shared Mail Order'!G13)*('Shared Mail Order'!H15+'Shared Mail Order'!H16))</f>
        <v>0</v>
      </c>
      <c r="K24" s="179">
        <f>(I24+L24)/('Shared Mail Order'!H13+'Shared Mail Order'!H21)*'Shared Mail Order'!C22</f>
        <v>0</v>
      </c>
      <c r="L24" s="134">
        <v>0</v>
      </c>
      <c r="M24" s="135">
        <f>IF('Shared Mail Order'!C23&gt;0,(I24+L24)/('Shared Mail Order'!H13+'Shared Mail Order'!H21)*'Shared Mail Order'!C23*'Shared Mail Order'!C25,(I24+L24)*'Shared Mail Order'!C25)</f>
        <v>0</v>
      </c>
      <c r="N24" s="136">
        <f>IF('Shared Mail Order'!C23&gt;0,(I24+L24)/('Shared Mail Order'!H13+'Shared Mail Order'!H21)*'Shared Mail Order'!C23*'Shared Mail Order'!C25+K24,(I24+L24)*'Shared Mail Order'!C25+K24)</f>
        <v>0</v>
      </c>
      <c r="O24" s="132">
        <f t="shared" si="2"/>
        <v>0</v>
      </c>
      <c r="P24" s="180">
        <f t="shared" si="3"/>
        <v>0</v>
      </c>
      <c r="Q24" s="1"/>
      <c r="R24" s="1"/>
    </row>
    <row r="25" spans="1:18" ht="12.75">
      <c r="A25" s="127"/>
      <c r="B25" s="74"/>
      <c r="C25" s="91"/>
      <c r="D25" s="92"/>
      <c r="E25" s="128"/>
      <c r="F25" s="130">
        <f t="shared" si="0"/>
        <v>0</v>
      </c>
      <c r="G25" s="129">
        <f>F25*'Shared Mail Order'!C18</f>
        <v>0</v>
      </c>
      <c r="H25" s="130">
        <f t="shared" si="1"/>
        <v>0</v>
      </c>
      <c r="I25" s="105">
        <f>H25*'Shared Mail Order'!C17</f>
        <v>0</v>
      </c>
      <c r="J25" s="131">
        <f>((F25/'Shared Mail Order'!G13)*('Shared Mail Order'!H15+'Shared Mail Order'!H16))</f>
        <v>0</v>
      </c>
      <c r="K25" s="179">
        <f>(I25+L25)/('Shared Mail Order'!H13+'Shared Mail Order'!H21)*'Shared Mail Order'!C22</f>
        <v>0</v>
      </c>
      <c r="L25" s="106">
        <v>0</v>
      </c>
      <c r="M25" s="107">
        <f>IF('Shared Mail Order'!C23&gt;0,(I25+L25)/('Shared Mail Order'!H13+'Shared Mail Order'!H21)*'Shared Mail Order'!C23*'Shared Mail Order'!C25,(I25+L25)*'Shared Mail Order'!C25)</f>
        <v>0</v>
      </c>
      <c r="N25" s="108">
        <f>IF('Shared Mail Order'!C23&gt;0,(I25+L25)/('Shared Mail Order'!H13+'Shared Mail Order'!H21)*'Shared Mail Order'!C23*'Shared Mail Order'!C25+K25,(I25+L25)*'Shared Mail Order'!C25+K25)</f>
        <v>0</v>
      </c>
      <c r="O25" s="132">
        <f t="shared" si="2"/>
        <v>0</v>
      </c>
      <c r="P25" s="180">
        <f t="shared" si="3"/>
        <v>0</v>
      </c>
      <c r="Q25" s="1"/>
      <c r="R25" s="1"/>
    </row>
    <row r="26" spans="1:18" ht="12.75">
      <c r="A26" s="127"/>
      <c r="B26" s="73"/>
      <c r="C26" s="91"/>
      <c r="D26" s="92"/>
      <c r="E26" s="128">
        <v>0</v>
      </c>
      <c r="F26" s="130">
        <f t="shared" si="0"/>
        <v>0</v>
      </c>
      <c r="G26" s="129">
        <f>F26*'Shared Mail Order'!C18</f>
        <v>0</v>
      </c>
      <c r="H26" s="130">
        <f t="shared" si="1"/>
        <v>0</v>
      </c>
      <c r="I26" s="105">
        <f>H26*'Shared Mail Order'!C17</f>
        <v>0</v>
      </c>
      <c r="J26" s="131">
        <f>((F26/'Shared Mail Order'!G13)*('Shared Mail Order'!H15+'Shared Mail Order'!H16))</f>
        <v>0</v>
      </c>
      <c r="K26" s="179">
        <f>(I26+L26)/('Shared Mail Order'!H13+'Shared Mail Order'!H21)*'Shared Mail Order'!C22</f>
        <v>0</v>
      </c>
      <c r="L26" s="106">
        <v>0</v>
      </c>
      <c r="M26" s="107">
        <f>IF('Shared Mail Order'!C23&gt;0,(I26+L26)/('Shared Mail Order'!H13+'Shared Mail Order'!H21)*'Shared Mail Order'!C23*'Shared Mail Order'!C25,(I26+L26)*'Shared Mail Order'!C25)</f>
        <v>0</v>
      </c>
      <c r="N26" s="108">
        <f>IF('Shared Mail Order'!C23&gt;0,(I26+L26)/('Shared Mail Order'!H13+'Shared Mail Order'!H21)*'Shared Mail Order'!C23*'Shared Mail Order'!C25+K26,(I26+L26)*'Shared Mail Order'!C25+K26)</f>
        <v>0</v>
      </c>
      <c r="O26" s="132">
        <f t="shared" si="2"/>
        <v>0</v>
      </c>
      <c r="P26" s="180">
        <f t="shared" si="3"/>
        <v>0</v>
      </c>
      <c r="Q26" s="1"/>
      <c r="R26" s="1"/>
    </row>
    <row r="27" spans="1:18" ht="12.75">
      <c r="A27" s="127" t="s">
        <v>0</v>
      </c>
      <c r="B27" s="73"/>
      <c r="C27" s="91"/>
      <c r="D27" s="92"/>
      <c r="E27" s="128"/>
      <c r="F27" s="130">
        <f t="shared" si="0"/>
        <v>0</v>
      </c>
      <c r="G27" s="129">
        <f>F27*'Shared Mail Order'!C18</f>
        <v>0</v>
      </c>
      <c r="H27" s="130">
        <f t="shared" si="1"/>
        <v>0</v>
      </c>
      <c r="I27" s="99">
        <f>H27*'Shared Mail Order'!C17</f>
        <v>0</v>
      </c>
      <c r="J27" s="131">
        <f>((F27/'Shared Mail Order'!G13)*('Shared Mail Order'!H15+'Shared Mail Order'!H16))</f>
        <v>0</v>
      </c>
      <c r="K27" s="179">
        <f>(I27+L27)/('Shared Mail Order'!H13+'Shared Mail Order'!H21)*'Shared Mail Order'!C22</f>
        <v>0</v>
      </c>
      <c r="L27" s="100">
        <v>0</v>
      </c>
      <c r="M27" s="101">
        <f>IF('Shared Mail Order'!C23&gt;0,(I27+L27)/('Shared Mail Order'!H13+'Shared Mail Order'!H21)*'Shared Mail Order'!C23*'Shared Mail Order'!C25,(I27+L27)*'Shared Mail Order'!C25)</f>
        <v>0</v>
      </c>
      <c r="N27" s="102">
        <f>IF('Shared Mail Order'!C23&gt;0,(I27+L27)/('Shared Mail Order'!H13+'Shared Mail Order'!H21)*'Shared Mail Order'!C23*'Shared Mail Order'!C25+K27,(I27+L27)*'Shared Mail Order'!C25+K27)</f>
        <v>0</v>
      </c>
      <c r="O27" s="132">
        <f t="shared" si="2"/>
        <v>0</v>
      </c>
      <c r="P27" s="180">
        <f t="shared" si="3"/>
        <v>0</v>
      </c>
      <c r="Q27" s="1"/>
      <c r="R27" s="1"/>
    </row>
    <row r="28" spans="1:18" ht="12.75">
      <c r="A28" s="127"/>
      <c r="B28" s="73"/>
      <c r="C28" s="91"/>
      <c r="D28" s="92">
        <v>0</v>
      </c>
      <c r="E28" s="128">
        <v>0</v>
      </c>
      <c r="F28" s="130">
        <f t="shared" si="0"/>
        <v>0</v>
      </c>
      <c r="G28" s="129">
        <f>F28*'Shared Mail Order'!C18</f>
        <v>0</v>
      </c>
      <c r="H28" s="130">
        <f t="shared" si="1"/>
        <v>0</v>
      </c>
      <c r="I28" s="105">
        <f>H28*'Shared Mail Order'!C17</f>
        <v>0</v>
      </c>
      <c r="J28" s="131">
        <f>((F28/'Shared Mail Order'!G13)*('Shared Mail Order'!H15+'Shared Mail Order'!H16))</f>
        <v>0</v>
      </c>
      <c r="K28" s="179">
        <f>(I28+L28)/('Shared Mail Order'!H13+'Shared Mail Order'!H21)*'Shared Mail Order'!C22</f>
        <v>0</v>
      </c>
      <c r="L28" s="106">
        <v>0</v>
      </c>
      <c r="M28" s="107">
        <f>IF('Shared Mail Order'!C23&gt;0,(I28+L28)/('Shared Mail Order'!H13+'Shared Mail Order'!H21)*'Shared Mail Order'!C23*'Shared Mail Order'!C25,(I28+L28)*'Shared Mail Order'!C25)</f>
        <v>0</v>
      </c>
      <c r="N28" s="108">
        <f>IF('Shared Mail Order'!C23&gt;0,(I28+L28)/('Shared Mail Order'!H13+'Shared Mail Order'!H21)*'Shared Mail Order'!C23*'Shared Mail Order'!C25+K28,(I28+L28)*'Shared Mail Order'!C25+K28)</f>
        <v>0</v>
      </c>
      <c r="O28" s="132">
        <f t="shared" si="2"/>
        <v>0</v>
      </c>
      <c r="P28" s="180">
        <f t="shared" si="3"/>
        <v>0</v>
      </c>
      <c r="Q28" s="1"/>
      <c r="R28" s="1"/>
    </row>
    <row r="29" spans="1:18" ht="12.75">
      <c r="A29" s="127"/>
      <c r="B29" s="71"/>
      <c r="C29" s="91"/>
      <c r="D29" s="92"/>
      <c r="E29" s="128"/>
      <c r="F29" s="130">
        <f t="shared" si="0"/>
        <v>0</v>
      </c>
      <c r="G29" s="129">
        <f>F29*'Shared Mail Order'!C18</f>
        <v>0</v>
      </c>
      <c r="H29" s="130">
        <f t="shared" si="1"/>
        <v>0</v>
      </c>
      <c r="I29" s="105">
        <f>H29*'Shared Mail Order'!C17</f>
        <v>0</v>
      </c>
      <c r="J29" s="131">
        <f>((F29/'Shared Mail Order'!G13)*('Shared Mail Order'!H15+'Shared Mail Order'!H16))</f>
        <v>0</v>
      </c>
      <c r="K29" s="179">
        <f>(I29+L29)/('Shared Mail Order'!H13+'Shared Mail Order'!H21)*'Shared Mail Order'!C22</f>
        <v>0</v>
      </c>
      <c r="L29" s="106">
        <v>0</v>
      </c>
      <c r="M29" s="107">
        <f>IF('Shared Mail Order'!C23&gt;0,(I29+L29)/('Shared Mail Order'!H13+'Shared Mail Order'!H21)*'Shared Mail Order'!C23*'Shared Mail Order'!C25,(I29+L29)*'Shared Mail Order'!C25)</f>
        <v>0</v>
      </c>
      <c r="N29" s="108">
        <f>IF('Shared Mail Order'!C23&gt;0,(I29+L29)/('Shared Mail Order'!H13+'Shared Mail Order'!H21)*'Shared Mail Order'!C23*'Shared Mail Order'!C25+K29,(I29+L29)*'Shared Mail Order'!C25+K29)</f>
        <v>0</v>
      </c>
      <c r="O29" s="132">
        <f t="shared" si="2"/>
        <v>0</v>
      </c>
      <c r="P29" s="180">
        <f t="shared" si="3"/>
        <v>0</v>
      </c>
      <c r="Q29" s="1"/>
      <c r="R29" s="1"/>
    </row>
    <row r="30" spans="1:18" ht="12.75">
      <c r="A30" s="127"/>
      <c r="B30" s="73"/>
      <c r="C30" s="91"/>
      <c r="D30" s="92">
        <v>0</v>
      </c>
      <c r="E30" s="128">
        <v>0</v>
      </c>
      <c r="F30" s="130">
        <f t="shared" si="0"/>
        <v>0</v>
      </c>
      <c r="G30" s="129">
        <f>F30*'Shared Mail Order'!C18</f>
        <v>0</v>
      </c>
      <c r="H30" s="130">
        <f t="shared" si="1"/>
        <v>0</v>
      </c>
      <c r="I30" s="105">
        <f>H30*'Shared Mail Order'!C17</f>
        <v>0</v>
      </c>
      <c r="J30" s="131">
        <f>((F30/'Shared Mail Order'!G13)*('Shared Mail Order'!H15+'Shared Mail Order'!H16))</f>
        <v>0</v>
      </c>
      <c r="K30" s="179">
        <f>(I30+L30)/('Shared Mail Order'!H13+'Shared Mail Order'!H21)*'Shared Mail Order'!C22</f>
        <v>0</v>
      </c>
      <c r="L30" s="106">
        <v>0</v>
      </c>
      <c r="M30" s="107">
        <f>IF('Shared Mail Order'!C23&gt;0,(I30+L30)/('Shared Mail Order'!H13+'Shared Mail Order'!H21)*'Shared Mail Order'!C23*'Shared Mail Order'!C25,(I30+L30)*'Shared Mail Order'!C25)</f>
        <v>0</v>
      </c>
      <c r="N30" s="108">
        <f>IF('Shared Mail Order'!C23&gt;0,(I30+L30)/('Shared Mail Order'!H13+'Shared Mail Order'!H21)*'Shared Mail Order'!C23*'Shared Mail Order'!C25+K30,(I30+L30)*'Shared Mail Order'!C25+K30)</f>
        <v>0</v>
      </c>
      <c r="O30" s="132">
        <f t="shared" si="2"/>
        <v>0</v>
      </c>
      <c r="P30" s="180">
        <f t="shared" si="3"/>
        <v>0</v>
      </c>
      <c r="Q30" s="1"/>
      <c r="R30" s="1"/>
    </row>
    <row r="31" spans="1:18" ht="12.75">
      <c r="A31" s="127"/>
      <c r="B31" s="71"/>
      <c r="C31" s="91"/>
      <c r="D31" s="92"/>
      <c r="E31" s="128"/>
      <c r="F31" s="130">
        <f t="shared" si="0"/>
        <v>0</v>
      </c>
      <c r="G31" s="129">
        <f>F31*'Shared Mail Order'!C18</f>
        <v>0</v>
      </c>
      <c r="H31" s="130">
        <f t="shared" si="1"/>
        <v>0</v>
      </c>
      <c r="I31" s="105">
        <f>H31*'Shared Mail Order'!C17</f>
        <v>0</v>
      </c>
      <c r="J31" s="131">
        <f>((F31/'Shared Mail Order'!G13)*('Shared Mail Order'!H15+'Shared Mail Order'!H16))</f>
        <v>0</v>
      </c>
      <c r="K31" s="179">
        <f>(I31+L31)/('Shared Mail Order'!H13+'Shared Mail Order'!H21)*'Shared Mail Order'!C22</f>
        <v>0</v>
      </c>
      <c r="L31" s="106">
        <v>0</v>
      </c>
      <c r="M31" s="107">
        <f>IF('Shared Mail Order'!C23&gt;0,(I31+L31)/('Shared Mail Order'!H13+'Shared Mail Order'!H21)*'Shared Mail Order'!C23*'Shared Mail Order'!C25,(I31+L31)*'Shared Mail Order'!C25)</f>
        <v>0</v>
      </c>
      <c r="N31" s="108">
        <f>IF('Shared Mail Order'!C23&gt;0,(I31+L31)/('Shared Mail Order'!H13+'Shared Mail Order'!H21)*'Shared Mail Order'!C23*'Shared Mail Order'!C25+K31,(I31+L31)*'Shared Mail Order'!C25+K31)</f>
        <v>0</v>
      </c>
      <c r="O31" s="132">
        <f t="shared" si="2"/>
        <v>0</v>
      </c>
      <c r="P31" s="180">
        <f t="shared" si="3"/>
        <v>0</v>
      </c>
      <c r="Q31" s="1"/>
      <c r="R31" s="1"/>
    </row>
    <row r="32" spans="1:18" ht="12.75">
      <c r="A32" s="127"/>
      <c r="B32" s="73"/>
      <c r="C32" s="91"/>
      <c r="D32" s="92">
        <v>0</v>
      </c>
      <c r="E32" s="128">
        <v>0</v>
      </c>
      <c r="F32" s="130">
        <f t="shared" si="0"/>
        <v>0</v>
      </c>
      <c r="G32" s="129">
        <f>F32*'Shared Mail Order'!C18</f>
        <v>0</v>
      </c>
      <c r="H32" s="130">
        <f t="shared" si="1"/>
        <v>0</v>
      </c>
      <c r="I32" s="105">
        <f>H32*'Shared Mail Order'!C17</f>
        <v>0</v>
      </c>
      <c r="J32" s="131">
        <f>((F32/'Shared Mail Order'!G13)*('Shared Mail Order'!H15+'Shared Mail Order'!H16))</f>
        <v>0</v>
      </c>
      <c r="K32" s="179">
        <f>(I32+L32)/('Shared Mail Order'!H13+'Shared Mail Order'!H21)*'Shared Mail Order'!C22</f>
        <v>0</v>
      </c>
      <c r="L32" s="106">
        <v>0</v>
      </c>
      <c r="M32" s="107">
        <f>IF('Shared Mail Order'!C23&gt;0,(I32+L32)/('Shared Mail Order'!H13+'Shared Mail Order'!H21)*'Shared Mail Order'!C23*'Shared Mail Order'!C25,(I32+L32)*'Shared Mail Order'!C25)</f>
        <v>0</v>
      </c>
      <c r="N32" s="108">
        <f>IF('Shared Mail Order'!C23&gt;0,(I32+L32)/('Shared Mail Order'!H13+'Shared Mail Order'!H21)*'Shared Mail Order'!C23*'Shared Mail Order'!C25+K32,(I32+L32)*'Shared Mail Order'!C25+K32)</f>
        <v>0</v>
      </c>
      <c r="O32" s="132">
        <f t="shared" si="2"/>
        <v>0</v>
      </c>
      <c r="P32" s="180">
        <f t="shared" si="3"/>
        <v>0</v>
      </c>
      <c r="Q32" s="1"/>
      <c r="R32" s="1"/>
    </row>
    <row r="33" spans="1:18" ht="12.75">
      <c r="A33" s="127"/>
      <c r="B33" s="73"/>
      <c r="C33" s="91"/>
      <c r="D33" s="92"/>
      <c r="E33" s="128"/>
      <c r="F33" s="130">
        <f t="shared" si="0"/>
        <v>0</v>
      </c>
      <c r="G33" s="129">
        <f>F33*'Shared Mail Order'!C18</f>
        <v>0</v>
      </c>
      <c r="H33" s="130">
        <f t="shared" si="1"/>
        <v>0</v>
      </c>
      <c r="I33" s="105">
        <f>H33*'Shared Mail Order'!C17</f>
        <v>0</v>
      </c>
      <c r="J33" s="131">
        <f>((F33/'Shared Mail Order'!G13)*('Shared Mail Order'!H15+'Shared Mail Order'!H16))</f>
        <v>0</v>
      </c>
      <c r="K33" s="179">
        <f>(I33+L33)/('Shared Mail Order'!H13+'Shared Mail Order'!H21)*'Shared Mail Order'!C22</f>
        <v>0</v>
      </c>
      <c r="L33" s="106">
        <v>0</v>
      </c>
      <c r="M33" s="107">
        <f>IF('Shared Mail Order'!C23&gt;0,(I33+L33)/('Shared Mail Order'!H13+'Shared Mail Order'!H21)*'Shared Mail Order'!C23*'Shared Mail Order'!C25,(I33+L33)*'Shared Mail Order'!C25)</f>
        <v>0</v>
      </c>
      <c r="N33" s="108">
        <f>IF('Shared Mail Order'!C23&gt;0,(I33+L33)/('Shared Mail Order'!H13+'Shared Mail Order'!H21)*'Shared Mail Order'!C23*'Shared Mail Order'!C25+K33,(I33+L33)*'Shared Mail Order'!C25+K33)</f>
        <v>0</v>
      </c>
      <c r="O33" s="132">
        <f t="shared" si="2"/>
        <v>0</v>
      </c>
      <c r="P33" s="180">
        <f t="shared" si="3"/>
        <v>0</v>
      </c>
      <c r="Q33" s="1"/>
      <c r="R33" s="1"/>
    </row>
    <row r="34" spans="1:18" ht="12.75">
      <c r="A34" s="127"/>
      <c r="B34" s="73"/>
      <c r="C34" s="91"/>
      <c r="D34" s="92">
        <v>0</v>
      </c>
      <c r="E34" s="128">
        <v>0</v>
      </c>
      <c r="F34" s="130">
        <f t="shared" si="0"/>
        <v>0</v>
      </c>
      <c r="G34" s="129">
        <f>F34*'Shared Mail Order'!C18</f>
        <v>0</v>
      </c>
      <c r="H34" s="130">
        <f t="shared" si="1"/>
        <v>0</v>
      </c>
      <c r="I34" s="105">
        <f>H34*'Shared Mail Order'!C17</f>
        <v>0</v>
      </c>
      <c r="J34" s="131">
        <f>((F34/'Shared Mail Order'!G13)*('Shared Mail Order'!H15+'Shared Mail Order'!H16))</f>
        <v>0</v>
      </c>
      <c r="K34" s="179">
        <f>(I34+L34)/('Shared Mail Order'!H13+'Shared Mail Order'!H21)*'Shared Mail Order'!C22</f>
        <v>0</v>
      </c>
      <c r="L34" s="106">
        <v>0</v>
      </c>
      <c r="M34" s="107">
        <f>IF('Shared Mail Order'!C23&gt;0,(I34+L34)/('Shared Mail Order'!H13+'Shared Mail Order'!H21)*'Shared Mail Order'!C23*'Shared Mail Order'!C25,(I34+L34)*'Shared Mail Order'!C25)</f>
        <v>0</v>
      </c>
      <c r="N34" s="108">
        <f>IF('Shared Mail Order'!C23&gt;0,(I34+L34)/('Shared Mail Order'!H13+'Shared Mail Order'!H21)*'Shared Mail Order'!C23*'Shared Mail Order'!C25+K34,(I34+L34)*'Shared Mail Order'!C25+K34)</f>
        <v>0</v>
      </c>
      <c r="O34" s="132">
        <f t="shared" si="2"/>
        <v>0</v>
      </c>
      <c r="P34" s="180">
        <f t="shared" si="3"/>
        <v>0</v>
      </c>
      <c r="Q34" s="1"/>
      <c r="R34" s="1"/>
    </row>
    <row r="35" spans="1:18" ht="12.75">
      <c r="A35" s="127"/>
      <c r="B35" s="73"/>
      <c r="C35" s="91"/>
      <c r="D35" s="92"/>
      <c r="E35" s="128"/>
      <c r="F35" s="130">
        <f t="shared" si="0"/>
        <v>0</v>
      </c>
      <c r="G35" s="129">
        <f>F35*'Shared Mail Order'!C18</f>
        <v>0</v>
      </c>
      <c r="H35" s="130">
        <f t="shared" si="1"/>
        <v>0</v>
      </c>
      <c r="I35" s="105">
        <f>H35*'Shared Mail Order'!C17</f>
        <v>0</v>
      </c>
      <c r="J35" s="131">
        <f>((F35/'Shared Mail Order'!G13)*('Shared Mail Order'!H15+'Shared Mail Order'!H16))</f>
        <v>0</v>
      </c>
      <c r="K35" s="179">
        <f>(I35+L35)/('Shared Mail Order'!H13+'Shared Mail Order'!H21)*'Shared Mail Order'!C22</f>
        <v>0</v>
      </c>
      <c r="L35" s="106">
        <v>0</v>
      </c>
      <c r="M35" s="107">
        <f>IF('Shared Mail Order'!C23&gt;0,(I35+L35)/('Shared Mail Order'!H13+'Shared Mail Order'!H21)*'Shared Mail Order'!C23*'Shared Mail Order'!C25,(I35+L35)*'Shared Mail Order'!C25)</f>
        <v>0</v>
      </c>
      <c r="N35" s="108">
        <f>IF('Shared Mail Order'!C23&gt;0,(I35+L35)/('Shared Mail Order'!H13+'Shared Mail Order'!H21)*'Shared Mail Order'!C23*'Shared Mail Order'!C25+K35,(I35+L35)*'Shared Mail Order'!C25+K35)</f>
        <v>0</v>
      </c>
      <c r="O35" s="132">
        <f t="shared" si="2"/>
        <v>0</v>
      </c>
      <c r="P35" s="180">
        <f t="shared" si="3"/>
        <v>0</v>
      </c>
      <c r="Q35" s="1"/>
      <c r="R35" s="1"/>
    </row>
    <row r="36" spans="1:18" ht="12.75">
      <c r="A36" s="127"/>
      <c r="B36" s="73"/>
      <c r="C36" s="91"/>
      <c r="D36" s="92">
        <v>0</v>
      </c>
      <c r="E36" s="128">
        <v>0</v>
      </c>
      <c r="F36" s="130">
        <f t="shared" si="0"/>
        <v>0</v>
      </c>
      <c r="G36" s="129">
        <f>F36*'Shared Mail Order'!C18</f>
        <v>0</v>
      </c>
      <c r="H36" s="130">
        <f t="shared" si="1"/>
        <v>0</v>
      </c>
      <c r="I36" s="105">
        <f>HF36*'Shared Mail Order'!C17</f>
        <v>0</v>
      </c>
      <c r="J36" s="131">
        <f>((F36/'Shared Mail Order'!G13)*('Shared Mail Order'!H15+'Shared Mail Order'!H16))</f>
        <v>0</v>
      </c>
      <c r="K36" s="179">
        <f>(I36+L36)/('Shared Mail Order'!H13+'Shared Mail Order'!H21)*'Shared Mail Order'!C22</f>
        <v>0</v>
      </c>
      <c r="L36" s="106">
        <v>0</v>
      </c>
      <c r="M36" s="107">
        <f>IF('Shared Mail Order'!C23&gt;0,(I36+L36)/('Shared Mail Order'!H13+'Shared Mail Order'!H21)*'Shared Mail Order'!C23*'Shared Mail Order'!C25,(I36+L36)*'Shared Mail Order'!C25)</f>
        <v>0</v>
      </c>
      <c r="N36" s="108">
        <f>IF('Shared Mail Order'!C23&gt;0,(I36+L36)/('Shared Mail Order'!H13+'Shared Mail Order'!H21)*'Shared Mail Order'!C23*'Shared Mail Order'!C25+K36,(I36+L36)*'Shared Mail Order'!C25+K36)</f>
        <v>0</v>
      </c>
      <c r="O36" s="132">
        <f t="shared" si="2"/>
        <v>0</v>
      </c>
      <c r="P36" s="180">
        <f t="shared" si="3"/>
        <v>0</v>
      </c>
      <c r="Q36" s="1"/>
      <c r="R36" s="1"/>
    </row>
    <row r="37" spans="1:18" ht="12.75">
      <c r="A37" s="127"/>
      <c r="B37" s="73"/>
      <c r="C37" s="91"/>
      <c r="D37" s="92">
        <v>0</v>
      </c>
      <c r="E37" s="128">
        <v>0</v>
      </c>
      <c r="F37" s="130">
        <f t="shared" si="0"/>
        <v>0</v>
      </c>
      <c r="G37" s="129">
        <f>F37*'Shared Mail Order'!C18</f>
        <v>0</v>
      </c>
      <c r="H37" s="130">
        <f t="shared" si="1"/>
        <v>0</v>
      </c>
      <c r="I37" s="105">
        <f>H37*'Shared Mail Order'!C17</f>
        <v>0</v>
      </c>
      <c r="J37" s="131">
        <f>((F37/'Shared Mail Order'!G13)*('Shared Mail Order'!H15+'Shared Mail Order'!H16))</f>
        <v>0</v>
      </c>
      <c r="K37" s="179">
        <f>(I37+L37)/('Shared Mail Order'!H13+'Shared Mail Order'!H21)*'Shared Mail Order'!C22</f>
        <v>0</v>
      </c>
      <c r="L37" s="106">
        <v>0</v>
      </c>
      <c r="M37" s="107">
        <f>IF('Shared Mail Order'!C23&gt;0,(I37+L37)/('Shared Mail Order'!H13+'Shared Mail Order'!H21)*'Shared Mail Order'!C23*'Shared Mail Order'!C25,(I37+L37)*'Shared Mail Order'!C25)</f>
        <v>0</v>
      </c>
      <c r="N37" s="108">
        <f>IF('Shared Mail Order'!C23&gt;0,(I37+L37)/('Shared Mail Order'!H13+'Shared Mail Order'!H21)*'Shared Mail Order'!C23*'Shared Mail Order'!C25+K37,(I37+L37)*'Shared Mail Order'!C25+K37)</f>
        <v>0</v>
      </c>
      <c r="O37" s="132">
        <f t="shared" si="2"/>
        <v>0</v>
      </c>
      <c r="P37" s="180">
        <f t="shared" si="3"/>
        <v>0</v>
      </c>
      <c r="Q37" s="1"/>
      <c r="R37" s="1"/>
    </row>
    <row r="38" spans="1:18" ht="12.75">
      <c r="A38" s="127"/>
      <c r="B38" s="73"/>
      <c r="C38" s="91"/>
      <c r="D38" s="92">
        <v>0</v>
      </c>
      <c r="E38" s="128">
        <v>0</v>
      </c>
      <c r="F38" s="130">
        <f t="shared" si="0"/>
        <v>0</v>
      </c>
      <c r="G38" s="129">
        <f>F38*'Shared Mail Order'!C18</f>
        <v>0</v>
      </c>
      <c r="H38" s="130">
        <f t="shared" si="1"/>
        <v>0</v>
      </c>
      <c r="I38" s="99">
        <f>H38*'Shared Mail Order'!C17</f>
        <v>0</v>
      </c>
      <c r="J38" s="131">
        <f>((F38/'Shared Mail Order'!G13)*('Shared Mail Order'!H15+'Shared Mail Order'!H16))</f>
        <v>0</v>
      </c>
      <c r="K38" s="179">
        <f>(I38+L38)/('Shared Mail Order'!H13+'Shared Mail Order'!H21)*'Shared Mail Order'!C22</f>
        <v>0</v>
      </c>
      <c r="L38" s="100"/>
      <c r="M38" s="101">
        <f>IF('Shared Mail Order'!C23&gt;0,(I38+L38)/('Shared Mail Order'!H13+'Shared Mail Order'!H21)*'Shared Mail Order'!C23*'Shared Mail Order'!C25,(I38+L38)*'Shared Mail Order'!C25)</f>
        <v>0</v>
      </c>
      <c r="N38" s="102">
        <f>IF('Shared Mail Order'!C23&gt;0,(I38+L38)/('Shared Mail Order'!H13+'Shared Mail Order'!H21)*'Shared Mail Order'!C23*'Shared Mail Order'!C25+K38,(I38+L38)*'Shared Mail Order'!C25+K38)</f>
        <v>0</v>
      </c>
      <c r="O38" s="132">
        <f t="shared" si="2"/>
        <v>0</v>
      </c>
      <c r="P38" s="180">
        <f t="shared" si="3"/>
        <v>0</v>
      </c>
      <c r="Q38" s="1"/>
      <c r="R38" s="1"/>
    </row>
    <row r="39" spans="1:18" ht="12.75">
      <c r="A39" s="127"/>
      <c r="B39" s="73"/>
      <c r="C39" s="91"/>
      <c r="D39" s="92">
        <v>0</v>
      </c>
      <c r="E39" s="128">
        <v>0</v>
      </c>
      <c r="F39" s="130">
        <f t="shared" si="0"/>
        <v>0</v>
      </c>
      <c r="G39" s="129">
        <f>F39*'Shared Mail Order'!C18</f>
        <v>0</v>
      </c>
      <c r="H39" s="130">
        <f t="shared" si="1"/>
        <v>0</v>
      </c>
      <c r="I39" s="99">
        <f>H39*'Shared Mail Order'!C17</f>
        <v>0</v>
      </c>
      <c r="J39" s="131">
        <f>((F39/'Shared Mail Order'!G13)*('Shared Mail Order'!H15+'Shared Mail Order'!H16))</f>
        <v>0</v>
      </c>
      <c r="K39" s="179">
        <f>(I39+L39)/('Shared Mail Order'!H13+'Shared Mail Order'!H21)*'Shared Mail Order'!C22</f>
        <v>0</v>
      </c>
      <c r="L39" s="100"/>
      <c r="M39" s="101">
        <f>IF('Shared Mail Order'!C23&gt;0,(I39+L39)/('Shared Mail Order'!H13+'Shared Mail Order'!H21)*'Shared Mail Order'!C23*'Shared Mail Order'!C25,(I39+L39)*'Shared Mail Order'!C25)</f>
        <v>0</v>
      </c>
      <c r="N39" s="102">
        <f>IF('Shared Mail Order'!C23&gt;0,(I39+L39)/('Shared Mail Order'!H13+'Shared Mail Order'!H21)*'Shared Mail Order'!C23*'Shared Mail Order'!C25+K39,(I39+L39)*'Shared Mail Order'!C25+K39)</f>
        <v>0</v>
      </c>
      <c r="O39" s="132">
        <f t="shared" si="2"/>
        <v>0</v>
      </c>
      <c r="P39" s="180">
        <f t="shared" si="3"/>
        <v>0</v>
      </c>
      <c r="Q39" s="1"/>
      <c r="R39" s="1"/>
    </row>
    <row r="40" spans="1:18" ht="12.75">
      <c r="A40" s="127"/>
      <c r="B40" s="73"/>
      <c r="C40" s="91"/>
      <c r="D40" s="92">
        <v>0</v>
      </c>
      <c r="E40" s="128">
        <v>0</v>
      </c>
      <c r="F40" s="130">
        <f t="shared" si="0"/>
        <v>0</v>
      </c>
      <c r="G40" s="129">
        <f>F40*'Shared Mail Order'!C18</f>
        <v>0</v>
      </c>
      <c r="H40" s="130">
        <f t="shared" si="1"/>
        <v>0</v>
      </c>
      <c r="I40" s="99">
        <f>H40*'Shared Mail Order'!C17</f>
        <v>0</v>
      </c>
      <c r="J40" s="131">
        <f>((F40/'Shared Mail Order'!G13)*('Shared Mail Order'!H15+'Shared Mail Order'!H16))</f>
        <v>0</v>
      </c>
      <c r="K40" s="179">
        <f>(I40+L40)/('Shared Mail Order'!H13+'Shared Mail Order'!H21)*'Shared Mail Order'!C22</f>
        <v>0</v>
      </c>
      <c r="L40" s="100"/>
      <c r="M40" s="101">
        <f>IF('Shared Mail Order'!C23&gt;0,(I40+L40)/('Shared Mail Order'!H13+'Shared Mail Order'!H21)*'Shared Mail Order'!C23*'Shared Mail Order'!C25,(I40+L40)*'Shared Mail Order'!C25)</f>
        <v>0</v>
      </c>
      <c r="N40" s="102">
        <f>IF('Shared Mail Order'!C23&gt;0,(I40+L40)/('Shared Mail Order'!H13+'Shared Mail Order'!H21)*'Shared Mail Order'!C23*'Shared Mail Order'!C25+K40,(I40+L40)*'Shared Mail Order'!C25+K40)</f>
        <v>0</v>
      </c>
      <c r="O40" s="132">
        <f t="shared" si="2"/>
        <v>0</v>
      </c>
      <c r="P40" s="180">
        <f t="shared" si="3"/>
        <v>0</v>
      </c>
      <c r="Q40" s="1"/>
      <c r="R40" s="1"/>
    </row>
    <row r="41" spans="1:18" ht="12.75">
      <c r="A41" s="127"/>
      <c r="B41" s="73"/>
      <c r="C41" s="91"/>
      <c r="D41" s="92">
        <v>0</v>
      </c>
      <c r="E41" s="128">
        <v>0</v>
      </c>
      <c r="F41" s="130">
        <f t="shared" si="0"/>
        <v>0</v>
      </c>
      <c r="G41" s="129">
        <f>F41*'Shared Mail Order'!C18</f>
        <v>0</v>
      </c>
      <c r="H41" s="130">
        <f t="shared" si="1"/>
        <v>0</v>
      </c>
      <c r="I41" s="99">
        <f>H41*'Shared Mail Order'!C17</f>
        <v>0</v>
      </c>
      <c r="J41" s="131">
        <f>((F41/'Shared Mail Order'!G13)*('Shared Mail Order'!H15+'Shared Mail Order'!H16))</f>
        <v>0</v>
      </c>
      <c r="K41" s="179">
        <f>(I41+L41)/('Shared Mail Order'!H13+'Shared Mail Order'!H21)*'Shared Mail Order'!C22</f>
        <v>0</v>
      </c>
      <c r="L41" s="100"/>
      <c r="M41" s="101">
        <f>IF('Shared Mail Order'!C23&gt;0,(I41+L41)/('Shared Mail Order'!H13+'Shared Mail Order'!H21)*'Shared Mail Order'!C23*'Shared Mail Order'!C25,(I41+L41)*'Shared Mail Order'!C25)</f>
        <v>0</v>
      </c>
      <c r="N41" s="102">
        <f>IF('Shared Mail Order'!C23&gt;0,(I41+L41)/('Shared Mail Order'!H13+'Shared Mail Order'!H21)*'Shared Mail Order'!C23*'Shared Mail Order'!C25+K41,(I41+L41)*'Shared Mail Order'!C25+K41)</f>
        <v>0</v>
      </c>
      <c r="O41" s="132">
        <f t="shared" si="2"/>
        <v>0</v>
      </c>
      <c r="P41" s="180">
        <f t="shared" si="3"/>
        <v>0</v>
      </c>
      <c r="Q41" s="1"/>
      <c r="R41" s="1"/>
    </row>
    <row r="42" spans="1:18" ht="12.75">
      <c r="A42" s="127"/>
      <c r="B42" s="73"/>
      <c r="C42" s="91"/>
      <c r="D42" s="92">
        <v>0</v>
      </c>
      <c r="E42" s="128">
        <v>0</v>
      </c>
      <c r="F42" s="130">
        <f t="shared" si="0"/>
        <v>0</v>
      </c>
      <c r="G42" s="129">
        <f>F42*'Shared Mail Order'!C18</f>
        <v>0</v>
      </c>
      <c r="H42" s="130">
        <f t="shared" si="1"/>
        <v>0</v>
      </c>
      <c r="I42" s="99">
        <f>H42*'Shared Mail Order'!C17</f>
        <v>0</v>
      </c>
      <c r="J42" s="131">
        <f>((F42/'Shared Mail Order'!G13)*('Shared Mail Order'!H15+'Shared Mail Order'!H16))</f>
        <v>0</v>
      </c>
      <c r="K42" s="179">
        <f>(I42+L42)/('Shared Mail Order'!H13+'Shared Mail Order'!H21)*'Shared Mail Order'!C22</f>
        <v>0</v>
      </c>
      <c r="L42" s="100"/>
      <c r="M42" s="101">
        <f>IF('Shared Mail Order'!C23&gt;0,(I42+L42)/('Shared Mail Order'!H13+'Shared Mail Order'!H21)*'Shared Mail Order'!C23*'Shared Mail Order'!C25,(I42+L42)*'Shared Mail Order'!C25)</f>
        <v>0</v>
      </c>
      <c r="N42" s="102">
        <f>IF('Shared Mail Order'!C23&gt;0,(I42+L42)/('Shared Mail Order'!H13+'Shared Mail Order'!H21)*'Shared Mail Order'!C23*'Shared Mail Order'!C25+K42,(I42+L42)*'Shared Mail Order'!C25+K42)</f>
        <v>0</v>
      </c>
      <c r="O42" s="132">
        <f t="shared" si="2"/>
        <v>0</v>
      </c>
      <c r="P42" s="180">
        <f t="shared" si="3"/>
        <v>0</v>
      </c>
      <c r="Q42" s="1"/>
      <c r="R42" s="1"/>
    </row>
    <row r="43" spans="1:18" ht="12.75">
      <c r="A43" s="127"/>
      <c r="B43" s="73"/>
      <c r="C43" s="91"/>
      <c r="D43" s="92">
        <v>0</v>
      </c>
      <c r="E43" s="128">
        <v>0</v>
      </c>
      <c r="F43" s="130">
        <f t="shared" si="0"/>
        <v>0</v>
      </c>
      <c r="G43" s="129">
        <f>F43*'Shared Mail Order'!C18</f>
        <v>0</v>
      </c>
      <c r="H43" s="130">
        <f t="shared" si="1"/>
        <v>0</v>
      </c>
      <c r="I43" s="99">
        <f>H43*'Shared Mail Order'!C17</f>
        <v>0</v>
      </c>
      <c r="J43" s="131">
        <f>((F43/'Shared Mail Order'!G13)*('Shared Mail Order'!H15+'Shared Mail Order'!H16))</f>
        <v>0</v>
      </c>
      <c r="K43" s="179">
        <f>(I43+L43)/('Shared Mail Order'!H13+'Shared Mail Order'!H21)*'Shared Mail Order'!C22</f>
        <v>0</v>
      </c>
      <c r="L43" s="100"/>
      <c r="M43" s="101">
        <f>IF('Shared Mail Order'!C23&gt;0,(I43+L43)/('Shared Mail Order'!H13+'Shared Mail Order'!H21)*'Shared Mail Order'!C23*'Shared Mail Order'!C25,(I43+L43)*'Shared Mail Order'!C25)</f>
        <v>0</v>
      </c>
      <c r="N43" s="102">
        <f>IF('Shared Mail Order'!C23&gt;0,(I43+L43)/('Shared Mail Order'!H13+'Shared Mail Order'!H21)*'Shared Mail Order'!C23*'Shared Mail Order'!C25+K43,(I43+L43)*'Shared Mail Order'!C25+K43)</f>
        <v>0</v>
      </c>
      <c r="O43" s="132">
        <f t="shared" si="2"/>
        <v>0</v>
      </c>
      <c r="P43" s="180">
        <f t="shared" si="3"/>
        <v>0</v>
      </c>
      <c r="Q43" s="1"/>
      <c r="R43" s="1"/>
    </row>
    <row r="44" spans="1:18" ht="12.75">
      <c r="A44" s="127"/>
      <c r="B44" s="73"/>
      <c r="C44" s="91"/>
      <c r="D44" s="92">
        <v>0</v>
      </c>
      <c r="E44" s="128">
        <v>0</v>
      </c>
      <c r="F44" s="130">
        <f t="shared" si="0"/>
        <v>0</v>
      </c>
      <c r="G44" s="129">
        <f>F44*'Shared Mail Order'!C18</f>
        <v>0</v>
      </c>
      <c r="H44" s="130">
        <f t="shared" si="1"/>
        <v>0</v>
      </c>
      <c r="I44" s="99">
        <f>H44*'Shared Mail Order'!C17</f>
        <v>0</v>
      </c>
      <c r="J44" s="131">
        <f>((F44/'Shared Mail Order'!G13)*('Shared Mail Order'!H15+'Shared Mail Order'!H16))</f>
        <v>0</v>
      </c>
      <c r="K44" s="179">
        <f>(I44+L44)/('Shared Mail Order'!H13+'Shared Mail Order'!H21)*'Shared Mail Order'!C22</f>
        <v>0</v>
      </c>
      <c r="L44" s="100"/>
      <c r="M44" s="101">
        <f>IF('Shared Mail Order'!C23&gt;0,(I44+L44)/('Shared Mail Order'!H13+'Shared Mail Order'!H21)*'Shared Mail Order'!C23*'Shared Mail Order'!C25,(I44+L44)*'Shared Mail Order'!C25)</f>
        <v>0</v>
      </c>
      <c r="N44" s="102">
        <f>IF('Shared Mail Order'!C23&gt;0,(I44+L44)/('Shared Mail Order'!H13+'Shared Mail Order'!H21)*'Shared Mail Order'!C23*'Shared Mail Order'!C25+K44,(I44+L44)*'Shared Mail Order'!C25+K44)</f>
        <v>0</v>
      </c>
      <c r="O44" s="132">
        <f t="shared" si="2"/>
        <v>0</v>
      </c>
      <c r="P44" s="180">
        <f t="shared" si="3"/>
        <v>0</v>
      </c>
      <c r="Q44" s="1"/>
      <c r="R44" s="1"/>
    </row>
    <row r="45" spans="1:18" ht="12.75">
      <c r="A45" s="127"/>
      <c r="B45" s="73"/>
      <c r="C45" s="91"/>
      <c r="D45" s="92">
        <v>0</v>
      </c>
      <c r="E45" s="128">
        <v>0</v>
      </c>
      <c r="F45" s="130">
        <f t="shared" si="0"/>
        <v>0</v>
      </c>
      <c r="G45" s="129">
        <f>F45*'Shared Mail Order'!C18</f>
        <v>0</v>
      </c>
      <c r="H45" s="130">
        <f t="shared" si="1"/>
        <v>0</v>
      </c>
      <c r="I45" s="99">
        <f>H45*'Shared Mail Order'!C17</f>
        <v>0</v>
      </c>
      <c r="J45" s="131">
        <f>((F45/'Shared Mail Order'!G13)*('Shared Mail Order'!H15+'Shared Mail Order'!H16))</f>
        <v>0</v>
      </c>
      <c r="K45" s="179">
        <f>(I45+L45)/('Shared Mail Order'!H13+'Shared Mail Order'!H21)*'Shared Mail Order'!C22</f>
        <v>0</v>
      </c>
      <c r="L45" s="100"/>
      <c r="M45" s="101">
        <f>IF('Shared Mail Order'!C23&gt;0,(I45+L45)/('Shared Mail Order'!H13+'Shared Mail Order'!H21)*'Shared Mail Order'!C23*'Shared Mail Order'!C25,(I45+L45)*'Shared Mail Order'!C25)</f>
        <v>0</v>
      </c>
      <c r="N45" s="102">
        <f>IF('Shared Mail Order'!C23&gt;0,(I45+L45)/('Shared Mail Order'!H13+'Shared Mail Order'!H21)*'Shared Mail Order'!C23*'Shared Mail Order'!C25+K45,(I45+L45)*'Shared Mail Order'!C25+K45)</f>
        <v>0</v>
      </c>
      <c r="O45" s="132">
        <f t="shared" si="2"/>
        <v>0</v>
      </c>
      <c r="P45" s="180">
        <f t="shared" si="3"/>
        <v>0</v>
      </c>
      <c r="Q45" s="1"/>
      <c r="R45" s="1"/>
    </row>
    <row r="46" spans="1:18" ht="12.75">
      <c r="A46" s="127"/>
      <c r="B46" s="73"/>
      <c r="C46" s="91"/>
      <c r="D46" s="92">
        <v>0</v>
      </c>
      <c r="E46" s="128">
        <v>0</v>
      </c>
      <c r="F46" s="130">
        <f t="shared" si="0"/>
        <v>0</v>
      </c>
      <c r="G46" s="129">
        <f>F46*'Shared Mail Order'!C18</f>
        <v>0</v>
      </c>
      <c r="H46" s="130">
        <f t="shared" si="1"/>
        <v>0</v>
      </c>
      <c r="I46" s="99">
        <f>H46*'Shared Mail Order'!C17</f>
        <v>0</v>
      </c>
      <c r="J46" s="131">
        <f>((F46/'Shared Mail Order'!G13)*('Shared Mail Order'!H15+'Shared Mail Order'!H16))</f>
        <v>0</v>
      </c>
      <c r="K46" s="179">
        <f>(I46+L46)/('Shared Mail Order'!H13+'Shared Mail Order'!H21)*'Shared Mail Order'!C22</f>
        <v>0</v>
      </c>
      <c r="L46" s="100"/>
      <c r="M46" s="101">
        <f>IF('Shared Mail Order'!C23&gt;0,(I46+L46)/('Shared Mail Order'!H13+'Shared Mail Order'!H21)*'Shared Mail Order'!C23*'Shared Mail Order'!C25,(I46+L46)*'Shared Mail Order'!C25)</f>
        <v>0</v>
      </c>
      <c r="N46" s="102">
        <f>IF('Shared Mail Order'!C23&gt;0,(I46+L46)/('Shared Mail Order'!H13+'Shared Mail Order'!H21)*'Shared Mail Order'!C23*'Shared Mail Order'!C25+K46,(I46+L46)*'Shared Mail Order'!C25+K46)</f>
        <v>0</v>
      </c>
      <c r="O46" s="132">
        <f t="shared" si="2"/>
        <v>0</v>
      </c>
      <c r="P46" s="180">
        <f t="shared" si="3"/>
        <v>0</v>
      </c>
      <c r="Q46" s="1"/>
      <c r="R46" s="1"/>
    </row>
    <row r="47" spans="1:18" ht="12.75">
      <c r="A47" s="127"/>
      <c r="B47" s="73"/>
      <c r="C47" s="91"/>
      <c r="D47" s="92">
        <v>0</v>
      </c>
      <c r="E47" s="128">
        <v>0</v>
      </c>
      <c r="F47" s="130">
        <f t="shared" si="0"/>
        <v>0</v>
      </c>
      <c r="G47" s="129">
        <f>F47*'Shared Mail Order'!C18</f>
        <v>0</v>
      </c>
      <c r="H47" s="130">
        <f t="shared" si="1"/>
        <v>0</v>
      </c>
      <c r="I47" s="99">
        <f>H47*'Shared Mail Order'!C17</f>
        <v>0</v>
      </c>
      <c r="J47" s="131">
        <f>((F47/'Shared Mail Order'!G13)*('Shared Mail Order'!H15+'Shared Mail Order'!H16))</f>
        <v>0</v>
      </c>
      <c r="K47" s="179">
        <f>(I47+L47)/('Shared Mail Order'!H13+'Shared Mail Order'!H21)*'Shared Mail Order'!C22</f>
        <v>0</v>
      </c>
      <c r="L47" s="100"/>
      <c r="M47" s="101">
        <f>IF('Shared Mail Order'!C23&gt;0,(I47+L47)/('Shared Mail Order'!H13+'Shared Mail Order'!H21)*'Shared Mail Order'!C23*'Shared Mail Order'!C25,(I47+L47)*'Shared Mail Order'!C25)</f>
        <v>0</v>
      </c>
      <c r="N47" s="102">
        <f>IF('Shared Mail Order'!C23&gt;0,(I47+L47)/('Shared Mail Order'!H13+'Shared Mail Order'!H21)*'Shared Mail Order'!C23*'Shared Mail Order'!C25+K47,(I47+L47)*'Shared Mail Order'!C25+K47)</f>
        <v>0</v>
      </c>
      <c r="O47" s="132">
        <f t="shared" si="2"/>
        <v>0</v>
      </c>
      <c r="P47" s="180">
        <f t="shared" si="3"/>
        <v>0</v>
      </c>
      <c r="Q47" s="1"/>
      <c r="R47" s="1"/>
    </row>
    <row r="48" spans="1:18" ht="12.75">
      <c r="A48" s="127"/>
      <c r="B48" s="73"/>
      <c r="C48" s="91"/>
      <c r="D48" s="92">
        <v>0</v>
      </c>
      <c r="E48" s="128">
        <v>0</v>
      </c>
      <c r="F48" s="130">
        <f t="shared" si="0"/>
        <v>0</v>
      </c>
      <c r="G48" s="129">
        <f>F48*'Shared Mail Order'!C18</f>
        <v>0</v>
      </c>
      <c r="H48" s="130">
        <f t="shared" si="1"/>
        <v>0</v>
      </c>
      <c r="I48" s="99">
        <f>H48*'Shared Mail Order'!C17</f>
        <v>0</v>
      </c>
      <c r="J48" s="131">
        <f>((F448/'Shared Mail Order'!G13)*('Shared Mail Order'!H15+'Shared Mail Order'!H16))</f>
        <v>0</v>
      </c>
      <c r="K48" s="179">
        <f>(I48+L48)/('Shared Mail Order'!H13+'Shared Mail Order'!H21)*'Shared Mail Order'!C22</f>
        <v>0</v>
      </c>
      <c r="L48" s="100"/>
      <c r="M48" s="101">
        <f>IF('Shared Mail Order'!C23&gt;0,(I48+L48)/('Shared Mail Order'!H13+'Shared Mail Order'!H21)*'Shared Mail Order'!C23*'Shared Mail Order'!C25,(I48+L48)*'Shared Mail Order'!C25)</f>
        <v>0</v>
      </c>
      <c r="N48" s="102">
        <f>IF('Shared Mail Order'!C23&gt;0,(I48+L48)/('Shared Mail Order'!H13+'Shared Mail Order'!H21)*'Shared Mail Order'!C23*'Shared Mail Order'!C25+K48,(I48+L48)*'Shared Mail Order'!C25+K48)</f>
        <v>0</v>
      </c>
      <c r="O48" s="132">
        <f t="shared" si="2"/>
        <v>0</v>
      </c>
      <c r="P48" s="180">
        <f t="shared" si="3"/>
        <v>0</v>
      </c>
      <c r="Q48" s="1"/>
      <c r="R48" s="1"/>
    </row>
    <row r="49" spans="1:18" ht="12.75">
      <c r="A49" s="127"/>
      <c r="B49" s="73"/>
      <c r="C49" s="91"/>
      <c r="D49" s="92">
        <v>0</v>
      </c>
      <c r="E49" s="128">
        <v>0</v>
      </c>
      <c r="F49" s="130">
        <f t="shared" si="0"/>
        <v>0</v>
      </c>
      <c r="G49" s="129">
        <f>F49*'Shared Mail Order'!C18</f>
        <v>0</v>
      </c>
      <c r="H49" s="130">
        <f t="shared" si="1"/>
        <v>0</v>
      </c>
      <c r="I49" s="99">
        <f>H49*'Shared Mail Order'!C17</f>
        <v>0</v>
      </c>
      <c r="J49" s="131">
        <f>((F49/'Shared Mail Order'!G13)*('Shared Mail Order'!H15+'Shared Mail Order'!H16))</f>
        <v>0</v>
      </c>
      <c r="K49" s="179">
        <f>(I49+L49)/('Shared Mail Order'!H13+'Shared Mail Order'!H21)*'Shared Mail Order'!C22</f>
        <v>0</v>
      </c>
      <c r="L49" s="100"/>
      <c r="M49" s="101">
        <f>IF('Shared Mail Order'!C23&gt;0,(I49+L49)/('Shared Mail Order'!H13+'Shared Mail Order'!H21)*'Shared Mail Order'!C23*'Shared Mail Order'!C25,(I49+L49)*'Shared Mail Order'!C25)</f>
        <v>0</v>
      </c>
      <c r="N49" s="102">
        <f>IF('Shared Mail Order'!C23&gt;0,(I49+L49)/('Shared Mail Order'!H13+'Shared Mail Order'!H21)*'Shared Mail Order'!C23*'Shared Mail Order'!C25+K49,(I49+L49)*'Shared Mail Order'!C25+K49)</f>
        <v>0</v>
      </c>
      <c r="O49" s="132">
        <f t="shared" si="2"/>
        <v>0</v>
      </c>
      <c r="P49" s="180">
        <f t="shared" si="3"/>
        <v>0</v>
      </c>
      <c r="Q49" s="1"/>
      <c r="R49" s="1"/>
    </row>
    <row r="50" spans="1:18" ht="12.75">
      <c r="A50" s="127"/>
      <c r="B50" s="73"/>
      <c r="C50" s="91"/>
      <c r="D50" s="92">
        <v>0</v>
      </c>
      <c r="E50" s="128">
        <v>0</v>
      </c>
      <c r="F50" s="130">
        <f t="shared" si="0"/>
        <v>0</v>
      </c>
      <c r="G50" s="129">
        <f>F50*'Shared Mail Order'!C18</f>
        <v>0</v>
      </c>
      <c r="H50" s="130">
        <f t="shared" si="1"/>
        <v>0</v>
      </c>
      <c r="I50" s="99">
        <f>H50*'Shared Mail Order'!C17</f>
        <v>0</v>
      </c>
      <c r="J50" s="131">
        <f>((F50/'Shared Mail Order'!G13)*('Shared Mail Order'!H15+'Shared Mail Order'!H16))</f>
        <v>0</v>
      </c>
      <c r="K50" s="179">
        <f>(I50+L50)/('Shared Mail Order'!H13+'Shared Mail Order'!H21)*'Shared Mail Order'!C22</f>
        <v>0</v>
      </c>
      <c r="L50" s="100"/>
      <c r="M50" s="101">
        <f>IF('Shared Mail Order'!C23&gt;0,(I50+L50)/('Shared Mail Order'!H13+'Shared Mail Order'!H21)*'Shared Mail Order'!C23*'Shared Mail Order'!C25,(I50+L50)*'Shared Mail Order'!C25)</f>
        <v>0</v>
      </c>
      <c r="N50" s="102">
        <f>IF('Shared Mail Order'!C23&gt;0,(I50+L50)/('Shared Mail Order'!H13+'Shared Mail Order'!H21)*'Shared Mail Order'!C23*'Shared Mail Order'!C25+K50,(I50+L50)*'Shared Mail Order'!C25+K50)</f>
        <v>0</v>
      </c>
      <c r="O50" s="132">
        <f aca="true" t="shared" si="4" ref="O50:O81">SUM(I50+J50+N50)</f>
        <v>0</v>
      </c>
      <c r="P50" s="180">
        <f t="shared" si="3"/>
        <v>0</v>
      </c>
      <c r="Q50" s="1"/>
      <c r="R50" s="1"/>
    </row>
    <row r="51" spans="1:18" ht="12.75">
      <c r="A51" s="127"/>
      <c r="B51" s="73"/>
      <c r="C51" s="91"/>
      <c r="D51" s="92">
        <v>0</v>
      </c>
      <c r="E51" s="128">
        <v>0</v>
      </c>
      <c r="F51" s="130">
        <f t="shared" si="0"/>
        <v>0</v>
      </c>
      <c r="G51" s="129">
        <f>F51*'Shared Mail Order'!C18</f>
        <v>0</v>
      </c>
      <c r="H51" s="130">
        <f t="shared" si="1"/>
        <v>0</v>
      </c>
      <c r="I51" s="99">
        <f>H51*'Shared Mail Order'!C17</f>
        <v>0</v>
      </c>
      <c r="J51" s="131">
        <f>((F51/'Shared Mail Order'!G13)*('Shared Mail Order'!H15+'Shared Mail Order'!H16))</f>
        <v>0</v>
      </c>
      <c r="K51" s="179">
        <f>(I51+L51)/('Shared Mail Order'!H13+'Shared Mail Order'!H21)*'Shared Mail Order'!C22</f>
        <v>0</v>
      </c>
      <c r="L51" s="100"/>
      <c r="M51" s="101">
        <f>IF('Shared Mail Order'!C23&gt;0,(I51+L51)/('Shared Mail Order'!H13+'Shared Mail Order'!H21)*'Shared Mail Order'!C23*'Shared Mail Order'!C25,(I51+L51)*'Shared Mail Order'!C25)</f>
        <v>0</v>
      </c>
      <c r="N51" s="102">
        <f>IF('Shared Mail Order'!C23&gt;0,(I51+L51)/('Shared Mail Order'!H13+'Shared Mail Order'!H21)*'Shared Mail Order'!C23*'Shared Mail Order'!C25+K51,(I51+L51)*'Shared Mail Order'!C25+K51)</f>
        <v>0</v>
      </c>
      <c r="O51" s="132">
        <f t="shared" si="4"/>
        <v>0</v>
      </c>
      <c r="P51" s="180">
        <f t="shared" si="3"/>
        <v>0</v>
      </c>
      <c r="Q51" s="1"/>
      <c r="R51" s="1"/>
    </row>
    <row r="52" spans="1:18" ht="12.75">
      <c r="A52" s="127"/>
      <c r="B52" s="73"/>
      <c r="C52" s="91"/>
      <c r="D52" s="92">
        <v>0</v>
      </c>
      <c r="E52" s="128">
        <v>0</v>
      </c>
      <c r="F52" s="130">
        <f t="shared" si="0"/>
        <v>0</v>
      </c>
      <c r="G52" s="129">
        <f>F52*'Shared Mail Order'!C18</f>
        <v>0</v>
      </c>
      <c r="H52" s="130">
        <f t="shared" si="1"/>
        <v>0</v>
      </c>
      <c r="I52" s="99">
        <f>H52*'Shared Mail Order'!C17</f>
        <v>0</v>
      </c>
      <c r="J52" s="131">
        <f>((F52/'Shared Mail Order'!G13)*('Shared Mail Order'!H15+'Shared Mail Order'!H16))</f>
        <v>0</v>
      </c>
      <c r="K52" s="179">
        <f>(I52+L52)/('Shared Mail Order'!H13+'Shared Mail Order'!H21)*'Shared Mail Order'!C22</f>
        <v>0</v>
      </c>
      <c r="L52" s="100"/>
      <c r="M52" s="101">
        <f>IF('Shared Mail Order'!C23&gt;0,(I52+L52)/('Shared Mail Order'!H13+'Shared Mail Order'!H21)*'Shared Mail Order'!C23*'Shared Mail Order'!C25,(I52+L52)*'Shared Mail Order'!C25)</f>
        <v>0</v>
      </c>
      <c r="N52" s="102">
        <f>IF('Shared Mail Order'!C23&gt;0,(I52+L52)/('Shared Mail Order'!H13+'Shared Mail Order'!H21)*'Shared Mail Order'!C23*'Shared Mail Order'!C25+K52,(I52+L52)*'Shared Mail Order'!C25+K52)</f>
        <v>0</v>
      </c>
      <c r="O52" s="132">
        <f t="shared" si="4"/>
        <v>0</v>
      </c>
      <c r="P52" s="180">
        <f t="shared" si="3"/>
        <v>0</v>
      </c>
      <c r="Q52" s="1"/>
      <c r="R52" s="1"/>
    </row>
    <row r="53" spans="1:18" ht="12.75">
      <c r="A53" s="127"/>
      <c r="B53" s="73"/>
      <c r="C53" s="91"/>
      <c r="D53" s="92">
        <v>0</v>
      </c>
      <c r="E53" s="128">
        <v>0</v>
      </c>
      <c r="F53" s="130">
        <f t="shared" si="0"/>
        <v>0</v>
      </c>
      <c r="G53" s="129">
        <f>F53*'Shared Mail Order'!C18</f>
        <v>0</v>
      </c>
      <c r="H53" s="130">
        <f t="shared" si="1"/>
        <v>0</v>
      </c>
      <c r="I53" s="99">
        <f>H53*'Shared Mail Order'!C17</f>
        <v>0</v>
      </c>
      <c r="J53" s="131">
        <f>((F53/'Shared Mail Order'!G13)*('Shared Mail Order'!H15+'Shared Mail Order'!H16))</f>
        <v>0</v>
      </c>
      <c r="K53" s="179">
        <f>(I53+L53)/('Shared Mail Order'!H13+'Shared Mail Order'!H21)*'Shared Mail Order'!C22</f>
        <v>0</v>
      </c>
      <c r="L53" s="100"/>
      <c r="M53" s="101">
        <f>IF('Shared Mail Order'!C23&gt;0,(I53+L53)/('Shared Mail Order'!H13+'Shared Mail Order'!H21)*'Shared Mail Order'!C23*'Shared Mail Order'!C25,(I53+L53)*'Shared Mail Order'!C25)</f>
        <v>0</v>
      </c>
      <c r="N53" s="102">
        <f>IF('Shared Mail Order'!C23&gt;0,(I53+L53)/('Shared Mail Order'!H13+'Shared Mail Order'!H21)*'Shared Mail Order'!C23*'Shared Mail Order'!C25+K53,(I53+L53)*'Shared Mail Order'!C25+K53)</f>
        <v>0</v>
      </c>
      <c r="O53" s="132">
        <f t="shared" si="4"/>
        <v>0</v>
      </c>
      <c r="P53" s="180">
        <f t="shared" si="3"/>
        <v>0</v>
      </c>
      <c r="Q53" s="1"/>
      <c r="R53" s="1"/>
    </row>
    <row r="54" spans="1:18" ht="12.75">
      <c r="A54" s="127"/>
      <c r="B54" s="73"/>
      <c r="C54" s="91"/>
      <c r="D54" s="92">
        <v>0</v>
      </c>
      <c r="E54" s="128">
        <v>0</v>
      </c>
      <c r="F54" s="130">
        <f t="shared" si="0"/>
        <v>0</v>
      </c>
      <c r="G54" s="129">
        <f>F54*'Shared Mail Order'!C18</f>
        <v>0</v>
      </c>
      <c r="H54" s="130">
        <f t="shared" si="1"/>
        <v>0</v>
      </c>
      <c r="I54" s="99">
        <f>H54*'Shared Mail Order'!C17</f>
        <v>0</v>
      </c>
      <c r="J54" s="131">
        <f>((F54/'Shared Mail Order'!G13)*('Shared Mail Order'!H15+'Shared Mail Order'!H16))</f>
        <v>0</v>
      </c>
      <c r="K54" s="179">
        <f>(I54+L54)/('Shared Mail Order'!H13+'Shared Mail Order'!H21)*'Shared Mail Order'!C22</f>
        <v>0</v>
      </c>
      <c r="L54" s="100"/>
      <c r="M54" s="101">
        <f>IF('Shared Mail Order'!C23&gt;0,(I54+L54)/('Shared Mail Order'!H13+'Shared Mail Order'!H21)*'Shared Mail Order'!C23*'Shared Mail Order'!C25,(I54+L54)*'Shared Mail Order'!C25)</f>
        <v>0</v>
      </c>
      <c r="N54" s="102">
        <f>IF('Shared Mail Order'!C23&gt;0,(I54+L54)/('Shared Mail Order'!H13+'Shared Mail Order'!H21)*'Shared Mail Order'!C23*'Shared Mail Order'!C25+K54,(I54+L54)*'Shared Mail Order'!C25+K54)</f>
        <v>0</v>
      </c>
      <c r="O54" s="132">
        <f t="shared" si="4"/>
        <v>0</v>
      </c>
      <c r="P54" s="180">
        <f t="shared" si="3"/>
        <v>0</v>
      </c>
      <c r="Q54" s="1"/>
      <c r="R54" s="1"/>
    </row>
    <row r="55" spans="1:18" ht="12.75">
      <c r="A55" s="127"/>
      <c r="B55" s="73"/>
      <c r="C55" s="91"/>
      <c r="D55" s="92">
        <v>0</v>
      </c>
      <c r="E55" s="128">
        <v>0</v>
      </c>
      <c r="F55" s="130">
        <f t="shared" si="0"/>
        <v>0</v>
      </c>
      <c r="G55" s="129">
        <f>F55*'Shared Mail Order'!C18</f>
        <v>0</v>
      </c>
      <c r="H55" s="130">
        <f t="shared" si="1"/>
        <v>0</v>
      </c>
      <c r="I55" s="99">
        <f>H55*'Shared Mail Order'!C17</f>
        <v>0</v>
      </c>
      <c r="J55" s="131">
        <f>((F55/'Shared Mail Order'!G13)*('Shared Mail Order'!H15+'Shared Mail Order'!H16))</f>
        <v>0</v>
      </c>
      <c r="K55" s="179">
        <f>(I55+L55)/('Shared Mail Order'!H13+'Shared Mail Order'!H21)*'Shared Mail Order'!C22</f>
        <v>0</v>
      </c>
      <c r="L55" s="100"/>
      <c r="M55" s="101">
        <f>IF('Shared Mail Order'!C23&gt;0,(I55+L55)/('Shared Mail Order'!H13+'Shared Mail Order'!H21)*'Shared Mail Order'!C23*'Shared Mail Order'!C25,(I55+L55)*'Shared Mail Order'!C25)</f>
        <v>0</v>
      </c>
      <c r="N55" s="102">
        <f>IF('Shared Mail Order'!C23&gt;0,(I55+L55)/('Shared Mail Order'!H13+'Shared Mail Order'!H21)*'Shared Mail Order'!C23*'Shared Mail Order'!C25+K55,(I55+L55)*'Shared Mail Order'!C25+K55)</f>
        <v>0</v>
      </c>
      <c r="O55" s="132">
        <f t="shared" si="4"/>
        <v>0</v>
      </c>
      <c r="P55" s="180">
        <f t="shared" si="3"/>
        <v>0</v>
      </c>
      <c r="Q55" s="1"/>
      <c r="R55" s="1"/>
    </row>
    <row r="56" spans="1:18" ht="12.75">
      <c r="A56" s="127"/>
      <c r="B56" s="73"/>
      <c r="C56" s="91"/>
      <c r="D56" s="92">
        <v>0</v>
      </c>
      <c r="E56" s="128">
        <v>0</v>
      </c>
      <c r="F56" s="130">
        <f t="shared" si="0"/>
        <v>0</v>
      </c>
      <c r="G56" s="129">
        <f>F56*'Shared Mail Order'!C18</f>
        <v>0</v>
      </c>
      <c r="H56" s="130">
        <f t="shared" si="1"/>
        <v>0</v>
      </c>
      <c r="I56" s="99">
        <f>H56*'Shared Mail Order'!C17</f>
        <v>0</v>
      </c>
      <c r="J56" s="131">
        <f>((F56/'Shared Mail Order'!G13)*('Shared Mail Order'!H15+'Shared Mail Order'!H16))</f>
        <v>0</v>
      </c>
      <c r="K56" s="179">
        <f>(I56+L56)/('Shared Mail Order'!H13+'Shared Mail Order'!H21)*'Shared Mail Order'!C22</f>
        <v>0</v>
      </c>
      <c r="L56" s="100"/>
      <c r="M56" s="101">
        <f>IF('Shared Mail Order'!C23&gt;0,(I56+L56)/('Shared Mail Order'!H13+'Shared Mail Order'!H21)*'Shared Mail Order'!C23*'Shared Mail Order'!C25,(I56+L56)*'Shared Mail Order'!C25)</f>
        <v>0</v>
      </c>
      <c r="N56" s="102">
        <f>IF('Shared Mail Order'!C23&gt;0,(I56+L56)/('Shared Mail Order'!H13+'Shared Mail Order'!H21)*'Shared Mail Order'!C23*'Shared Mail Order'!C25+K56,(I56+L56)*'Shared Mail Order'!C25+K56)</f>
        <v>0</v>
      </c>
      <c r="O56" s="132">
        <f t="shared" si="4"/>
        <v>0</v>
      </c>
      <c r="P56" s="180">
        <f t="shared" si="3"/>
        <v>0</v>
      </c>
      <c r="Q56" s="1"/>
      <c r="R56" s="1"/>
    </row>
    <row r="57" spans="1:18" ht="12.75">
      <c r="A57" s="127"/>
      <c r="B57" s="73"/>
      <c r="C57" s="91"/>
      <c r="D57" s="92">
        <v>0</v>
      </c>
      <c r="E57" s="128">
        <v>0</v>
      </c>
      <c r="F57" s="130">
        <f t="shared" si="0"/>
        <v>0</v>
      </c>
      <c r="G57" s="129">
        <f>F57*'Shared Mail Order'!C18</f>
        <v>0</v>
      </c>
      <c r="H57" s="130">
        <f t="shared" si="1"/>
        <v>0</v>
      </c>
      <c r="I57" s="99">
        <f>H57*'Shared Mail Order'!C17</f>
        <v>0</v>
      </c>
      <c r="J57" s="131">
        <f>((F57/'Shared Mail Order'!G13)*('Shared Mail Order'!H15+'Shared Mail Order'!H16))</f>
        <v>0</v>
      </c>
      <c r="K57" s="179">
        <f>(I57+L57)/('Shared Mail Order'!H13+'Shared Mail Order'!H21)*'Shared Mail Order'!C22</f>
        <v>0</v>
      </c>
      <c r="L57" s="100"/>
      <c r="M57" s="101">
        <f>IF('Shared Mail Order'!C23&gt;0,(I57+L57)/('Shared Mail Order'!H13+'Shared Mail Order'!H21)*'Shared Mail Order'!C23*'Shared Mail Order'!C25,(I57+L57)*'Shared Mail Order'!C25)</f>
        <v>0</v>
      </c>
      <c r="N57" s="102">
        <f>IF('Shared Mail Order'!C23&gt;0,(I57+L57)/('Shared Mail Order'!H13+'Shared Mail Order'!H21)*'Shared Mail Order'!C23*'Shared Mail Order'!C25+K57,(I57+L57)*'Shared Mail Order'!C25+K57)</f>
        <v>0</v>
      </c>
      <c r="O57" s="132">
        <f t="shared" si="4"/>
        <v>0</v>
      </c>
      <c r="P57" s="180">
        <f t="shared" si="3"/>
        <v>0</v>
      </c>
      <c r="Q57" s="1"/>
      <c r="R57" s="1"/>
    </row>
    <row r="58" spans="1:18" ht="12.75">
      <c r="A58" s="127"/>
      <c r="B58" s="73"/>
      <c r="C58" s="91"/>
      <c r="D58" s="92">
        <v>0</v>
      </c>
      <c r="E58" s="128">
        <v>0</v>
      </c>
      <c r="F58" s="130">
        <f t="shared" si="0"/>
        <v>0</v>
      </c>
      <c r="G58" s="129">
        <f>F58*'Shared Mail Order'!C18</f>
        <v>0</v>
      </c>
      <c r="H58" s="130">
        <f t="shared" si="1"/>
        <v>0</v>
      </c>
      <c r="I58" s="99">
        <f>H58*'Shared Mail Order'!C17</f>
        <v>0</v>
      </c>
      <c r="J58" s="131">
        <f>((F58/'Shared Mail Order'!G13)*('Shared Mail Order'!H15+'Shared Mail Order'!H16))</f>
        <v>0</v>
      </c>
      <c r="K58" s="179">
        <f>(I58+L58)/('Shared Mail Order'!H13+'Shared Mail Order'!H21)*'Shared Mail Order'!C22</f>
        <v>0</v>
      </c>
      <c r="L58" s="100"/>
      <c r="M58" s="101">
        <f>IF('Shared Mail Order'!C23&gt;0,(I58+L58)/('Shared Mail Order'!H13+'Shared Mail Order'!H21)*'Shared Mail Order'!C23*'Shared Mail Order'!C25,(I58+L58)*'Shared Mail Order'!C25)</f>
        <v>0</v>
      </c>
      <c r="N58" s="102">
        <f>IF('Shared Mail Order'!C23&gt;0,(I58+L58)/('Shared Mail Order'!H13+'Shared Mail Order'!H21)*'Shared Mail Order'!C23*'Shared Mail Order'!C25+K58,(I58+L58)*'Shared Mail Order'!C25+K58)</f>
        <v>0</v>
      </c>
      <c r="O58" s="132">
        <f t="shared" si="4"/>
        <v>0</v>
      </c>
      <c r="P58" s="180">
        <f t="shared" si="3"/>
        <v>0</v>
      </c>
      <c r="Q58" s="1"/>
      <c r="R58" s="1"/>
    </row>
    <row r="59" spans="1:18" ht="12.75">
      <c r="A59" s="127"/>
      <c r="B59" s="73"/>
      <c r="C59" s="91"/>
      <c r="D59" s="92">
        <v>0</v>
      </c>
      <c r="E59" s="128">
        <v>0</v>
      </c>
      <c r="F59" s="130">
        <f t="shared" si="0"/>
        <v>0</v>
      </c>
      <c r="G59" s="129">
        <f>F59*'Shared Mail Order'!C18</f>
        <v>0</v>
      </c>
      <c r="H59" s="130">
        <f t="shared" si="1"/>
        <v>0</v>
      </c>
      <c r="I59" s="99">
        <f>H59*'Shared Mail Order'!C17</f>
        <v>0</v>
      </c>
      <c r="J59" s="131">
        <f>((F59/'Shared Mail Order'!G13)*('Shared Mail Order'!H15+'Shared Mail Order'!H16))</f>
        <v>0</v>
      </c>
      <c r="K59" s="179">
        <f>(I59+L59)/('Shared Mail Order'!H13+'Shared Mail Order'!H21)*'Shared Mail Order'!C22</f>
        <v>0</v>
      </c>
      <c r="L59" s="100"/>
      <c r="M59" s="101">
        <f>IF('Shared Mail Order'!C23&gt;0,(I59+L59)/('Shared Mail Order'!H13+'Shared Mail Order'!H21)*'Shared Mail Order'!C23*'Shared Mail Order'!C25,(I59+L59)*'Shared Mail Order'!C25)</f>
        <v>0</v>
      </c>
      <c r="N59" s="102">
        <f>IF('Shared Mail Order'!C23&gt;0,(I59+L59)/('Shared Mail Order'!H13+'Shared Mail Order'!H21)*'Shared Mail Order'!C23*'Shared Mail Order'!C25+K59,(I59+L59)*'Shared Mail Order'!C25+K59)</f>
        <v>0</v>
      </c>
      <c r="O59" s="132">
        <f t="shared" si="4"/>
        <v>0</v>
      </c>
      <c r="P59" s="180">
        <f t="shared" si="3"/>
        <v>0</v>
      </c>
      <c r="Q59" s="1"/>
      <c r="R59" s="1"/>
    </row>
    <row r="60" spans="1:18" ht="12.75">
      <c r="A60" s="127"/>
      <c r="B60" s="73"/>
      <c r="C60" s="91"/>
      <c r="D60" s="92">
        <v>0</v>
      </c>
      <c r="E60" s="128">
        <v>0</v>
      </c>
      <c r="F60" s="130">
        <f t="shared" si="0"/>
        <v>0</v>
      </c>
      <c r="G60" s="129">
        <f>F60*'Shared Mail Order'!C18</f>
        <v>0</v>
      </c>
      <c r="H60" s="130">
        <f t="shared" si="1"/>
        <v>0</v>
      </c>
      <c r="I60" s="99">
        <f>H60*'Shared Mail Order'!C17</f>
        <v>0</v>
      </c>
      <c r="J60" s="131">
        <f>((F60/'Shared Mail Order'!G13)*('Shared Mail Order'!H15+'Shared Mail Order'!H16))</f>
        <v>0</v>
      </c>
      <c r="K60" s="179">
        <f>(I60+L60)/('Shared Mail Order'!H13+'Shared Mail Order'!H21)*'Shared Mail Order'!C22</f>
        <v>0</v>
      </c>
      <c r="L60" s="100"/>
      <c r="M60" s="101">
        <f>IF('Shared Mail Order'!C23&gt;0,(I60+L60)/('Shared Mail Order'!H13+'Shared Mail Order'!H21)*'Shared Mail Order'!C23*'Shared Mail Order'!C25,(I60+L60)*'Shared Mail Order'!C25)</f>
        <v>0</v>
      </c>
      <c r="N60" s="102">
        <f>IF('Shared Mail Order'!C23&gt;0,(I60+L60)/('Shared Mail Order'!H13+'Shared Mail Order'!H21)*'Shared Mail Order'!C23*'Shared Mail Order'!C25+K60,(I60+L60)*'Shared Mail Order'!C25+K60)</f>
        <v>0</v>
      </c>
      <c r="O60" s="132">
        <f t="shared" si="4"/>
        <v>0</v>
      </c>
      <c r="P60" s="180">
        <f t="shared" si="3"/>
        <v>0</v>
      </c>
      <c r="Q60" s="1"/>
      <c r="R60" s="1"/>
    </row>
    <row r="61" spans="1:18" ht="12.75">
      <c r="A61" s="127"/>
      <c r="B61" s="73"/>
      <c r="C61" s="91"/>
      <c r="D61" s="92">
        <v>0</v>
      </c>
      <c r="E61" s="128">
        <v>0</v>
      </c>
      <c r="F61" s="130">
        <f t="shared" si="0"/>
        <v>0</v>
      </c>
      <c r="G61" s="129">
        <f>F61*'Shared Mail Order'!C18</f>
        <v>0</v>
      </c>
      <c r="H61" s="130">
        <f t="shared" si="1"/>
        <v>0</v>
      </c>
      <c r="I61" s="99">
        <f>H61*'Shared Mail Order'!C17</f>
        <v>0</v>
      </c>
      <c r="J61" s="131">
        <f>((F61/'Shared Mail Order'!G13)*('Shared Mail Order'!H15+'Shared Mail Order'!H16))</f>
        <v>0</v>
      </c>
      <c r="K61" s="179">
        <f>(I61+L61)/('Shared Mail Order'!H13+'Shared Mail Order'!H21)*'Shared Mail Order'!C22</f>
        <v>0</v>
      </c>
      <c r="L61" s="100"/>
      <c r="M61" s="101">
        <f>IF('Shared Mail Order'!C23&gt;0,(I61+L61)/('Shared Mail Order'!H13+'Shared Mail Order'!H21)*'Shared Mail Order'!C23*'Shared Mail Order'!C25,(I61+L61)*'Shared Mail Order'!C25)</f>
        <v>0</v>
      </c>
      <c r="N61" s="102">
        <f>IF('Shared Mail Order'!C23&gt;0,(I61+L61)/('Shared Mail Order'!H13+'Shared Mail Order'!H21)*'Shared Mail Order'!C23*'Shared Mail Order'!C25+K61,(I61+L61)*'Shared Mail Order'!C25+K61)</f>
        <v>0</v>
      </c>
      <c r="O61" s="132">
        <f t="shared" si="4"/>
        <v>0</v>
      </c>
      <c r="P61" s="180">
        <f t="shared" si="3"/>
        <v>0</v>
      </c>
      <c r="Q61" s="1"/>
      <c r="R61" s="1"/>
    </row>
    <row r="62" spans="1:18" ht="12.75">
      <c r="A62" s="127"/>
      <c r="B62" s="73"/>
      <c r="C62" s="91"/>
      <c r="D62" s="92">
        <v>0</v>
      </c>
      <c r="E62" s="128">
        <v>0</v>
      </c>
      <c r="F62" s="130">
        <f t="shared" si="0"/>
        <v>0</v>
      </c>
      <c r="G62" s="129">
        <f>F62*'Shared Mail Order'!C18</f>
        <v>0</v>
      </c>
      <c r="H62" s="130">
        <f t="shared" si="1"/>
        <v>0</v>
      </c>
      <c r="I62" s="99">
        <f>H62*'Shared Mail Order'!C17</f>
        <v>0</v>
      </c>
      <c r="J62" s="131">
        <f>((F62/'Shared Mail Order'!G13)*('Shared Mail Order'!H15+'Shared Mail Order'!H16))</f>
        <v>0</v>
      </c>
      <c r="K62" s="179">
        <f>(I62+L62)/('Shared Mail Order'!H13+'Shared Mail Order'!H21)*'Shared Mail Order'!C22</f>
        <v>0</v>
      </c>
      <c r="L62" s="100"/>
      <c r="M62" s="101">
        <f>IF('Shared Mail Order'!C23&gt;0,(I62+L62)/('Shared Mail Order'!H13+'Shared Mail Order'!H21)*'Shared Mail Order'!C23*'Shared Mail Order'!C25,(I62+L62)*'Shared Mail Order'!C25)</f>
        <v>0</v>
      </c>
      <c r="N62" s="102">
        <f>IF('Shared Mail Order'!C23&gt;0,(I62+L62)/('Shared Mail Order'!H13+'Shared Mail Order'!H21)*'Shared Mail Order'!C23*'Shared Mail Order'!C25+K62,(I62+L62)*'Shared Mail Order'!C25+K62)</f>
        <v>0</v>
      </c>
      <c r="O62" s="132">
        <f t="shared" si="4"/>
        <v>0</v>
      </c>
      <c r="P62" s="180">
        <f t="shared" si="3"/>
        <v>0</v>
      </c>
      <c r="Q62" s="1"/>
      <c r="R62" s="1"/>
    </row>
    <row r="63" spans="1:18" ht="12.75">
      <c r="A63" s="127"/>
      <c r="B63" s="73"/>
      <c r="C63" s="91"/>
      <c r="D63" s="92">
        <v>0</v>
      </c>
      <c r="E63" s="128">
        <v>0</v>
      </c>
      <c r="F63" s="130">
        <f t="shared" si="0"/>
        <v>0</v>
      </c>
      <c r="G63" s="129">
        <f>F63*'Shared Mail Order'!C18</f>
        <v>0</v>
      </c>
      <c r="H63" s="130">
        <f t="shared" si="1"/>
        <v>0</v>
      </c>
      <c r="I63" s="99">
        <f>H63*'Shared Mail Order'!C17</f>
        <v>0</v>
      </c>
      <c r="J63" s="131">
        <f>((F63/'Shared Mail Order'!G13)*('Shared Mail Order'!H15+'Shared Mail Order'!H16))</f>
        <v>0</v>
      </c>
      <c r="K63" s="179">
        <f>(I63+L63)/('Shared Mail Order'!H13+'Shared Mail Order'!H21)*'Shared Mail Order'!C22</f>
        <v>0</v>
      </c>
      <c r="L63" s="100"/>
      <c r="M63" s="101">
        <f>IF('Shared Mail Order'!C23&gt;0,(I63+L63)/('Shared Mail Order'!H13+'Shared Mail Order'!H21)*'Shared Mail Order'!C23*'Shared Mail Order'!C25,(I63+L63)*'Shared Mail Order'!C25)</f>
        <v>0</v>
      </c>
      <c r="N63" s="102">
        <f>IF('Shared Mail Order'!C23&gt;0,(I63+L63)/('Shared Mail Order'!H13+'Shared Mail Order'!H21)*'Shared Mail Order'!C23*'Shared Mail Order'!C25+K63,(I63+L63)*'Shared Mail Order'!C25+K63)</f>
        <v>0</v>
      </c>
      <c r="O63" s="132">
        <f t="shared" si="4"/>
        <v>0</v>
      </c>
      <c r="P63" s="180">
        <f t="shared" si="3"/>
        <v>0</v>
      </c>
      <c r="Q63" s="1"/>
      <c r="R63" s="1"/>
    </row>
    <row r="64" spans="1:18" ht="12.75">
      <c r="A64" s="127"/>
      <c r="B64" s="73"/>
      <c r="C64" s="91"/>
      <c r="D64" s="92">
        <v>0</v>
      </c>
      <c r="E64" s="128">
        <v>0</v>
      </c>
      <c r="F64" s="130">
        <f t="shared" si="0"/>
        <v>0</v>
      </c>
      <c r="G64" s="129">
        <f>F64*'Shared Mail Order'!C18</f>
        <v>0</v>
      </c>
      <c r="H64" s="130">
        <f t="shared" si="1"/>
        <v>0</v>
      </c>
      <c r="I64" s="99">
        <f>H64*'Shared Mail Order'!C17</f>
        <v>0</v>
      </c>
      <c r="J64" s="131">
        <f>((F64/'Shared Mail Order'!G13)*('Shared Mail Order'!H15+'Shared Mail Order'!H16))</f>
        <v>0</v>
      </c>
      <c r="K64" s="179">
        <f>(I64+L64)/('Shared Mail Order'!H13+'Shared Mail Order'!H21)*'Shared Mail Order'!C22</f>
        <v>0</v>
      </c>
      <c r="L64" s="100"/>
      <c r="M64" s="101">
        <f>IF('Shared Mail Order'!C23&gt;0,(I64+L64)/('Shared Mail Order'!H13+'Shared Mail Order'!H21)*'Shared Mail Order'!C23*'Shared Mail Order'!C25,(I64+L64)*'Shared Mail Order'!C25)</f>
        <v>0</v>
      </c>
      <c r="N64" s="102">
        <f>IF('Shared Mail Order'!C23&gt;0,(I64+L64)/('Shared Mail Order'!H13+'Shared Mail Order'!H21)*'Shared Mail Order'!C23*'Shared Mail Order'!C25+K64,(I64+L64)*'Shared Mail Order'!C25+K64)</f>
        <v>0</v>
      </c>
      <c r="O64" s="132">
        <f t="shared" si="4"/>
        <v>0</v>
      </c>
      <c r="P64" s="180">
        <f t="shared" si="3"/>
        <v>0</v>
      </c>
      <c r="Q64" s="1"/>
      <c r="R64" s="1"/>
    </row>
    <row r="65" spans="1:18" ht="12.75">
      <c r="A65" s="127"/>
      <c r="B65" s="73"/>
      <c r="C65" s="91"/>
      <c r="D65" s="92">
        <v>0</v>
      </c>
      <c r="E65" s="128">
        <v>0</v>
      </c>
      <c r="F65" s="130">
        <f t="shared" si="0"/>
        <v>0</v>
      </c>
      <c r="G65" s="129">
        <f>F65*'Shared Mail Order'!C18</f>
        <v>0</v>
      </c>
      <c r="H65" s="130">
        <f t="shared" si="1"/>
        <v>0</v>
      </c>
      <c r="I65" s="99">
        <f>H65*'Shared Mail Order'!C17</f>
        <v>0</v>
      </c>
      <c r="J65" s="131">
        <f>((F65/'Shared Mail Order'!G13)*('Shared Mail Order'!H15+'Shared Mail Order'!H16))</f>
        <v>0</v>
      </c>
      <c r="K65" s="179">
        <f>(I65+L65)/('Shared Mail Order'!H13+'Shared Mail Order'!H21)*'Shared Mail Order'!C22</f>
        <v>0</v>
      </c>
      <c r="L65" s="100"/>
      <c r="M65" s="101">
        <f>IF('Shared Mail Order'!C23&gt;0,(I65+L65)/('Shared Mail Order'!H13+'Shared Mail Order'!H21)*'Shared Mail Order'!C23*'Shared Mail Order'!C25,(I65+L65)*'Shared Mail Order'!C25)</f>
        <v>0</v>
      </c>
      <c r="N65" s="102">
        <f>IF('Shared Mail Order'!C23&gt;0,(I65+L65)/('Shared Mail Order'!H13+'Shared Mail Order'!H21)*'Shared Mail Order'!C23*'Shared Mail Order'!C25+K65,(I65+L65)*'Shared Mail Order'!C25+K65)</f>
        <v>0</v>
      </c>
      <c r="O65" s="132">
        <f t="shared" si="4"/>
        <v>0</v>
      </c>
      <c r="P65" s="180">
        <f t="shared" si="3"/>
        <v>0</v>
      </c>
      <c r="Q65" s="1"/>
      <c r="R65" s="1"/>
    </row>
    <row r="66" spans="1:18" ht="12.75">
      <c r="A66" s="127"/>
      <c r="B66" s="73"/>
      <c r="C66" s="91"/>
      <c r="D66" s="92">
        <v>0</v>
      </c>
      <c r="E66" s="128">
        <v>0</v>
      </c>
      <c r="F66" s="130">
        <f t="shared" si="0"/>
        <v>0</v>
      </c>
      <c r="G66" s="129">
        <f>F66*'Shared Mail Order'!C18</f>
        <v>0</v>
      </c>
      <c r="H66" s="130">
        <f t="shared" si="1"/>
        <v>0</v>
      </c>
      <c r="I66" s="99">
        <f>H66*'Shared Mail Order'!C17</f>
        <v>0</v>
      </c>
      <c r="J66" s="131">
        <f>((F66/'Shared Mail Order'!G13)*('Shared Mail Order'!H15+'Shared Mail Order'!H16))</f>
        <v>0</v>
      </c>
      <c r="K66" s="179">
        <f>(I66+L66)/('Shared Mail Order'!H13+'Shared Mail Order'!H21)*'Shared Mail Order'!C22</f>
        <v>0</v>
      </c>
      <c r="L66" s="100"/>
      <c r="M66" s="101">
        <f>IF('Shared Mail Order'!C23&gt;0,(I66+L66)/('Shared Mail Order'!H13+'Shared Mail Order'!H21)*'Shared Mail Order'!C23*'Shared Mail Order'!C25,(I66+L66)*'Shared Mail Order'!C25)</f>
        <v>0</v>
      </c>
      <c r="N66" s="102">
        <f>IF('Shared Mail Order'!C23&gt;0,(I66+L66)/('Shared Mail Order'!H13+'Shared Mail Order'!H21)*'Shared Mail Order'!C23*'Shared Mail Order'!C25+K66,(I66+L66)*'Shared Mail Order'!C25+K66)</f>
        <v>0</v>
      </c>
      <c r="O66" s="132">
        <f t="shared" si="4"/>
        <v>0</v>
      </c>
      <c r="P66" s="180">
        <f t="shared" si="3"/>
        <v>0</v>
      </c>
      <c r="Q66" s="1"/>
      <c r="R66" s="1"/>
    </row>
    <row r="67" spans="1:18" ht="12.75">
      <c r="A67" s="127"/>
      <c r="B67" s="73"/>
      <c r="C67" s="91"/>
      <c r="D67" s="92">
        <v>0</v>
      </c>
      <c r="E67" s="128">
        <v>0</v>
      </c>
      <c r="F67" s="130">
        <f t="shared" si="0"/>
        <v>0</v>
      </c>
      <c r="G67" s="129">
        <f>F67*'Shared Mail Order'!C18</f>
        <v>0</v>
      </c>
      <c r="H67" s="130">
        <f t="shared" si="1"/>
        <v>0</v>
      </c>
      <c r="I67" s="99">
        <f>H67*'Shared Mail Order'!C17</f>
        <v>0</v>
      </c>
      <c r="J67" s="131">
        <f>((F67/'Shared Mail Order'!G13)*('Shared Mail Order'!H15+'Shared Mail Order'!H16))</f>
        <v>0</v>
      </c>
      <c r="K67" s="179">
        <f>(I67+L67)/('Shared Mail Order'!H13+'Shared Mail Order'!H21)*'Shared Mail Order'!C22</f>
        <v>0</v>
      </c>
      <c r="L67" s="100"/>
      <c r="M67" s="101">
        <f>IF('Shared Mail Order'!C23&gt;0,(I67+L67)/('Shared Mail Order'!H13+'Shared Mail Order'!H21)*'Shared Mail Order'!C23*'Shared Mail Order'!C25,(I67+L67)*'Shared Mail Order'!C25)</f>
        <v>0</v>
      </c>
      <c r="N67" s="102">
        <f>IF('Shared Mail Order'!C23&gt;0,(I67+L67)/('Shared Mail Order'!H13+'Shared Mail Order'!H21)*'Shared Mail Order'!C23*'Shared Mail Order'!C25+K67,(I67+L67)*'Shared Mail Order'!C25+K67)</f>
        <v>0</v>
      </c>
      <c r="O67" s="132">
        <f t="shared" si="4"/>
        <v>0</v>
      </c>
      <c r="P67" s="180">
        <f t="shared" si="3"/>
        <v>0</v>
      </c>
      <c r="Q67" s="1"/>
      <c r="R67" s="1"/>
    </row>
    <row r="68" spans="1:18" ht="12.75">
      <c r="A68" s="127"/>
      <c r="B68" s="73"/>
      <c r="C68" s="91"/>
      <c r="D68" s="92">
        <v>0</v>
      </c>
      <c r="E68" s="128">
        <v>0</v>
      </c>
      <c r="F68" s="130">
        <f t="shared" si="0"/>
        <v>0</v>
      </c>
      <c r="G68" s="129">
        <f>F68*'Shared Mail Order'!C18</f>
        <v>0</v>
      </c>
      <c r="H68" s="130">
        <f t="shared" si="1"/>
        <v>0</v>
      </c>
      <c r="I68" s="99">
        <f>H68*'Shared Mail Order'!C17</f>
        <v>0</v>
      </c>
      <c r="J68" s="131">
        <f>((F68/'Shared Mail Order'!G13)*('Shared Mail Order'!H15+'Shared Mail Order'!H16))</f>
        <v>0</v>
      </c>
      <c r="K68" s="179">
        <f>(I68+L68)/('Shared Mail Order'!H13+'Shared Mail Order'!H21)*'Shared Mail Order'!C22</f>
        <v>0</v>
      </c>
      <c r="L68" s="100"/>
      <c r="M68" s="101">
        <f>IF('Shared Mail Order'!C23&gt;0,(I68+L68)/('Shared Mail Order'!H13+'Shared Mail Order'!H21)*'Shared Mail Order'!C23*'Shared Mail Order'!C25,(I68+L68)*'Shared Mail Order'!C25)</f>
        <v>0</v>
      </c>
      <c r="N68" s="102">
        <f>IF('Shared Mail Order'!C23&gt;0,(I68+L68)/('Shared Mail Order'!H13+'Shared Mail Order'!H21)*'Shared Mail Order'!C23*'Shared Mail Order'!C25+K68,(I68+L68)*'Shared Mail Order'!C25+K68)</f>
        <v>0</v>
      </c>
      <c r="O68" s="132">
        <f t="shared" si="4"/>
        <v>0</v>
      </c>
      <c r="P68" s="180">
        <f t="shared" si="3"/>
        <v>0</v>
      </c>
      <c r="Q68" s="1"/>
      <c r="R68" s="1"/>
    </row>
    <row r="69" spans="1:18" ht="12.75">
      <c r="A69" s="127"/>
      <c r="B69" s="73"/>
      <c r="C69" s="91"/>
      <c r="D69" s="92">
        <v>0</v>
      </c>
      <c r="E69" s="128">
        <v>0</v>
      </c>
      <c r="F69" s="130">
        <f t="shared" si="0"/>
        <v>0</v>
      </c>
      <c r="G69" s="129">
        <f>F69*'Shared Mail Order'!C18</f>
        <v>0</v>
      </c>
      <c r="H69" s="130">
        <f t="shared" si="1"/>
        <v>0</v>
      </c>
      <c r="I69" s="99">
        <f>H69*'Shared Mail Order'!C17</f>
        <v>0</v>
      </c>
      <c r="J69" s="131">
        <f>((F69/'Shared Mail Order'!G13)*('Shared Mail Order'!H15+'Shared Mail Order'!H16))</f>
        <v>0</v>
      </c>
      <c r="K69" s="179">
        <f>(I69+L69)/('Shared Mail Order'!H13+'Shared Mail Order'!H21)*'Shared Mail Order'!C22</f>
        <v>0</v>
      </c>
      <c r="L69" s="100"/>
      <c r="M69" s="101">
        <f>IF('Shared Mail Order'!C23&gt;0,(I69+L69)/('Shared Mail Order'!H13+'Shared Mail Order'!H21)*'Shared Mail Order'!C23*'Shared Mail Order'!C25,(I69+L69)*'Shared Mail Order'!C25)</f>
        <v>0</v>
      </c>
      <c r="N69" s="102">
        <f>IF('Shared Mail Order'!C23&gt;0,(I69+L69)/('Shared Mail Order'!H13+'Shared Mail Order'!H21)*'Shared Mail Order'!C23*'Shared Mail Order'!C25+K69,(I69+L69)*'Shared Mail Order'!C25+K69)</f>
        <v>0</v>
      </c>
      <c r="O69" s="132">
        <f t="shared" si="4"/>
        <v>0</v>
      </c>
      <c r="P69" s="180">
        <f t="shared" si="3"/>
        <v>0</v>
      </c>
      <c r="Q69" s="1"/>
      <c r="R69" s="1"/>
    </row>
    <row r="70" spans="1:18" ht="12.75">
      <c r="A70" s="127"/>
      <c r="B70" s="73"/>
      <c r="C70" s="91"/>
      <c r="D70" s="92">
        <v>0</v>
      </c>
      <c r="E70" s="128">
        <v>0</v>
      </c>
      <c r="F70" s="130">
        <f t="shared" si="0"/>
        <v>0</v>
      </c>
      <c r="G70" s="129">
        <f>F70*'Shared Mail Order'!C18</f>
        <v>0</v>
      </c>
      <c r="H70" s="130">
        <f t="shared" si="1"/>
        <v>0</v>
      </c>
      <c r="I70" s="99">
        <f>H70*'Shared Mail Order'!C17</f>
        <v>0</v>
      </c>
      <c r="J70" s="131">
        <f>((F70/'Shared Mail Order'!G13)*('Shared Mail Order'!H15+'Shared Mail Order'!H16))</f>
        <v>0</v>
      </c>
      <c r="K70" s="179">
        <f>(I70+L70)/('Shared Mail Order'!H13+'Shared Mail Order'!H21)*'Shared Mail Order'!C22</f>
        <v>0</v>
      </c>
      <c r="L70" s="100"/>
      <c r="M70" s="101">
        <f>IF('Shared Mail Order'!C23&gt;0,(I70+L70)/('Shared Mail Order'!H13+'Shared Mail Order'!H21)*'Shared Mail Order'!C23*'Shared Mail Order'!C25,(I70+L70)*'Shared Mail Order'!C25)</f>
        <v>0</v>
      </c>
      <c r="N70" s="102">
        <f>IF('Shared Mail Order'!C23&gt;0,(I70+L70)/('Shared Mail Order'!H13+'Shared Mail Order'!H21)*'Shared Mail Order'!C23*'Shared Mail Order'!C25+K70,(I70+L70)*'Shared Mail Order'!C25+K70)</f>
        <v>0</v>
      </c>
      <c r="O70" s="132">
        <f t="shared" si="4"/>
        <v>0</v>
      </c>
      <c r="P70" s="180">
        <f t="shared" si="3"/>
        <v>0</v>
      </c>
      <c r="Q70" s="1"/>
      <c r="R70" s="1"/>
    </row>
    <row r="71" spans="1:18" ht="12.75">
      <c r="A71" s="127"/>
      <c r="B71" s="73"/>
      <c r="C71" s="91"/>
      <c r="D71" s="92">
        <v>0</v>
      </c>
      <c r="E71" s="128">
        <v>0</v>
      </c>
      <c r="F71" s="130">
        <f t="shared" si="0"/>
        <v>0</v>
      </c>
      <c r="G71" s="129">
        <f>F71*'Shared Mail Order'!C18</f>
        <v>0</v>
      </c>
      <c r="H71" s="130">
        <f t="shared" si="1"/>
        <v>0</v>
      </c>
      <c r="I71" s="99">
        <f>H71*'Shared Mail Order'!C17</f>
        <v>0</v>
      </c>
      <c r="J71" s="131">
        <f>((F71/'Shared Mail Order'!G13)*('Shared Mail Order'!H15+'Shared Mail Order'!H16))</f>
        <v>0</v>
      </c>
      <c r="K71" s="179">
        <f>(I71+L71)/('Shared Mail Order'!H13+'Shared Mail Order'!H21)*'Shared Mail Order'!C22</f>
        <v>0</v>
      </c>
      <c r="L71" s="100"/>
      <c r="M71" s="101">
        <f>IF('Shared Mail Order'!C23&gt;0,(I71+L71)/('Shared Mail Order'!H13+'Shared Mail Order'!H21)*'Shared Mail Order'!C23*'Shared Mail Order'!C25,(I71+L71)*'Shared Mail Order'!C25)</f>
        <v>0</v>
      </c>
      <c r="N71" s="102">
        <f>IF('Shared Mail Order'!C23&gt;0,(I71+L71)/('Shared Mail Order'!H13+'Shared Mail Order'!H21)*'Shared Mail Order'!C23*'Shared Mail Order'!C25+K71,(I71+L71)*'Shared Mail Order'!C25+K71)</f>
        <v>0</v>
      </c>
      <c r="O71" s="132">
        <f t="shared" si="4"/>
        <v>0</v>
      </c>
      <c r="P71" s="180">
        <f t="shared" si="3"/>
        <v>0</v>
      </c>
      <c r="Q71" s="1"/>
      <c r="R71" s="1"/>
    </row>
    <row r="72" spans="1:18" ht="12.75">
      <c r="A72" s="127"/>
      <c r="B72" s="73"/>
      <c r="C72" s="91"/>
      <c r="D72" s="92">
        <v>0</v>
      </c>
      <c r="E72" s="128">
        <v>0</v>
      </c>
      <c r="F72" s="130">
        <f t="shared" si="0"/>
        <v>0</v>
      </c>
      <c r="G72" s="129">
        <f>F72*'Shared Mail Order'!C18</f>
        <v>0</v>
      </c>
      <c r="H72" s="130">
        <f t="shared" si="1"/>
        <v>0</v>
      </c>
      <c r="I72" s="99">
        <f>H72*'Shared Mail Order'!C17</f>
        <v>0</v>
      </c>
      <c r="J72" s="131">
        <f>((F72/'Shared Mail Order'!G13)*('Shared Mail Order'!H15+'Shared Mail Order'!H16))</f>
        <v>0</v>
      </c>
      <c r="K72" s="179">
        <f>(I72+L72)/('Shared Mail Order'!H13+'Shared Mail Order'!H21)*'Shared Mail Order'!C22</f>
        <v>0</v>
      </c>
      <c r="L72" s="100"/>
      <c r="M72" s="101">
        <f>IF('Shared Mail Order'!C23&gt;0,(I72+L72)/('Shared Mail Order'!H13+'Shared Mail Order'!H21)*'Shared Mail Order'!C23*'Shared Mail Order'!C25,(I72+L72)*'Shared Mail Order'!C25)</f>
        <v>0</v>
      </c>
      <c r="N72" s="102">
        <f>IF('Shared Mail Order'!C23&gt;0,(I72+L72)/('Shared Mail Order'!H13+'Shared Mail Order'!H21)*'Shared Mail Order'!C23*'Shared Mail Order'!C25+K72,(I72+L72)*'Shared Mail Order'!C25+K72)</f>
        <v>0</v>
      </c>
      <c r="O72" s="132">
        <f t="shared" si="4"/>
        <v>0</v>
      </c>
      <c r="P72" s="180">
        <f t="shared" si="3"/>
        <v>0</v>
      </c>
      <c r="Q72" s="1"/>
      <c r="R72" s="1"/>
    </row>
    <row r="73" spans="1:18" ht="12.75">
      <c r="A73" s="127"/>
      <c r="B73" s="73"/>
      <c r="C73" s="91"/>
      <c r="D73" s="92">
        <v>0</v>
      </c>
      <c r="E73" s="128">
        <v>0</v>
      </c>
      <c r="F73" s="130">
        <f t="shared" si="0"/>
        <v>0</v>
      </c>
      <c r="G73" s="129">
        <f>F73*'Shared Mail Order'!C18</f>
        <v>0</v>
      </c>
      <c r="H73" s="130">
        <f t="shared" si="1"/>
        <v>0</v>
      </c>
      <c r="I73" s="99">
        <f>H73*'Shared Mail Order'!C17</f>
        <v>0</v>
      </c>
      <c r="J73" s="131">
        <f>((F73/'Shared Mail Order'!G13)*('Shared Mail Order'!H15+'Shared Mail Order'!H16))</f>
        <v>0</v>
      </c>
      <c r="K73" s="179">
        <f>(I73+L73)/('Shared Mail Order'!H13+'Shared Mail Order'!H21)*'Shared Mail Order'!C22</f>
        <v>0</v>
      </c>
      <c r="L73" s="100"/>
      <c r="M73" s="101">
        <f>IF('Shared Mail Order'!C23&gt;0,(I73+L73)/('Shared Mail Order'!H13+'Shared Mail Order'!H21)*'Shared Mail Order'!C23*'Shared Mail Order'!C25,(I73+L73)*'Shared Mail Order'!C25)</f>
        <v>0</v>
      </c>
      <c r="N73" s="102">
        <f>IF('Shared Mail Order'!C23&gt;0,(I73+L73)/('Shared Mail Order'!H13+'Shared Mail Order'!H21)*'Shared Mail Order'!C23*'Shared Mail Order'!C25+K73,(I73+L73)*'Shared Mail Order'!C25+K73)</f>
        <v>0</v>
      </c>
      <c r="O73" s="132">
        <f t="shared" si="4"/>
        <v>0</v>
      </c>
      <c r="P73" s="180">
        <f t="shared" si="3"/>
        <v>0</v>
      </c>
      <c r="Q73" s="1"/>
      <c r="R73" s="1"/>
    </row>
    <row r="74" spans="1:18" ht="12.75">
      <c r="A74" s="127"/>
      <c r="B74" s="73"/>
      <c r="C74" s="91"/>
      <c r="D74" s="92">
        <v>0</v>
      </c>
      <c r="E74" s="128">
        <v>0</v>
      </c>
      <c r="F74" s="130">
        <f t="shared" si="0"/>
        <v>0</v>
      </c>
      <c r="G74" s="129">
        <f>F74*'Shared Mail Order'!C18</f>
        <v>0</v>
      </c>
      <c r="H74" s="130">
        <f t="shared" si="1"/>
        <v>0</v>
      </c>
      <c r="I74" s="99">
        <f>H74*'Shared Mail Order'!C17</f>
        <v>0</v>
      </c>
      <c r="J74" s="131">
        <f>((F74/'Shared Mail Order'!G13)*('Shared Mail Order'!H15+'Shared Mail Order'!H16))</f>
        <v>0</v>
      </c>
      <c r="K74" s="179">
        <f>(I74+L74)/('Shared Mail Order'!H13+'Shared Mail Order'!H21)*'Shared Mail Order'!C22</f>
        <v>0</v>
      </c>
      <c r="L74" s="100"/>
      <c r="M74" s="101">
        <f>IF('Shared Mail Order'!C23&gt;0,(I74+L74)/('Shared Mail Order'!H13+'Shared Mail Order'!H21)*'Shared Mail Order'!C23*'Shared Mail Order'!C25,(I74+L74)*'Shared Mail Order'!C25)</f>
        <v>0</v>
      </c>
      <c r="N74" s="102">
        <f>IF('Shared Mail Order'!C23&gt;0,(I74+L74)/('Shared Mail Order'!H13+'Shared Mail Order'!H21)*'Shared Mail Order'!C23*'Shared Mail Order'!C25+K74,(I74+L74)*'Shared Mail Order'!C25+K74)</f>
        <v>0</v>
      </c>
      <c r="O74" s="132">
        <f t="shared" si="4"/>
        <v>0</v>
      </c>
      <c r="P74" s="180">
        <f t="shared" si="3"/>
        <v>0</v>
      </c>
      <c r="Q74" s="1"/>
      <c r="R74" s="1"/>
    </row>
    <row r="75" spans="1:18" ht="12.75">
      <c r="A75" s="127"/>
      <c r="B75" s="73"/>
      <c r="C75" s="91"/>
      <c r="D75" s="92">
        <v>0</v>
      </c>
      <c r="E75" s="128">
        <v>0</v>
      </c>
      <c r="F75" s="130">
        <f t="shared" si="0"/>
        <v>0</v>
      </c>
      <c r="G75" s="129">
        <f>F75*'Shared Mail Order'!C18</f>
        <v>0</v>
      </c>
      <c r="H75" s="130">
        <f t="shared" si="1"/>
        <v>0</v>
      </c>
      <c r="I75" s="99">
        <f>H75*'Shared Mail Order'!C17</f>
        <v>0</v>
      </c>
      <c r="J75" s="131">
        <f>((F75/'Shared Mail Order'!G13)*('Shared Mail Order'!H15+'Shared Mail Order'!H16))</f>
        <v>0</v>
      </c>
      <c r="K75" s="179">
        <f>(I75+L75)/('Shared Mail Order'!H13+'Shared Mail Order'!H21)*'Shared Mail Order'!C22</f>
        <v>0</v>
      </c>
      <c r="L75" s="100"/>
      <c r="M75" s="101">
        <f>IF('Shared Mail Order'!C23&gt;0,(I75+L75)/('Shared Mail Order'!H13+'Shared Mail Order'!H21)*'Shared Mail Order'!C23*'Shared Mail Order'!C25,(I75+L75)*'Shared Mail Order'!C25)</f>
        <v>0</v>
      </c>
      <c r="N75" s="102">
        <f>IF('Shared Mail Order'!C23&gt;0,(I75+L75)/('Shared Mail Order'!H13+'Shared Mail Order'!H21)*'Shared Mail Order'!C23*'Shared Mail Order'!C25+K75,(I75+L75)*'Shared Mail Order'!C25+K75)</f>
        <v>0</v>
      </c>
      <c r="O75" s="132">
        <f t="shared" si="4"/>
        <v>0</v>
      </c>
      <c r="P75" s="180">
        <f t="shared" si="3"/>
        <v>0</v>
      </c>
      <c r="Q75" s="1"/>
      <c r="R75" s="1"/>
    </row>
    <row r="76" spans="1:18" ht="12.75">
      <c r="A76" s="127"/>
      <c r="B76" s="73"/>
      <c r="C76" s="91"/>
      <c r="D76" s="92">
        <v>0</v>
      </c>
      <c r="E76" s="128">
        <v>0</v>
      </c>
      <c r="F76" s="130">
        <f t="shared" si="0"/>
        <v>0</v>
      </c>
      <c r="G76" s="129">
        <f>F76*'Shared Mail Order'!C18</f>
        <v>0</v>
      </c>
      <c r="H76" s="130">
        <f t="shared" si="1"/>
        <v>0</v>
      </c>
      <c r="I76" s="99">
        <f>H76*'Shared Mail Order'!C17</f>
        <v>0</v>
      </c>
      <c r="J76" s="131">
        <f>((F76/'Shared Mail Order'!G13)*('Shared Mail Order'!H15+'Shared Mail Order'!H16))</f>
        <v>0</v>
      </c>
      <c r="K76" s="179">
        <f>(I76+L76)/('Shared Mail Order'!H13+'Shared Mail Order'!H21)*'Shared Mail Order'!C22</f>
        <v>0</v>
      </c>
      <c r="L76" s="100"/>
      <c r="M76" s="101">
        <f>IF('Shared Mail Order'!C23&gt;0,(I76+L76)/('Shared Mail Order'!H13+'Shared Mail Order'!H21)*'Shared Mail Order'!C23*'Shared Mail Order'!C25,(I76+L76)*'Shared Mail Order'!C25)</f>
        <v>0</v>
      </c>
      <c r="N76" s="102">
        <f>IF('Shared Mail Order'!C23&gt;0,(I76+L76)/('Shared Mail Order'!H13+'Shared Mail Order'!H21)*'Shared Mail Order'!C23*'Shared Mail Order'!C25+K76,(I76+L76)*'Shared Mail Order'!C25+K76)</f>
        <v>0</v>
      </c>
      <c r="O76" s="132">
        <f t="shared" si="4"/>
        <v>0</v>
      </c>
      <c r="P76" s="180">
        <f t="shared" si="3"/>
        <v>0</v>
      </c>
      <c r="Q76" s="1"/>
      <c r="R76" s="1"/>
    </row>
    <row r="77" spans="1:18" ht="12.75">
      <c r="A77" s="127"/>
      <c r="B77" s="73"/>
      <c r="C77" s="91"/>
      <c r="D77" s="92">
        <v>0</v>
      </c>
      <c r="E77" s="128">
        <v>0</v>
      </c>
      <c r="F77" s="130">
        <f t="shared" si="0"/>
        <v>0</v>
      </c>
      <c r="G77" s="129">
        <f>F77*'Shared Mail Order'!C18</f>
        <v>0</v>
      </c>
      <c r="H77" s="130">
        <f t="shared" si="1"/>
        <v>0</v>
      </c>
      <c r="I77" s="99">
        <f>H77*'Shared Mail Order'!C17</f>
        <v>0</v>
      </c>
      <c r="J77" s="131">
        <f>((F77/'Shared Mail Order'!G13)*('Shared Mail Order'!H15+'Shared Mail Order'!H16))</f>
        <v>0</v>
      </c>
      <c r="K77" s="179">
        <f>(I77+L77)/('Shared Mail Order'!H13+'Shared Mail Order'!H21)*'Shared Mail Order'!C22</f>
        <v>0</v>
      </c>
      <c r="L77" s="100"/>
      <c r="M77" s="101">
        <f>IF('Shared Mail Order'!C23&gt;0,(I77+L77)/('Shared Mail Order'!H13+'Shared Mail Order'!H21)*'Shared Mail Order'!C23*'Shared Mail Order'!C25,(I77+L77)*'Shared Mail Order'!C25)</f>
        <v>0</v>
      </c>
      <c r="N77" s="102">
        <f>IF('Shared Mail Order'!C23&gt;0,(I77+L77)/('Shared Mail Order'!H13+'Shared Mail Order'!H21)*'Shared Mail Order'!C23*'Shared Mail Order'!C25+K77,(I77+L77)*'Shared Mail Order'!C25+K77)</f>
        <v>0</v>
      </c>
      <c r="O77" s="132">
        <f t="shared" si="4"/>
        <v>0</v>
      </c>
      <c r="P77" s="180">
        <f t="shared" si="3"/>
        <v>0</v>
      </c>
      <c r="Q77" s="1"/>
      <c r="R77" s="1"/>
    </row>
    <row r="78" spans="1:18" ht="12.75">
      <c r="A78" s="127"/>
      <c r="B78" s="73"/>
      <c r="C78" s="91"/>
      <c r="D78" s="92">
        <v>0</v>
      </c>
      <c r="E78" s="128">
        <v>0</v>
      </c>
      <c r="F78" s="130">
        <f t="shared" si="0"/>
        <v>0</v>
      </c>
      <c r="G78" s="129">
        <f>F78*'Shared Mail Order'!C18</f>
        <v>0</v>
      </c>
      <c r="H78" s="130">
        <f t="shared" si="1"/>
        <v>0</v>
      </c>
      <c r="I78" s="99">
        <f>H78*'Shared Mail Order'!C17</f>
        <v>0</v>
      </c>
      <c r="J78" s="131">
        <f>((F78/'Shared Mail Order'!G13)*('Shared Mail Order'!H15+'Shared Mail Order'!H16))</f>
        <v>0</v>
      </c>
      <c r="K78" s="179">
        <f>(I78+L78)/('Shared Mail Order'!H13+'Shared Mail Order'!H21)*'Shared Mail Order'!C22</f>
        <v>0</v>
      </c>
      <c r="L78" s="100"/>
      <c r="M78" s="101">
        <f>IF('Shared Mail Order'!C23&gt;0,(I78+L78)/('Shared Mail Order'!H13+'Shared Mail Order'!H21)*'Shared Mail Order'!C23*'Shared Mail Order'!C25,(I78+L78)*'Shared Mail Order'!C25)</f>
        <v>0</v>
      </c>
      <c r="N78" s="102">
        <f>IF('Shared Mail Order'!C23&gt;0,(I78+L78)/('Shared Mail Order'!H13+'Shared Mail Order'!H21)*'Shared Mail Order'!C23*'Shared Mail Order'!C25+K78,(I78+L78)*'Shared Mail Order'!C25+K78)</f>
        <v>0</v>
      </c>
      <c r="O78" s="132">
        <f t="shared" si="4"/>
        <v>0</v>
      </c>
      <c r="P78" s="180">
        <f t="shared" si="3"/>
        <v>0</v>
      </c>
      <c r="Q78" s="1"/>
      <c r="R78" s="1"/>
    </row>
    <row r="79" spans="1:18" ht="12.75">
      <c r="A79" s="127"/>
      <c r="B79" s="73"/>
      <c r="C79" s="91"/>
      <c r="D79" s="92">
        <v>0</v>
      </c>
      <c r="E79" s="128">
        <v>0</v>
      </c>
      <c r="F79" s="130">
        <f t="shared" si="0"/>
        <v>0</v>
      </c>
      <c r="G79" s="129">
        <f>F79*'Shared Mail Order'!C18</f>
        <v>0</v>
      </c>
      <c r="H79" s="130">
        <f t="shared" si="1"/>
        <v>0</v>
      </c>
      <c r="I79" s="99">
        <f>H79*'Shared Mail Order'!C17</f>
        <v>0</v>
      </c>
      <c r="J79" s="131">
        <f>((F79/'Shared Mail Order'!G13)*('Shared Mail Order'!H15+'Shared Mail Order'!H16))</f>
        <v>0</v>
      </c>
      <c r="K79" s="179">
        <f>(I79+L79)/('Shared Mail Order'!H13+'Shared Mail Order'!H21)*'Shared Mail Order'!C22</f>
        <v>0</v>
      </c>
      <c r="L79" s="100"/>
      <c r="M79" s="101">
        <f>IF('Shared Mail Order'!C23&gt;0,(I79+L79)/('Shared Mail Order'!H13+'Shared Mail Order'!H21)*'Shared Mail Order'!C23*'Shared Mail Order'!C25,(I79+L79)*'Shared Mail Order'!C25)</f>
        <v>0</v>
      </c>
      <c r="N79" s="102">
        <f>IF('Shared Mail Order'!C23&gt;0,(I79+L79)/('Shared Mail Order'!H13+'Shared Mail Order'!H21)*'Shared Mail Order'!C23*'Shared Mail Order'!C25+K79,(I79+L79)*'Shared Mail Order'!C25+K79)</f>
        <v>0</v>
      </c>
      <c r="O79" s="132">
        <f t="shared" si="4"/>
        <v>0</v>
      </c>
      <c r="P79" s="180">
        <f t="shared" si="3"/>
        <v>0</v>
      </c>
      <c r="Q79" s="1"/>
      <c r="R79" s="1"/>
    </row>
    <row r="80" spans="1:18" ht="12.75">
      <c r="A80" s="127"/>
      <c r="B80" s="73"/>
      <c r="C80" s="91"/>
      <c r="D80" s="92">
        <v>0</v>
      </c>
      <c r="E80" s="128">
        <v>0</v>
      </c>
      <c r="F80" s="130">
        <f t="shared" si="0"/>
        <v>0</v>
      </c>
      <c r="G80" s="129">
        <f>F80*'Shared Mail Order'!C18</f>
        <v>0</v>
      </c>
      <c r="H80" s="130">
        <f t="shared" si="1"/>
        <v>0</v>
      </c>
      <c r="I80" s="99">
        <f>H80*'Shared Mail Order'!C17</f>
        <v>0</v>
      </c>
      <c r="J80" s="131">
        <f>((F80/'Shared Mail Order'!G13)*('Shared Mail Order'!H15+'Shared Mail Order'!H16))</f>
        <v>0</v>
      </c>
      <c r="K80" s="179">
        <f>(I80+L80)/('Shared Mail Order'!H13+'Shared Mail Order'!H21)*'Shared Mail Order'!C22</f>
        <v>0</v>
      </c>
      <c r="L80" s="100"/>
      <c r="M80" s="101">
        <f>IF('Shared Mail Order'!C23&gt;0,(I80+L80)/('Shared Mail Order'!H13+'Shared Mail Order'!H21)*'Shared Mail Order'!C23*'Shared Mail Order'!C25,(I80+L80)*'Shared Mail Order'!C25)</f>
        <v>0</v>
      </c>
      <c r="N80" s="102">
        <f>IF('Shared Mail Order'!C23&gt;0,(I80+L80)/('Shared Mail Order'!H13+'Shared Mail Order'!H21)*'Shared Mail Order'!C23*'Shared Mail Order'!C25+K80,(I80+L80)*'Shared Mail Order'!C25+K80)</f>
        <v>0</v>
      </c>
      <c r="O80" s="132">
        <f t="shared" si="4"/>
        <v>0</v>
      </c>
      <c r="P80" s="180">
        <f t="shared" si="3"/>
        <v>0</v>
      </c>
      <c r="Q80" s="1"/>
      <c r="R80" s="1"/>
    </row>
    <row r="81" spans="1:18" ht="12.75">
      <c r="A81" s="127"/>
      <c r="B81" s="73"/>
      <c r="C81" s="91"/>
      <c r="D81" s="92">
        <v>0</v>
      </c>
      <c r="E81" s="128">
        <v>0</v>
      </c>
      <c r="F81" s="130">
        <f t="shared" si="0"/>
        <v>0</v>
      </c>
      <c r="G81" s="129">
        <f>F81*'Shared Mail Order'!C18</f>
        <v>0</v>
      </c>
      <c r="H81" s="130">
        <f t="shared" si="1"/>
        <v>0</v>
      </c>
      <c r="I81" s="99">
        <f>H81*'Shared Mail Order'!C17</f>
        <v>0</v>
      </c>
      <c r="J81" s="131">
        <f>((F81/'Shared Mail Order'!G13)*('Shared Mail Order'!H15+'Shared Mail Order'!H16))</f>
        <v>0</v>
      </c>
      <c r="K81" s="179">
        <f>(I81+L81)/('Shared Mail Order'!H13+'Shared Mail Order'!H21)*'Shared Mail Order'!C22</f>
        <v>0</v>
      </c>
      <c r="L81" s="100"/>
      <c r="M81" s="101">
        <f>IF('Shared Mail Order'!C23&gt;0,(I81+L81)/('Shared Mail Order'!H13+'Shared Mail Order'!H21)*'Shared Mail Order'!C23*'Shared Mail Order'!C25,(I81+L81)*'Shared Mail Order'!C25)</f>
        <v>0</v>
      </c>
      <c r="N81" s="102">
        <f>IF('Shared Mail Order'!C23&gt;0,(I81+L81)/('Shared Mail Order'!H13+'Shared Mail Order'!H21)*'Shared Mail Order'!C23*'Shared Mail Order'!C25+K81,(I81+L81)*'Shared Mail Order'!C25+K81)</f>
        <v>0</v>
      </c>
      <c r="O81" s="132">
        <f t="shared" si="4"/>
        <v>0</v>
      </c>
      <c r="P81" s="180">
        <f t="shared" si="3"/>
        <v>0</v>
      </c>
      <c r="Q81" s="1"/>
      <c r="R81" s="1"/>
    </row>
    <row r="82" spans="1:18" ht="12.75">
      <c r="A82" s="127"/>
      <c r="B82" s="73"/>
      <c r="C82" s="91"/>
      <c r="D82" s="92">
        <v>0</v>
      </c>
      <c r="E82" s="128">
        <v>0</v>
      </c>
      <c r="F82" s="130">
        <f aca="true" t="shared" si="5" ref="F82:F113">D82*E82</f>
        <v>0</v>
      </c>
      <c r="G82" s="129">
        <f>F82*'Shared Mail Order'!C18</f>
        <v>0</v>
      </c>
      <c r="H82" s="130">
        <f aca="true" t="shared" si="6" ref="H82:H113">F82+G82</f>
        <v>0</v>
      </c>
      <c r="I82" s="99">
        <f>H82*'Shared Mail Order'!C17</f>
        <v>0</v>
      </c>
      <c r="J82" s="131">
        <f>((F82/'Shared Mail Order'!G13)*('Shared Mail Order'!H15+'Shared Mail Order'!H16))</f>
        <v>0</v>
      </c>
      <c r="K82" s="179">
        <f>(I82+L82)/('Shared Mail Order'!H13+'Shared Mail Order'!H21)*'Shared Mail Order'!C22</f>
        <v>0</v>
      </c>
      <c r="L82" s="100"/>
      <c r="M82" s="101">
        <f>IF('Shared Mail Order'!C23&gt;0,(I82+L82)/('Shared Mail Order'!H13+'Shared Mail Order'!H21)*'Shared Mail Order'!C23*'Shared Mail Order'!C25,(I82+L82)*'Shared Mail Order'!C25)</f>
        <v>0</v>
      </c>
      <c r="N82" s="102">
        <f>IF('Shared Mail Order'!C23&gt;0,(I82+L82)/('Shared Mail Order'!H13+'Shared Mail Order'!H21)*'Shared Mail Order'!C23*'Shared Mail Order'!C25+K82,(I82+L82)*'Shared Mail Order'!C25+K82)</f>
        <v>0</v>
      </c>
      <c r="O82" s="132">
        <f aca="true" t="shared" si="7" ref="O82:O113">SUM(I82+J82+N82)</f>
        <v>0</v>
      </c>
      <c r="P82" s="180">
        <f aca="true" t="shared" si="8" ref="P82:P113">IF(E82&gt;0,O82/E82,0)</f>
        <v>0</v>
      </c>
      <c r="Q82" s="1"/>
      <c r="R82" s="1"/>
    </row>
    <row r="83" spans="1:18" ht="12.75">
      <c r="A83" s="127"/>
      <c r="B83" s="73"/>
      <c r="C83" s="91"/>
      <c r="D83" s="92">
        <v>0</v>
      </c>
      <c r="E83" s="128">
        <v>0</v>
      </c>
      <c r="F83" s="130">
        <f t="shared" si="5"/>
        <v>0</v>
      </c>
      <c r="G83" s="129">
        <f>F83*'Shared Mail Order'!C18</f>
        <v>0</v>
      </c>
      <c r="H83" s="130">
        <f t="shared" si="6"/>
        <v>0</v>
      </c>
      <c r="I83" s="99">
        <f>H83*'Shared Mail Order'!C17</f>
        <v>0</v>
      </c>
      <c r="J83" s="131">
        <f>((F83/'Shared Mail Order'!G13)*('Shared Mail Order'!H15+'Shared Mail Order'!H16))</f>
        <v>0</v>
      </c>
      <c r="K83" s="179">
        <f>(I83+L83)/('Shared Mail Order'!H13+'Shared Mail Order'!H21)*'Shared Mail Order'!C22</f>
        <v>0</v>
      </c>
      <c r="L83" s="100"/>
      <c r="M83" s="101">
        <f>IF('Shared Mail Order'!C23&gt;0,(I83+L83)/('Shared Mail Order'!H13+'Shared Mail Order'!H21)*'Shared Mail Order'!C23*'Shared Mail Order'!C25,(I83+L83)*'Shared Mail Order'!C25)</f>
        <v>0</v>
      </c>
      <c r="N83" s="102">
        <f>IF('Shared Mail Order'!C23&gt;0,(I83+L83)/('Shared Mail Order'!H13+'Shared Mail Order'!H21)*'Shared Mail Order'!C23*'Shared Mail Order'!C25+K83,(I83+L83)*'Shared Mail Order'!C25+K83)</f>
        <v>0</v>
      </c>
      <c r="O83" s="132">
        <f t="shared" si="7"/>
        <v>0</v>
      </c>
      <c r="P83" s="180">
        <f t="shared" si="8"/>
        <v>0</v>
      </c>
      <c r="Q83" s="1"/>
      <c r="R83" s="1"/>
    </row>
    <row r="84" spans="1:18" ht="12.75">
      <c r="A84" s="127"/>
      <c r="B84" s="73"/>
      <c r="C84" s="91"/>
      <c r="D84" s="92">
        <v>0</v>
      </c>
      <c r="E84" s="128">
        <v>0</v>
      </c>
      <c r="F84" s="130">
        <f t="shared" si="5"/>
        <v>0</v>
      </c>
      <c r="G84" s="129">
        <f>F84*'Shared Mail Order'!C18</f>
        <v>0</v>
      </c>
      <c r="H84" s="130">
        <f t="shared" si="6"/>
        <v>0</v>
      </c>
      <c r="I84" s="99">
        <f>H84*'Shared Mail Order'!C17</f>
        <v>0</v>
      </c>
      <c r="J84" s="131">
        <f>((F84/'Shared Mail Order'!G13)*('Shared Mail Order'!H15+'Shared Mail Order'!H16))</f>
        <v>0</v>
      </c>
      <c r="K84" s="179">
        <f>(I84+L84)/('Shared Mail Order'!H13+'Shared Mail Order'!H21)*'Shared Mail Order'!C22</f>
        <v>0</v>
      </c>
      <c r="L84" s="100"/>
      <c r="M84" s="101">
        <f>IF('Shared Mail Order'!C23&gt;0,(I84+L84)/('Shared Mail Order'!H13+'Shared Mail Order'!H21)*'Shared Mail Order'!C23*'Shared Mail Order'!C25,(I84+L84)*'Shared Mail Order'!C25)</f>
        <v>0</v>
      </c>
      <c r="N84" s="102">
        <f>IF('Shared Mail Order'!C23&gt;0,(I84+L84)/('Shared Mail Order'!H13+'Shared Mail Order'!H21)*'Shared Mail Order'!C23*'Shared Mail Order'!C25+K84,(I84+L84)*'Shared Mail Order'!C25+K84)</f>
        <v>0</v>
      </c>
      <c r="O84" s="132">
        <f t="shared" si="7"/>
        <v>0</v>
      </c>
      <c r="P84" s="180">
        <f t="shared" si="8"/>
        <v>0</v>
      </c>
      <c r="Q84" s="1"/>
      <c r="R84" s="1"/>
    </row>
    <row r="85" spans="1:18" ht="12.75">
      <c r="A85" s="127"/>
      <c r="B85" s="73"/>
      <c r="C85" s="91"/>
      <c r="D85" s="92">
        <v>0</v>
      </c>
      <c r="E85" s="128">
        <v>0</v>
      </c>
      <c r="F85" s="130">
        <f t="shared" si="5"/>
        <v>0</v>
      </c>
      <c r="G85" s="129">
        <f>F85*'Shared Mail Order'!C18</f>
        <v>0</v>
      </c>
      <c r="H85" s="130">
        <f t="shared" si="6"/>
        <v>0</v>
      </c>
      <c r="I85" s="99">
        <f>H85*'Shared Mail Order'!C17</f>
        <v>0</v>
      </c>
      <c r="J85" s="131">
        <f>((F85/'Shared Mail Order'!G13)*('Shared Mail Order'!H15+'Shared Mail Order'!H16))</f>
        <v>0</v>
      </c>
      <c r="K85" s="179">
        <f>(I85+L85)/('Shared Mail Order'!H13+'Shared Mail Order'!H21)*'Shared Mail Order'!C22</f>
        <v>0</v>
      </c>
      <c r="L85" s="100"/>
      <c r="M85" s="101">
        <f>IF('Shared Mail Order'!C23&gt;0,(I85+L85)/('Shared Mail Order'!H13+'Shared Mail Order'!H21)*'Shared Mail Order'!C23*'Shared Mail Order'!C25,(I85+L85)*'Shared Mail Order'!C25)</f>
        <v>0</v>
      </c>
      <c r="N85" s="102">
        <f>IF('Shared Mail Order'!C23&gt;0,(I85+L85)/('Shared Mail Order'!H13+'Shared Mail Order'!H21)*'Shared Mail Order'!C23*'Shared Mail Order'!C25+K85,(I85+L85)*'Shared Mail Order'!C25+K85)</f>
        <v>0</v>
      </c>
      <c r="O85" s="132">
        <f t="shared" si="7"/>
        <v>0</v>
      </c>
      <c r="P85" s="180">
        <f t="shared" si="8"/>
        <v>0</v>
      </c>
      <c r="Q85" s="1"/>
      <c r="R85" s="1"/>
    </row>
    <row r="86" spans="1:18" ht="12.75">
      <c r="A86" s="127"/>
      <c r="B86" s="73"/>
      <c r="C86" s="91"/>
      <c r="D86" s="92">
        <v>0</v>
      </c>
      <c r="E86" s="128">
        <v>0</v>
      </c>
      <c r="F86" s="130">
        <f t="shared" si="5"/>
        <v>0</v>
      </c>
      <c r="G86" s="129">
        <f>F86*'Shared Mail Order'!C18</f>
        <v>0</v>
      </c>
      <c r="H86" s="130">
        <f t="shared" si="6"/>
        <v>0</v>
      </c>
      <c r="I86" s="99">
        <f>H86*'Shared Mail Order'!C17</f>
        <v>0</v>
      </c>
      <c r="J86" s="131">
        <f>((F86/'Shared Mail Order'!G13)*('Shared Mail Order'!H15+'Shared Mail Order'!H16))</f>
        <v>0</v>
      </c>
      <c r="K86" s="179">
        <f>(I86+L86)/('Shared Mail Order'!H13+'Shared Mail Order'!H21)*'Shared Mail Order'!C22</f>
        <v>0</v>
      </c>
      <c r="L86" s="100"/>
      <c r="M86" s="101">
        <f>IF('Shared Mail Order'!C23&gt;0,(I86+L86)/('Shared Mail Order'!H13+'Shared Mail Order'!H21)*'Shared Mail Order'!C23*'Shared Mail Order'!C25,(I86+L86)*'Shared Mail Order'!C25)</f>
        <v>0</v>
      </c>
      <c r="N86" s="102">
        <f>IF('Shared Mail Order'!C23&gt;0,(I86+L86)/('Shared Mail Order'!H13+'Shared Mail Order'!H21)*'Shared Mail Order'!C23*'Shared Mail Order'!C25+K86,(I86+L86)*'Shared Mail Order'!C25+K86)</f>
        <v>0</v>
      </c>
      <c r="O86" s="132">
        <f t="shared" si="7"/>
        <v>0</v>
      </c>
      <c r="P86" s="180">
        <f t="shared" si="8"/>
        <v>0</v>
      </c>
      <c r="Q86" s="1"/>
      <c r="R86" s="1"/>
    </row>
    <row r="87" spans="1:18" ht="12.75">
      <c r="A87" s="127"/>
      <c r="B87" s="73"/>
      <c r="C87" s="91"/>
      <c r="D87" s="92">
        <v>0</v>
      </c>
      <c r="E87" s="128">
        <v>0</v>
      </c>
      <c r="F87" s="130">
        <f t="shared" si="5"/>
        <v>0</v>
      </c>
      <c r="G87" s="129">
        <f>F87*'Shared Mail Order'!C18</f>
        <v>0</v>
      </c>
      <c r="H87" s="130">
        <f t="shared" si="6"/>
        <v>0</v>
      </c>
      <c r="I87" s="99">
        <f>H87*'Shared Mail Order'!C17</f>
        <v>0</v>
      </c>
      <c r="J87" s="131">
        <f>((F87/'Shared Mail Order'!G13)*('Shared Mail Order'!H15+'Shared Mail Order'!H16))</f>
        <v>0</v>
      </c>
      <c r="K87" s="179">
        <f>(I87+L87)/('Shared Mail Order'!H13+'Shared Mail Order'!H21)*'Shared Mail Order'!C22</f>
        <v>0</v>
      </c>
      <c r="L87" s="100"/>
      <c r="M87" s="101">
        <f>IF('Shared Mail Order'!C23&gt;0,(I87+L87)/('Shared Mail Order'!H13+'Shared Mail Order'!H21)*'Shared Mail Order'!C23*'Shared Mail Order'!C25,(I87+L87)*'Shared Mail Order'!C25)</f>
        <v>0</v>
      </c>
      <c r="N87" s="102">
        <f>IF('Shared Mail Order'!C23&gt;0,(I87+L87)/('Shared Mail Order'!H13+'Shared Mail Order'!H21)*'Shared Mail Order'!C23*'Shared Mail Order'!C25+K87,(I87+L87)*'Shared Mail Order'!C25+K87)</f>
        <v>0</v>
      </c>
      <c r="O87" s="132">
        <f t="shared" si="7"/>
        <v>0</v>
      </c>
      <c r="P87" s="180">
        <f t="shared" si="8"/>
        <v>0</v>
      </c>
      <c r="Q87" s="1"/>
      <c r="R87" s="1"/>
    </row>
    <row r="88" spans="1:18" ht="12.75">
      <c r="A88" s="127"/>
      <c r="B88" s="73"/>
      <c r="C88" s="91"/>
      <c r="D88" s="92">
        <v>0</v>
      </c>
      <c r="E88" s="128">
        <v>0</v>
      </c>
      <c r="F88" s="130">
        <f t="shared" si="5"/>
        <v>0</v>
      </c>
      <c r="G88" s="129">
        <f>F88*'Shared Mail Order'!C18</f>
        <v>0</v>
      </c>
      <c r="H88" s="130">
        <f t="shared" si="6"/>
        <v>0</v>
      </c>
      <c r="I88" s="99">
        <f>H88*'Shared Mail Order'!C17</f>
        <v>0</v>
      </c>
      <c r="J88" s="131">
        <f>((F88/'Shared Mail Order'!G13)*('Shared Mail Order'!H15+'Shared Mail Order'!H16))</f>
        <v>0</v>
      </c>
      <c r="K88" s="179">
        <f>(I88+L88)/('Shared Mail Order'!H13+'Shared Mail Order'!H21)*'Shared Mail Order'!C22</f>
        <v>0</v>
      </c>
      <c r="L88" s="100"/>
      <c r="M88" s="101">
        <f>IF('Shared Mail Order'!C23&gt;0,(I88+L88)/('Shared Mail Order'!H13+'Shared Mail Order'!H21)*'Shared Mail Order'!C23*'Shared Mail Order'!C25,(I88+L88)*'Shared Mail Order'!C25)</f>
        <v>0</v>
      </c>
      <c r="N88" s="102">
        <f>IF('Shared Mail Order'!C23&gt;0,(I88+L88)/('Shared Mail Order'!H13+'Shared Mail Order'!H21)*'Shared Mail Order'!C23*'Shared Mail Order'!C25+K88,(I88+L88)*'Shared Mail Order'!C25+K88)</f>
        <v>0</v>
      </c>
      <c r="O88" s="132">
        <f t="shared" si="7"/>
        <v>0</v>
      </c>
      <c r="P88" s="180">
        <f t="shared" si="8"/>
        <v>0</v>
      </c>
      <c r="Q88" s="1"/>
      <c r="R88" s="1"/>
    </row>
    <row r="89" spans="1:18" ht="12.75">
      <c r="A89" s="127"/>
      <c r="B89" s="73"/>
      <c r="C89" s="91"/>
      <c r="D89" s="92">
        <v>0</v>
      </c>
      <c r="E89" s="128">
        <v>0</v>
      </c>
      <c r="F89" s="130">
        <f t="shared" si="5"/>
        <v>0</v>
      </c>
      <c r="G89" s="129">
        <f>F89*'Shared Mail Order'!C18</f>
        <v>0</v>
      </c>
      <c r="H89" s="130">
        <f t="shared" si="6"/>
        <v>0</v>
      </c>
      <c r="I89" s="99">
        <f>H89*'Shared Mail Order'!C17</f>
        <v>0</v>
      </c>
      <c r="J89" s="131">
        <f>((F89/'Shared Mail Order'!G13)*('Shared Mail Order'!H15+'Shared Mail Order'!H16))</f>
        <v>0</v>
      </c>
      <c r="K89" s="179">
        <f>(I89+L89)/('Shared Mail Order'!H13+'Shared Mail Order'!H21)*'Shared Mail Order'!C22</f>
        <v>0</v>
      </c>
      <c r="L89" s="100"/>
      <c r="M89" s="101">
        <f>IF('Shared Mail Order'!C23&gt;0,(I89+L89)/('Shared Mail Order'!H13+'Shared Mail Order'!H21)*'Shared Mail Order'!C23*'Shared Mail Order'!C25,(I89+L89)*'Shared Mail Order'!C25)</f>
        <v>0</v>
      </c>
      <c r="N89" s="102">
        <f>IF('Shared Mail Order'!C23&gt;0,(I89+L89)/('Shared Mail Order'!H13+'Shared Mail Order'!H21)*'Shared Mail Order'!C23*'Shared Mail Order'!C25+K89,(I89+L89)*'Shared Mail Order'!C25+K89)</f>
        <v>0</v>
      </c>
      <c r="O89" s="132">
        <f t="shared" si="7"/>
        <v>0</v>
      </c>
      <c r="P89" s="180">
        <f t="shared" si="8"/>
        <v>0</v>
      </c>
      <c r="Q89" s="1"/>
      <c r="R89" s="1"/>
    </row>
    <row r="90" spans="1:18" ht="12.75">
      <c r="A90" s="127"/>
      <c r="B90" s="73"/>
      <c r="C90" s="91"/>
      <c r="D90" s="92">
        <v>0</v>
      </c>
      <c r="E90" s="128">
        <v>0</v>
      </c>
      <c r="F90" s="130">
        <f t="shared" si="5"/>
        <v>0</v>
      </c>
      <c r="G90" s="129">
        <f>F90*'Shared Mail Order'!C18</f>
        <v>0</v>
      </c>
      <c r="H90" s="130">
        <f t="shared" si="6"/>
        <v>0</v>
      </c>
      <c r="I90" s="99">
        <f>H90*'Shared Mail Order'!C17</f>
        <v>0</v>
      </c>
      <c r="J90" s="131">
        <f>((F90/'Shared Mail Order'!G13)*('Shared Mail Order'!H15+'Shared Mail Order'!H16))</f>
        <v>0</v>
      </c>
      <c r="K90" s="179">
        <f>(I90+L90)/('Shared Mail Order'!H13+'Shared Mail Order'!H21)*'Shared Mail Order'!C22</f>
        <v>0</v>
      </c>
      <c r="L90" s="100"/>
      <c r="M90" s="101">
        <f>IF('Shared Mail Order'!C23&gt;0,(I90+L90)/('Shared Mail Order'!H13+'Shared Mail Order'!H21)*'Shared Mail Order'!C23*'Shared Mail Order'!C25,(I90+L90)*'Shared Mail Order'!C25)</f>
        <v>0</v>
      </c>
      <c r="N90" s="102">
        <f>IF('Shared Mail Order'!C23&gt;0,(I90+L90)/('Shared Mail Order'!H13+'Shared Mail Order'!H21)*'Shared Mail Order'!C23*'Shared Mail Order'!C25+K90,(I90+L90)*'Shared Mail Order'!C25+K90)</f>
        <v>0</v>
      </c>
      <c r="O90" s="132">
        <f t="shared" si="7"/>
        <v>0</v>
      </c>
      <c r="P90" s="180">
        <f t="shared" si="8"/>
        <v>0</v>
      </c>
      <c r="Q90" s="1"/>
      <c r="R90" s="1"/>
    </row>
    <row r="91" spans="1:18" ht="12.75">
      <c r="A91" s="127"/>
      <c r="B91" s="73"/>
      <c r="C91" s="91"/>
      <c r="D91" s="92">
        <v>0</v>
      </c>
      <c r="E91" s="128">
        <v>0</v>
      </c>
      <c r="F91" s="130">
        <f t="shared" si="5"/>
        <v>0</v>
      </c>
      <c r="G91" s="129">
        <f>F91*'Shared Mail Order'!C18</f>
        <v>0</v>
      </c>
      <c r="H91" s="130">
        <f t="shared" si="6"/>
        <v>0</v>
      </c>
      <c r="I91" s="99">
        <f>H91*'Shared Mail Order'!C17</f>
        <v>0</v>
      </c>
      <c r="J91" s="131">
        <f>((F91/'Shared Mail Order'!G13)*('Shared Mail Order'!H15+'Shared Mail Order'!H16))</f>
        <v>0</v>
      </c>
      <c r="K91" s="179">
        <f>(I91+L91)/('Shared Mail Order'!H13+'Shared Mail Order'!H21)*'Shared Mail Order'!C22</f>
        <v>0</v>
      </c>
      <c r="L91" s="100"/>
      <c r="M91" s="101">
        <f>IF('Shared Mail Order'!C23&gt;0,(I91+L91)/('Shared Mail Order'!H13+'Shared Mail Order'!H21)*'Shared Mail Order'!C23*'Shared Mail Order'!C25,(I91+L91)*'Shared Mail Order'!C25)</f>
        <v>0</v>
      </c>
      <c r="N91" s="102">
        <f>IF('Shared Mail Order'!C23&gt;0,(I91+L91)/('Shared Mail Order'!H13+'Shared Mail Order'!H21)*'Shared Mail Order'!C23*'Shared Mail Order'!C25+K91,(I91+L91)*'Shared Mail Order'!C25+K91)</f>
        <v>0</v>
      </c>
      <c r="O91" s="132">
        <f t="shared" si="7"/>
        <v>0</v>
      </c>
      <c r="P91" s="180">
        <f t="shared" si="8"/>
        <v>0</v>
      </c>
      <c r="Q91" s="1"/>
      <c r="R91" s="1"/>
    </row>
    <row r="92" spans="1:18" ht="12.75">
      <c r="A92" s="127"/>
      <c r="B92" s="73"/>
      <c r="C92" s="91"/>
      <c r="D92" s="92">
        <v>0</v>
      </c>
      <c r="E92" s="128">
        <v>0</v>
      </c>
      <c r="F92" s="130">
        <f t="shared" si="5"/>
        <v>0</v>
      </c>
      <c r="G92" s="129">
        <f>F92*'Shared Mail Order'!C18</f>
        <v>0</v>
      </c>
      <c r="H92" s="130">
        <f t="shared" si="6"/>
        <v>0</v>
      </c>
      <c r="I92" s="99">
        <f>H92*'Shared Mail Order'!C17</f>
        <v>0</v>
      </c>
      <c r="J92" s="131">
        <f>((F92/'Shared Mail Order'!G13)*('Shared Mail Order'!H15+'Shared Mail Order'!H16))</f>
        <v>0</v>
      </c>
      <c r="K92" s="179">
        <f>(I92+L92)/('Shared Mail Order'!H13+'Shared Mail Order'!H21)*'Shared Mail Order'!C22</f>
        <v>0</v>
      </c>
      <c r="L92" s="100"/>
      <c r="M92" s="101">
        <f>IF('Shared Mail Order'!C23&gt;0,(I92+L92)/('Shared Mail Order'!H13+'Shared Mail Order'!H21)*'Shared Mail Order'!C23*'Shared Mail Order'!C25,(I92+L92)*'Shared Mail Order'!C25)</f>
        <v>0</v>
      </c>
      <c r="N92" s="102">
        <f>IF('Shared Mail Order'!C23&gt;0,(I92+L92)/('Shared Mail Order'!H13+'Shared Mail Order'!H21)*'Shared Mail Order'!C23*'Shared Mail Order'!C25+K92,(I92+L92)*'Shared Mail Order'!C25+K92)</f>
        <v>0</v>
      </c>
      <c r="O92" s="132">
        <f t="shared" si="7"/>
        <v>0</v>
      </c>
      <c r="P92" s="180">
        <f t="shared" si="8"/>
        <v>0</v>
      </c>
      <c r="Q92" s="1"/>
      <c r="R92" s="1"/>
    </row>
    <row r="93" spans="1:18" ht="12.75">
      <c r="A93" s="127"/>
      <c r="B93" s="73"/>
      <c r="C93" s="91"/>
      <c r="D93" s="92">
        <v>0</v>
      </c>
      <c r="E93" s="128">
        <v>0</v>
      </c>
      <c r="F93" s="130">
        <f t="shared" si="5"/>
        <v>0</v>
      </c>
      <c r="G93" s="129">
        <f>F93*'Shared Mail Order'!C18</f>
        <v>0</v>
      </c>
      <c r="H93" s="130">
        <f t="shared" si="6"/>
        <v>0</v>
      </c>
      <c r="I93" s="99">
        <f>H93*'Shared Mail Order'!C17</f>
        <v>0</v>
      </c>
      <c r="J93" s="131">
        <f>((F93/'Shared Mail Order'!G13)*('Shared Mail Order'!H15+'Shared Mail Order'!H16))</f>
        <v>0</v>
      </c>
      <c r="K93" s="179">
        <f>(I93+L93)/('Shared Mail Order'!H13+'Shared Mail Order'!H21)*'Shared Mail Order'!C22</f>
        <v>0</v>
      </c>
      <c r="L93" s="100"/>
      <c r="M93" s="101">
        <f>IF('Shared Mail Order'!C23&gt;0,(I93+L93)/('Shared Mail Order'!H13+'Shared Mail Order'!H21)*'Shared Mail Order'!C23*'Shared Mail Order'!C25,(I93+L93)*'Shared Mail Order'!C25)</f>
        <v>0</v>
      </c>
      <c r="N93" s="102">
        <f>IF('Shared Mail Order'!C23&gt;0,(I93+L93)/('Shared Mail Order'!H13+'Shared Mail Order'!H21)*'Shared Mail Order'!C23*'Shared Mail Order'!C25+K93,(I93+L93)*'Shared Mail Order'!C25+K93)</f>
        <v>0</v>
      </c>
      <c r="O93" s="132">
        <f t="shared" si="7"/>
        <v>0</v>
      </c>
      <c r="P93" s="180">
        <f t="shared" si="8"/>
        <v>0</v>
      </c>
      <c r="Q93" s="1"/>
      <c r="R93" s="1"/>
    </row>
    <row r="94" spans="1:18" ht="12.75">
      <c r="A94" s="127"/>
      <c r="B94" s="73"/>
      <c r="C94" s="91"/>
      <c r="D94" s="92">
        <v>0</v>
      </c>
      <c r="E94" s="128">
        <v>0</v>
      </c>
      <c r="F94" s="130">
        <f t="shared" si="5"/>
        <v>0</v>
      </c>
      <c r="G94" s="129">
        <f>F94*'Shared Mail Order'!C18</f>
        <v>0</v>
      </c>
      <c r="H94" s="130">
        <f t="shared" si="6"/>
        <v>0</v>
      </c>
      <c r="I94" s="99">
        <f>H94*'Shared Mail Order'!C17</f>
        <v>0</v>
      </c>
      <c r="J94" s="131">
        <f>((F94/'Shared Mail Order'!G13)*('Shared Mail Order'!H15+'Shared Mail Order'!H16))</f>
        <v>0</v>
      </c>
      <c r="K94" s="179">
        <f>(I94+L94)/('Shared Mail Order'!H13+'Shared Mail Order'!H21)*'Shared Mail Order'!C22</f>
        <v>0</v>
      </c>
      <c r="L94" s="100"/>
      <c r="M94" s="101">
        <f>IF('Shared Mail Order'!C23&gt;0,(I94+L94)/('Shared Mail Order'!H13+'Shared Mail Order'!H21)*'Shared Mail Order'!C23*'Shared Mail Order'!C25,(I94+L94)*'Shared Mail Order'!C25)</f>
        <v>0</v>
      </c>
      <c r="N94" s="102">
        <f>IF('Shared Mail Order'!C23&gt;0,(I94+L94)/('Shared Mail Order'!H13+'Shared Mail Order'!H21)*'Shared Mail Order'!C23*'Shared Mail Order'!C25+K94,(I94+L94)*'Shared Mail Order'!C25+K94)</f>
        <v>0</v>
      </c>
      <c r="O94" s="132">
        <f t="shared" si="7"/>
        <v>0</v>
      </c>
      <c r="P94" s="180">
        <f t="shared" si="8"/>
        <v>0</v>
      </c>
      <c r="Q94" s="1"/>
      <c r="R94" s="1"/>
    </row>
    <row r="95" spans="1:18" ht="12.75">
      <c r="A95" s="127"/>
      <c r="B95" s="73"/>
      <c r="C95" s="91"/>
      <c r="D95" s="92">
        <v>0</v>
      </c>
      <c r="E95" s="128">
        <v>0</v>
      </c>
      <c r="F95" s="130">
        <f t="shared" si="5"/>
        <v>0</v>
      </c>
      <c r="G95" s="129">
        <f>F95*'Shared Mail Order'!C18</f>
        <v>0</v>
      </c>
      <c r="H95" s="130">
        <f t="shared" si="6"/>
        <v>0</v>
      </c>
      <c r="I95" s="99">
        <f>H95*'Shared Mail Order'!C17</f>
        <v>0</v>
      </c>
      <c r="J95" s="131">
        <f>((F95/'Shared Mail Order'!G13)*('Shared Mail Order'!H15+'Shared Mail Order'!H16))</f>
        <v>0</v>
      </c>
      <c r="K95" s="179">
        <f>(I95+L95)/('Shared Mail Order'!H13+'Shared Mail Order'!H21)*'Shared Mail Order'!C22</f>
        <v>0</v>
      </c>
      <c r="L95" s="100"/>
      <c r="M95" s="101">
        <f>IF('Shared Mail Order'!C23&gt;0,(I95+L95)/('Shared Mail Order'!H13+'Shared Mail Order'!H21)*'Shared Mail Order'!C23*'Shared Mail Order'!C25,(I95+L95)*'Shared Mail Order'!C25)</f>
        <v>0</v>
      </c>
      <c r="N95" s="102">
        <f>IF('Shared Mail Order'!C23&gt;0,(I95+L95)/('Shared Mail Order'!H13+'Shared Mail Order'!H21)*'Shared Mail Order'!C23*'Shared Mail Order'!C25+K95,(I95+L95)*'Shared Mail Order'!C25+K95)</f>
        <v>0</v>
      </c>
      <c r="O95" s="132">
        <f t="shared" si="7"/>
        <v>0</v>
      </c>
      <c r="P95" s="180">
        <f t="shared" si="8"/>
        <v>0</v>
      </c>
      <c r="Q95" s="1"/>
      <c r="R95" s="1"/>
    </row>
    <row r="96" spans="1:18" ht="12.75">
      <c r="A96" s="127"/>
      <c r="B96" s="73"/>
      <c r="C96" s="91"/>
      <c r="D96" s="92">
        <v>0</v>
      </c>
      <c r="E96" s="128">
        <v>0</v>
      </c>
      <c r="F96" s="130">
        <f t="shared" si="5"/>
        <v>0</v>
      </c>
      <c r="G96" s="129">
        <f>F96*'Shared Mail Order'!C18</f>
        <v>0</v>
      </c>
      <c r="H96" s="130">
        <f t="shared" si="6"/>
        <v>0</v>
      </c>
      <c r="I96" s="99">
        <f>H96*'Shared Mail Order'!C17</f>
        <v>0</v>
      </c>
      <c r="J96" s="131">
        <f>((F96/'Shared Mail Order'!G13)*('Shared Mail Order'!H15+'Shared Mail Order'!H16))</f>
        <v>0</v>
      </c>
      <c r="K96" s="179">
        <f>(I96+L96)/('Shared Mail Order'!H13+'Shared Mail Order'!H21)*'Shared Mail Order'!C22</f>
        <v>0</v>
      </c>
      <c r="L96" s="100"/>
      <c r="M96" s="101">
        <f>IF('Shared Mail Order'!C23&gt;0,(I96+L96)/('Shared Mail Order'!H13+'Shared Mail Order'!H21)*'Shared Mail Order'!C23*'Shared Mail Order'!C25,(I96+L96)*'Shared Mail Order'!C25)</f>
        <v>0</v>
      </c>
      <c r="N96" s="102">
        <f>IF('Shared Mail Order'!C23&gt;0,(I96+L96)/('Shared Mail Order'!H13+'Shared Mail Order'!H21)*'Shared Mail Order'!C23*'Shared Mail Order'!C25+K96,(I96+L96)*'Shared Mail Order'!C25+K96)</f>
        <v>0</v>
      </c>
      <c r="O96" s="132">
        <f t="shared" si="7"/>
        <v>0</v>
      </c>
      <c r="P96" s="180">
        <f t="shared" si="8"/>
        <v>0</v>
      </c>
      <c r="Q96" s="1"/>
      <c r="R96" s="1"/>
    </row>
    <row r="97" spans="1:18" ht="12.75">
      <c r="A97" s="127"/>
      <c r="B97" s="73"/>
      <c r="C97" s="91"/>
      <c r="D97" s="92">
        <v>0</v>
      </c>
      <c r="E97" s="128">
        <v>0</v>
      </c>
      <c r="F97" s="130">
        <f t="shared" si="5"/>
        <v>0</v>
      </c>
      <c r="G97" s="129">
        <f>F97*'Shared Mail Order'!C18</f>
        <v>0</v>
      </c>
      <c r="H97" s="130">
        <f t="shared" si="6"/>
        <v>0</v>
      </c>
      <c r="I97" s="99">
        <f>H97*'Shared Mail Order'!C17</f>
        <v>0</v>
      </c>
      <c r="J97" s="131">
        <f>((F97/'Shared Mail Order'!G13)*('Shared Mail Order'!H15+'Shared Mail Order'!H16))</f>
        <v>0</v>
      </c>
      <c r="K97" s="179">
        <f>(I97+L97)/('Shared Mail Order'!H13+'Shared Mail Order'!H21)*'Shared Mail Order'!C22</f>
        <v>0</v>
      </c>
      <c r="L97" s="100"/>
      <c r="M97" s="101">
        <f>IF('Shared Mail Order'!C23&gt;0,(I97+L97)/('Shared Mail Order'!H13+'Shared Mail Order'!H21)*'Shared Mail Order'!C23*'Shared Mail Order'!C25,(I97+L97)*'Shared Mail Order'!C25)</f>
        <v>0</v>
      </c>
      <c r="N97" s="102">
        <f>IF('Shared Mail Order'!C23&gt;0,(I97+L97)/('Shared Mail Order'!H13+'Shared Mail Order'!H21)*'Shared Mail Order'!C23*'Shared Mail Order'!C25+K97,(I97+L97)*'Shared Mail Order'!C25+K97)</f>
        <v>0</v>
      </c>
      <c r="O97" s="132">
        <f t="shared" si="7"/>
        <v>0</v>
      </c>
      <c r="P97" s="180">
        <f t="shared" si="8"/>
        <v>0</v>
      </c>
      <c r="Q97" s="1"/>
      <c r="R97" s="1"/>
    </row>
    <row r="98" spans="1:18" ht="12.75">
      <c r="A98" s="127"/>
      <c r="B98" s="73"/>
      <c r="C98" s="91"/>
      <c r="D98" s="92">
        <v>0</v>
      </c>
      <c r="E98" s="128">
        <v>0</v>
      </c>
      <c r="F98" s="130">
        <f t="shared" si="5"/>
        <v>0</v>
      </c>
      <c r="G98" s="129">
        <f>F98*'Shared Mail Order'!C18</f>
        <v>0</v>
      </c>
      <c r="H98" s="130">
        <f t="shared" si="6"/>
        <v>0</v>
      </c>
      <c r="I98" s="99">
        <f>H98*'Shared Mail Order'!C17</f>
        <v>0</v>
      </c>
      <c r="J98" s="131">
        <f>((F98/'Shared Mail Order'!G13)*('Shared Mail Order'!H15+'Shared Mail Order'!H16))</f>
        <v>0</v>
      </c>
      <c r="K98" s="179">
        <f>(I98+L98)/('Shared Mail Order'!H13+'Shared Mail Order'!H21)*'Shared Mail Order'!C22</f>
        <v>0</v>
      </c>
      <c r="L98" s="100"/>
      <c r="M98" s="101">
        <f>IF('Shared Mail Order'!C23&gt;0,(I98+L98)/('Shared Mail Order'!H13+'Shared Mail Order'!H21)*'Shared Mail Order'!C23*'Shared Mail Order'!C25,(I98+L98)*'Shared Mail Order'!C25)</f>
        <v>0</v>
      </c>
      <c r="N98" s="102">
        <f>IF('Shared Mail Order'!C23&gt;0,(I98+L98)/('Shared Mail Order'!H13+'Shared Mail Order'!H21)*'Shared Mail Order'!C23*'Shared Mail Order'!C25+K98,(I98+L98)*'Shared Mail Order'!C25+K98)</f>
        <v>0</v>
      </c>
      <c r="O98" s="132">
        <f t="shared" si="7"/>
        <v>0</v>
      </c>
      <c r="P98" s="180">
        <f t="shared" si="8"/>
        <v>0</v>
      </c>
      <c r="Q98" s="1"/>
      <c r="R98" s="1"/>
    </row>
    <row r="99" spans="1:18" ht="12.75">
      <c r="A99" s="127"/>
      <c r="B99" s="73"/>
      <c r="C99" s="91"/>
      <c r="D99" s="92">
        <v>0</v>
      </c>
      <c r="E99" s="128">
        <v>0</v>
      </c>
      <c r="F99" s="130">
        <f t="shared" si="5"/>
        <v>0</v>
      </c>
      <c r="G99" s="129">
        <f>F99*'Shared Mail Order'!C18</f>
        <v>0</v>
      </c>
      <c r="H99" s="130">
        <f t="shared" si="6"/>
        <v>0</v>
      </c>
      <c r="I99" s="99">
        <f>H99*'Shared Mail Order'!C17</f>
        <v>0</v>
      </c>
      <c r="J99" s="131">
        <f>((F99/'Shared Mail Order'!G13)*('Shared Mail Order'!H15+'Shared Mail Order'!H16))</f>
        <v>0</v>
      </c>
      <c r="K99" s="179">
        <f>(I99+L99)/('Shared Mail Order'!H13+'Shared Mail Order'!H21)*'Shared Mail Order'!C22</f>
        <v>0</v>
      </c>
      <c r="L99" s="100"/>
      <c r="M99" s="101">
        <f>IF('Shared Mail Order'!C23&gt;0,(I99+L99)/('Shared Mail Order'!H13+'Shared Mail Order'!H21)*'Shared Mail Order'!C23*'Shared Mail Order'!C25,(I99+L99)*'Shared Mail Order'!C25)</f>
        <v>0</v>
      </c>
      <c r="N99" s="102">
        <f>IF('Shared Mail Order'!C23&gt;0,(I99+L99)/('Shared Mail Order'!H13+'Shared Mail Order'!H21)*'Shared Mail Order'!C23*'Shared Mail Order'!C25+K99,(I99+L99)*'Shared Mail Order'!C25+K99)</f>
        <v>0</v>
      </c>
      <c r="O99" s="132">
        <f t="shared" si="7"/>
        <v>0</v>
      </c>
      <c r="P99" s="180">
        <f t="shared" si="8"/>
        <v>0</v>
      </c>
      <c r="Q99" s="1"/>
      <c r="R99" s="1"/>
    </row>
    <row r="100" spans="1:18" ht="12.75">
      <c r="A100" s="127"/>
      <c r="B100" s="73"/>
      <c r="C100" s="91"/>
      <c r="D100" s="92">
        <v>0</v>
      </c>
      <c r="E100" s="128">
        <v>0</v>
      </c>
      <c r="F100" s="130">
        <f t="shared" si="5"/>
        <v>0</v>
      </c>
      <c r="G100" s="129">
        <f>F100*'Shared Mail Order'!C18</f>
        <v>0</v>
      </c>
      <c r="H100" s="130">
        <f t="shared" si="6"/>
        <v>0</v>
      </c>
      <c r="I100" s="99">
        <f>H100*'Shared Mail Order'!C17</f>
        <v>0</v>
      </c>
      <c r="J100" s="131">
        <f>((F100/'Shared Mail Order'!G13)*('Shared Mail Order'!H15+'Shared Mail Order'!H16))</f>
        <v>0</v>
      </c>
      <c r="K100" s="179">
        <f>(I100+L100)/('Shared Mail Order'!H13+'Shared Mail Order'!H21)*'Shared Mail Order'!C22</f>
        <v>0</v>
      </c>
      <c r="L100" s="100"/>
      <c r="M100" s="101">
        <f>IF('Shared Mail Order'!C23&gt;0,(I100+L100)/('Shared Mail Order'!H13+'Shared Mail Order'!H21)*'Shared Mail Order'!C23*'Shared Mail Order'!C25,(I100+L100)*'Shared Mail Order'!C25)</f>
        <v>0</v>
      </c>
      <c r="N100" s="102">
        <f>IF('Shared Mail Order'!C23&gt;0,(I100+L100)/('Shared Mail Order'!H13+'Shared Mail Order'!H21)*'Shared Mail Order'!C23*'Shared Mail Order'!C25+K100,(I100+L100)*'Shared Mail Order'!C25+K100)</f>
        <v>0</v>
      </c>
      <c r="O100" s="132">
        <f t="shared" si="7"/>
        <v>0</v>
      </c>
      <c r="P100" s="180">
        <f t="shared" si="8"/>
        <v>0</v>
      </c>
      <c r="Q100" s="1"/>
      <c r="R100" s="1"/>
    </row>
    <row r="101" spans="1:18" ht="12.75">
      <c r="A101" s="127"/>
      <c r="B101" s="73"/>
      <c r="C101" s="91"/>
      <c r="D101" s="92">
        <v>0</v>
      </c>
      <c r="E101" s="128">
        <v>0</v>
      </c>
      <c r="F101" s="130">
        <f t="shared" si="5"/>
        <v>0</v>
      </c>
      <c r="G101" s="129">
        <f>F101*'Shared Mail Order'!C18</f>
        <v>0</v>
      </c>
      <c r="H101" s="130">
        <f t="shared" si="6"/>
        <v>0</v>
      </c>
      <c r="I101" s="99">
        <f>H101*'Shared Mail Order'!C17</f>
        <v>0</v>
      </c>
      <c r="J101" s="131">
        <f>((F101/'Shared Mail Order'!G13)*('Shared Mail Order'!H15+'Shared Mail Order'!H16))</f>
        <v>0</v>
      </c>
      <c r="K101" s="179">
        <f>(I101+L101)/('Shared Mail Order'!H13+'Shared Mail Order'!H21)*'Shared Mail Order'!C22</f>
        <v>0</v>
      </c>
      <c r="L101" s="100"/>
      <c r="M101" s="101">
        <f>IF('Shared Mail Order'!C23&gt;0,(I101+L101)/('Shared Mail Order'!H13+'Shared Mail Order'!H21)*'Shared Mail Order'!C23*'Shared Mail Order'!C25,(I101+L101)*'Shared Mail Order'!C25)</f>
        <v>0</v>
      </c>
      <c r="N101" s="102">
        <f>IF('Shared Mail Order'!C23&gt;0,(I101+L101)/('Shared Mail Order'!H13+'Shared Mail Order'!H21)*'Shared Mail Order'!C23*'Shared Mail Order'!C25+K101,(I101+L101)*'Shared Mail Order'!C25+K101)</f>
        <v>0</v>
      </c>
      <c r="O101" s="132">
        <f t="shared" si="7"/>
        <v>0</v>
      </c>
      <c r="P101" s="180">
        <f t="shared" si="8"/>
        <v>0</v>
      </c>
      <c r="Q101" s="1"/>
      <c r="R101" s="1"/>
    </row>
    <row r="102" spans="1:18" ht="12.75">
      <c r="A102" s="127"/>
      <c r="B102" s="73"/>
      <c r="C102" s="91"/>
      <c r="D102" s="92">
        <v>0</v>
      </c>
      <c r="E102" s="128">
        <v>0</v>
      </c>
      <c r="F102" s="130">
        <f t="shared" si="5"/>
        <v>0</v>
      </c>
      <c r="G102" s="129">
        <f>F102*'Shared Mail Order'!C18</f>
        <v>0</v>
      </c>
      <c r="H102" s="130">
        <f t="shared" si="6"/>
        <v>0</v>
      </c>
      <c r="I102" s="99">
        <f>H102*'Shared Mail Order'!C17</f>
        <v>0</v>
      </c>
      <c r="J102" s="131">
        <f>((F102/'Shared Mail Order'!G13)*('Shared Mail Order'!H15+'Shared Mail Order'!H16))</f>
        <v>0</v>
      </c>
      <c r="K102" s="179">
        <f>(I102+L102)/('Shared Mail Order'!H13+'Shared Mail Order'!H21)*'Shared Mail Order'!C22</f>
        <v>0</v>
      </c>
      <c r="L102" s="100">
        <v>0</v>
      </c>
      <c r="M102" s="101">
        <f>IF('Shared Mail Order'!C23&gt;0,(I102+L102)/('Shared Mail Order'!H13+'Shared Mail Order'!H21)*'Shared Mail Order'!C23*'Shared Mail Order'!C25,(I102+L102)*'Shared Mail Order'!C25)</f>
        <v>0</v>
      </c>
      <c r="N102" s="102">
        <f>IF('Shared Mail Order'!C23&gt;0,(I102+L102)/('Shared Mail Order'!H13+'Shared Mail Order'!H21)*'Shared Mail Order'!C23*'Shared Mail Order'!C25+K102,(I102+L102)*'Shared Mail Order'!C25+K102)</f>
        <v>0</v>
      </c>
      <c r="O102" s="132">
        <f t="shared" si="7"/>
        <v>0</v>
      </c>
      <c r="P102" s="180">
        <f t="shared" si="8"/>
        <v>0</v>
      </c>
      <c r="Q102" s="1"/>
      <c r="R102" s="1"/>
    </row>
    <row r="103" spans="1:18" ht="12.75">
      <c r="A103" s="127"/>
      <c r="B103" s="73"/>
      <c r="C103" s="91"/>
      <c r="D103" s="92">
        <v>0</v>
      </c>
      <c r="E103" s="128">
        <v>0</v>
      </c>
      <c r="F103" s="130">
        <f t="shared" si="5"/>
        <v>0</v>
      </c>
      <c r="G103" s="129">
        <f>F103*'Shared Mail Order'!C18</f>
        <v>0</v>
      </c>
      <c r="H103" s="130">
        <f t="shared" si="6"/>
        <v>0</v>
      </c>
      <c r="I103" s="99">
        <f>H103*'Shared Mail Order'!C17</f>
        <v>0</v>
      </c>
      <c r="J103" s="131">
        <f>((F103/'Shared Mail Order'!G13)*('Shared Mail Order'!H15+'Shared Mail Order'!H16))</f>
        <v>0</v>
      </c>
      <c r="K103" s="179">
        <f>(I103+L103)/('Shared Mail Order'!H13+'Shared Mail Order'!H21)*'Shared Mail Order'!C22</f>
        <v>0</v>
      </c>
      <c r="L103" s="100"/>
      <c r="M103" s="101">
        <f>IF('Shared Mail Order'!C23&gt;0,(I103+L103)/('Shared Mail Order'!H13+'Shared Mail Order'!H21)*'Shared Mail Order'!C23*'Shared Mail Order'!C25,(I103+L103)*'Shared Mail Order'!C25)</f>
        <v>0</v>
      </c>
      <c r="N103" s="102">
        <f>IF('Shared Mail Order'!C23&gt;0,(I103+L103)/('Shared Mail Order'!H13+'Shared Mail Order'!H21)*'Shared Mail Order'!C23*'Shared Mail Order'!C25+K103,(I103+L103)*'Shared Mail Order'!C25+K103)</f>
        <v>0</v>
      </c>
      <c r="O103" s="132">
        <f t="shared" si="7"/>
        <v>0</v>
      </c>
      <c r="P103" s="180">
        <f t="shared" si="8"/>
        <v>0</v>
      </c>
      <c r="Q103" s="1"/>
      <c r="R103" s="1"/>
    </row>
    <row r="104" spans="1:18" ht="12.75">
      <c r="A104" s="127"/>
      <c r="B104" s="73"/>
      <c r="C104" s="91"/>
      <c r="D104" s="92">
        <v>0</v>
      </c>
      <c r="E104" s="128">
        <v>0</v>
      </c>
      <c r="F104" s="130">
        <f t="shared" si="5"/>
        <v>0</v>
      </c>
      <c r="G104" s="129">
        <f>F104*'Shared Mail Order'!C18</f>
        <v>0</v>
      </c>
      <c r="H104" s="130">
        <f t="shared" si="6"/>
        <v>0</v>
      </c>
      <c r="I104" s="99">
        <f>H104*'Shared Mail Order'!C17</f>
        <v>0</v>
      </c>
      <c r="J104" s="131">
        <f>((F104/'Shared Mail Order'!G13)*('Shared Mail Order'!H15+'Shared Mail Order'!H16))</f>
        <v>0</v>
      </c>
      <c r="K104" s="179">
        <f>(I104+L104)/('Shared Mail Order'!H13+'Shared Mail Order'!H21)*'Shared Mail Order'!C22</f>
        <v>0</v>
      </c>
      <c r="L104" s="100"/>
      <c r="M104" s="101">
        <f>IF('Shared Mail Order'!C23&gt;0,(I104+L104)/('Shared Mail Order'!H13+'Shared Mail Order'!H21)*'Shared Mail Order'!C23*'Shared Mail Order'!C25,(I104+L104)*'Shared Mail Order'!C25)</f>
        <v>0</v>
      </c>
      <c r="N104" s="102">
        <f>IF('Shared Mail Order'!C23&gt;0,(I104+L104)/('Shared Mail Order'!H13+'Shared Mail Order'!H21)*'Shared Mail Order'!C23*'Shared Mail Order'!C25+K104,(I104+L104)*'Shared Mail Order'!C25+K104)</f>
        <v>0</v>
      </c>
      <c r="O104" s="132">
        <f t="shared" si="7"/>
        <v>0</v>
      </c>
      <c r="P104" s="180">
        <f t="shared" si="8"/>
        <v>0</v>
      </c>
      <c r="Q104" s="1"/>
      <c r="R104" s="1"/>
    </row>
    <row r="105" spans="1:18" ht="12.75">
      <c r="A105" s="127"/>
      <c r="B105" s="73"/>
      <c r="C105" s="91"/>
      <c r="D105" s="92">
        <v>0</v>
      </c>
      <c r="E105" s="128">
        <v>0</v>
      </c>
      <c r="F105" s="130">
        <f t="shared" si="5"/>
        <v>0</v>
      </c>
      <c r="G105" s="129">
        <f>F105*'Shared Mail Order'!C18</f>
        <v>0</v>
      </c>
      <c r="H105" s="130">
        <f t="shared" si="6"/>
        <v>0</v>
      </c>
      <c r="I105" s="99">
        <f>H105*'Shared Mail Order'!C17</f>
        <v>0</v>
      </c>
      <c r="J105" s="131">
        <f>((F105/'Shared Mail Order'!G13)*('Shared Mail Order'!H15+'Shared Mail Order'!H16))</f>
        <v>0</v>
      </c>
      <c r="K105" s="179">
        <f>(I105+L105)/('Shared Mail Order'!H13+'Shared Mail Order'!H21)*'Shared Mail Order'!C22</f>
        <v>0</v>
      </c>
      <c r="L105" s="100"/>
      <c r="M105" s="101">
        <f>IF('Shared Mail Order'!C23&gt;0,(I105+L105)/('Shared Mail Order'!H13+'Shared Mail Order'!H21)*'Shared Mail Order'!C23*'Shared Mail Order'!C25,(I105+L105)*'Shared Mail Order'!C25)</f>
        <v>0</v>
      </c>
      <c r="N105" s="102">
        <f>IF('Shared Mail Order'!C23&gt;0,(I105+L105)/('Shared Mail Order'!H13+'Shared Mail Order'!H21)*'Shared Mail Order'!C23*'Shared Mail Order'!C25+K105,(I105+L105)*'Shared Mail Order'!C25+K105)</f>
        <v>0</v>
      </c>
      <c r="O105" s="132">
        <f t="shared" si="7"/>
        <v>0</v>
      </c>
      <c r="P105" s="180">
        <f t="shared" si="8"/>
        <v>0</v>
      </c>
      <c r="Q105" s="1"/>
      <c r="R105" s="1"/>
    </row>
    <row r="106" spans="1:18" ht="12.75">
      <c r="A106" s="127"/>
      <c r="B106" s="73"/>
      <c r="C106" s="91"/>
      <c r="D106" s="92">
        <v>0</v>
      </c>
      <c r="E106" s="128">
        <v>0</v>
      </c>
      <c r="F106" s="130">
        <f t="shared" si="5"/>
        <v>0</v>
      </c>
      <c r="G106" s="129">
        <f>F106*'Shared Mail Order'!C18</f>
        <v>0</v>
      </c>
      <c r="H106" s="130">
        <f t="shared" si="6"/>
        <v>0</v>
      </c>
      <c r="I106" s="99">
        <f>H106*'Shared Mail Order'!C17</f>
        <v>0</v>
      </c>
      <c r="J106" s="131">
        <f>((F106/'Shared Mail Order'!G13)*('Shared Mail Order'!H15+'Shared Mail Order'!H16))</f>
        <v>0</v>
      </c>
      <c r="K106" s="179">
        <f>(I106+L106)/('Shared Mail Order'!H13+'Shared Mail Order'!H21)*'Shared Mail Order'!C22</f>
        <v>0</v>
      </c>
      <c r="L106" s="100"/>
      <c r="M106" s="101">
        <f>IF('Shared Mail Order'!C23&gt;0,(I106+L106)/('Shared Mail Order'!H13+'Shared Mail Order'!H21)*'Shared Mail Order'!C23*'Shared Mail Order'!C25,(I106+L106)*'Shared Mail Order'!C25)</f>
        <v>0</v>
      </c>
      <c r="N106" s="102">
        <f>IF('Shared Mail Order'!C23&gt;0,(I106+L106)/('Shared Mail Order'!H13+'Shared Mail Order'!H21)*'Shared Mail Order'!C23*'Shared Mail Order'!C25+K106,(I106+L106)*'Shared Mail Order'!C25+K106)</f>
        <v>0</v>
      </c>
      <c r="O106" s="132">
        <f t="shared" si="7"/>
        <v>0</v>
      </c>
      <c r="P106" s="180">
        <f t="shared" si="8"/>
        <v>0</v>
      </c>
      <c r="Q106" s="1"/>
      <c r="R106" s="1"/>
    </row>
    <row r="107" spans="1:18" ht="12.75">
      <c r="A107" s="127"/>
      <c r="B107" s="73"/>
      <c r="C107" s="91"/>
      <c r="D107" s="92">
        <v>0</v>
      </c>
      <c r="E107" s="128">
        <v>0</v>
      </c>
      <c r="F107" s="130">
        <f t="shared" si="5"/>
        <v>0</v>
      </c>
      <c r="G107" s="129">
        <f>F107*'Shared Mail Order'!C18</f>
        <v>0</v>
      </c>
      <c r="H107" s="130">
        <f t="shared" si="6"/>
        <v>0</v>
      </c>
      <c r="I107" s="99">
        <f>H107*'Shared Mail Order'!C17</f>
        <v>0</v>
      </c>
      <c r="J107" s="131">
        <f>((F107/'Shared Mail Order'!G13)*('Shared Mail Order'!H15+'Shared Mail Order'!H16))</f>
        <v>0</v>
      </c>
      <c r="K107" s="179">
        <f>(I107+L107)/('Shared Mail Order'!H13+'Shared Mail Order'!H21)*'Shared Mail Order'!C22</f>
        <v>0</v>
      </c>
      <c r="L107" s="100"/>
      <c r="M107" s="101">
        <f>IF('Shared Mail Order'!C23&gt;0,(I107+L107)/('Shared Mail Order'!H13+'Shared Mail Order'!H21)*'Shared Mail Order'!C23*'Shared Mail Order'!C25,(I107+L107)*'Shared Mail Order'!C25)</f>
        <v>0</v>
      </c>
      <c r="N107" s="102">
        <f>IF('Shared Mail Order'!C23&gt;0,(I107+L107)/('Shared Mail Order'!H13+'Shared Mail Order'!H21)*'Shared Mail Order'!C23*'Shared Mail Order'!C25+K107,(I107+L107)*'Shared Mail Order'!C25+K107)</f>
        <v>0</v>
      </c>
      <c r="O107" s="132">
        <f t="shared" si="7"/>
        <v>0</v>
      </c>
      <c r="P107" s="180">
        <f t="shared" si="8"/>
        <v>0</v>
      </c>
      <c r="Q107" s="1"/>
      <c r="R107" s="1"/>
    </row>
    <row r="108" spans="1:18" ht="12.75">
      <c r="A108" s="127"/>
      <c r="B108" s="73"/>
      <c r="C108" s="91"/>
      <c r="D108" s="92">
        <v>0</v>
      </c>
      <c r="E108" s="128">
        <v>0</v>
      </c>
      <c r="F108" s="130">
        <f t="shared" si="5"/>
        <v>0</v>
      </c>
      <c r="G108" s="129">
        <f>F108*'Shared Mail Order'!C18</f>
        <v>0</v>
      </c>
      <c r="H108" s="130">
        <f t="shared" si="6"/>
        <v>0</v>
      </c>
      <c r="I108" s="99">
        <f>H108*'Shared Mail Order'!C17</f>
        <v>0</v>
      </c>
      <c r="J108" s="131">
        <f>((F108/'Shared Mail Order'!G13)*('Shared Mail Order'!H15+'Shared Mail Order'!H16))</f>
        <v>0</v>
      </c>
      <c r="K108" s="179">
        <f>(I108+L108)/('Shared Mail Order'!H13+'Shared Mail Order'!H21)*'Shared Mail Order'!C22</f>
        <v>0</v>
      </c>
      <c r="L108" s="100"/>
      <c r="M108" s="101">
        <f>IF('Shared Mail Order'!C23&gt;0,(I108+L108)/('Shared Mail Order'!H13+'Shared Mail Order'!H21)*'Shared Mail Order'!C23*'Shared Mail Order'!C25,(I108+L108)*'Shared Mail Order'!C25)</f>
        <v>0</v>
      </c>
      <c r="N108" s="102">
        <f>IF('Shared Mail Order'!C23&gt;0,(I108+L108)/('Shared Mail Order'!H13+'Shared Mail Order'!H21)*'Shared Mail Order'!C23*'Shared Mail Order'!C25+K108,(I108+L108)*'Shared Mail Order'!C25+K108)</f>
        <v>0</v>
      </c>
      <c r="O108" s="132">
        <f t="shared" si="7"/>
        <v>0</v>
      </c>
      <c r="P108" s="180">
        <f t="shared" si="8"/>
        <v>0</v>
      </c>
      <c r="Q108" s="1"/>
      <c r="R108" s="1"/>
    </row>
    <row r="109" spans="1:18" ht="12.75">
      <c r="A109" s="127"/>
      <c r="B109" s="73"/>
      <c r="C109" s="91"/>
      <c r="D109" s="92">
        <v>0</v>
      </c>
      <c r="E109" s="128">
        <v>0</v>
      </c>
      <c r="F109" s="130">
        <f t="shared" si="5"/>
        <v>0</v>
      </c>
      <c r="G109" s="129">
        <f>F109*'Shared Mail Order'!C18</f>
        <v>0</v>
      </c>
      <c r="H109" s="130">
        <f t="shared" si="6"/>
        <v>0</v>
      </c>
      <c r="I109" s="99">
        <f>H109*'Shared Mail Order'!C17</f>
        <v>0</v>
      </c>
      <c r="J109" s="131">
        <f>((F109/'Shared Mail Order'!G13)*('Shared Mail Order'!H15+'Shared Mail Order'!H16))</f>
        <v>0</v>
      </c>
      <c r="K109" s="179">
        <f>(I109+L109)/('Shared Mail Order'!H13+'Shared Mail Order'!H21)*'Shared Mail Order'!C22</f>
        <v>0</v>
      </c>
      <c r="L109" s="100"/>
      <c r="M109" s="101">
        <f>IF('Shared Mail Order'!C23&gt;0,(I109+L109)/('Shared Mail Order'!H13+'Shared Mail Order'!H21)*'Shared Mail Order'!C23*'Shared Mail Order'!C25,(I109+L109)*'Shared Mail Order'!C25)</f>
        <v>0</v>
      </c>
      <c r="N109" s="102">
        <f>IF('Shared Mail Order'!C23&gt;0,(I109+L109)/('Shared Mail Order'!H13+'Shared Mail Order'!H21)*'Shared Mail Order'!C23*'Shared Mail Order'!C25+K109,(I109+L109)*'Shared Mail Order'!C25+K109)</f>
        <v>0</v>
      </c>
      <c r="O109" s="132">
        <f t="shared" si="7"/>
        <v>0</v>
      </c>
      <c r="P109" s="180">
        <f t="shared" si="8"/>
        <v>0</v>
      </c>
      <c r="Q109" s="1"/>
      <c r="R109" s="1"/>
    </row>
    <row r="110" spans="1:18" ht="12.75">
      <c r="A110" s="127"/>
      <c r="B110" s="73"/>
      <c r="C110" s="91"/>
      <c r="D110" s="92">
        <v>0</v>
      </c>
      <c r="E110" s="128">
        <v>0</v>
      </c>
      <c r="F110" s="130">
        <f t="shared" si="5"/>
        <v>0</v>
      </c>
      <c r="G110" s="129">
        <f>F110*'Shared Mail Order'!C18</f>
        <v>0</v>
      </c>
      <c r="H110" s="130">
        <f t="shared" si="6"/>
        <v>0</v>
      </c>
      <c r="I110" s="99">
        <f>H110*'Shared Mail Order'!C17</f>
        <v>0</v>
      </c>
      <c r="J110" s="131">
        <f>((F110/'Shared Mail Order'!G13)*('Shared Mail Order'!H15+'Shared Mail Order'!H16))</f>
        <v>0</v>
      </c>
      <c r="K110" s="179">
        <f>(I110+L110)/('Shared Mail Order'!H13+'Shared Mail Order'!H21)*'Shared Mail Order'!C22</f>
        <v>0</v>
      </c>
      <c r="L110" s="100"/>
      <c r="M110" s="101">
        <f>IF('Shared Mail Order'!C23&gt;0,(I110+L110)/('Shared Mail Order'!H13+'Shared Mail Order'!H21)*'Shared Mail Order'!C23*'Shared Mail Order'!C25,(I110+L110)*'Shared Mail Order'!C25)</f>
        <v>0</v>
      </c>
      <c r="N110" s="102">
        <f>IF('Shared Mail Order'!C23&gt;0,(I110+L110)/('Shared Mail Order'!H13+'Shared Mail Order'!H21)*'Shared Mail Order'!C23*'Shared Mail Order'!C25+K110,(I110+L110)*'Shared Mail Order'!C25+K110)</f>
        <v>0</v>
      </c>
      <c r="O110" s="132">
        <f t="shared" si="7"/>
        <v>0</v>
      </c>
      <c r="P110" s="180">
        <f t="shared" si="8"/>
        <v>0</v>
      </c>
      <c r="Q110" s="1"/>
      <c r="R110" s="1"/>
    </row>
    <row r="111" spans="1:18" ht="12.75">
      <c r="A111" s="127"/>
      <c r="B111" s="73"/>
      <c r="C111" s="91"/>
      <c r="D111" s="92">
        <v>0</v>
      </c>
      <c r="E111" s="128">
        <v>0</v>
      </c>
      <c r="F111" s="130">
        <f t="shared" si="5"/>
        <v>0</v>
      </c>
      <c r="G111" s="129">
        <f>F111*'Shared Mail Order'!C18</f>
        <v>0</v>
      </c>
      <c r="H111" s="130">
        <f t="shared" si="6"/>
        <v>0</v>
      </c>
      <c r="I111" s="99">
        <f>H111*'Shared Mail Order'!C17</f>
        <v>0</v>
      </c>
      <c r="J111" s="131">
        <f>((F111/'Shared Mail Order'!G13)*('Shared Mail Order'!H15+'Shared Mail Order'!H16))</f>
        <v>0</v>
      </c>
      <c r="K111" s="179">
        <f>(I111+L111)/('Shared Mail Order'!H13+'Shared Mail Order'!H21)*'Shared Mail Order'!C22</f>
        <v>0</v>
      </c>
      <c r="L111" s="100"/>
      <c r="M111" s="101">
        <f>IF('Shared Mail Order'!C23&gt;0,(I111+L111)/('Shared Mail Order'!H13+'Shared Mail Order'!H21)*'Shared Mail Order'!C23*'Shared Mail Order'!C25,(I111+L111)*'Shared Mail Order'!C25)</f>
        <v>0</v>
      </c>
      <c r="N111" s="102">
        <f>IF('Shared Mail Order'!C23&gt;0,(I111+L111)/('Shared Mail Order'!H13+'Shared Mail Order'!H21)*'Shared Mail Order'!C23*'Shared Mail Order'!C25+K111,(I111+L111)*'Shared Mail Order'!C25+K111)</f>
        <v>0</v>
      </c>
      <c r="O111" s="132">
        <f t="shared" si="7"/>
        <v>0</v>
      </c>
      <c r="P111" s="180">
        <f t="shared" si="8"/>
        <v>0</v>
      </c>
      <c r="Q111" s="1"/>
      <c r="R111" s="1"/>
    </row>
    <row r="112" spans="1:18" ht="12.75">
      <c r="A112" s="127"/>
      <c r="B112" s="73"/>
      <c r="C112" s="91"/>
      <c r="D112" s="92">
        <v>0</v>
      </c>
      <c r="E112" s="128">
        <v>0</v>
      </c>
      <c r="F112" s="130">
        <f t="shared" si="5"/>
        <v>0</v>
      </c>
      <c r="G112" s="129">
        <f>F112*'Shared Mail Order'!C18</f>
        <v>0</v>
      </c>
      <c r="H112" s="130">
        <f t="shared" si="6"/>
        <v>0</v>
      </c>
      <c r="I112" s="99">
        <f>H112*'Shared Mail Order'!C17</f>
        <v>0</v>
      </c>
      <c r="J112" s="131">
        <f>((F112/'Shared Mail Order'!G13)*('Shared Mail Order'!H15+'Shared Mail Order'!H16))</f>
        <v>0</v>
      </c>
      <c r="K112" s="179">
        <f>(I112+L112)/('Shared Mail Order'!H13+'Shared Mail Order'!H21)*'Shared Mail Order'!C22</f>
        <v>0</v>
      </c>
      <c r="L112" s="100"/>
      <c r="M112" s="101">
        <f>IF('Shared Mail Order'!C23&gt;0,(I112+L112)/('Shared Mail Order'!H13+'Shared Mail Order'!H21)*'Shared Mail Order'!C23*'Shared Mail Order'!C25,(I112+L112)*'Shared Mail Order'!C25)</f>
        <v>0</v>
      </c>
      <c r="N112" s="102">
        <f>IF('Shared Mail Order'!C23&gt;0,(I112+L112)/('Shared Mail Order'!H13+'Shared Mail Order'!H21)*'Shared Mail Order'!C23*'Shared Mail Order'!C25+K112,(I112+L112)*'Shared Mail Order'!C25+K112)</f>
        <v>0</v>
      </c>
      <c r="O112" s="132">
        <f t="shared" si="7"/>
        <v>0</v>
      </c>
      <c r="P112" s="180">
        <f t="shared" si="8"/>
        <v>0</v>
      </c>
      <c r="Q112" s="1"/>
      <c r="R112" s="1"/>
    </row>
    <row r="113" spans="1:18" ht="12.75">
      <c r="A113" s="127"/>
      <c r="B113" s="73"/>
      <c r="C113" s="91"/>
      <c r="D113" s="92">
        <v>0</v>
      </c>
      <c r="E113" s="128">
        <v>0</v>
      </c>
      <c r="F113" s="130">
        <f t="shared" si="5"/>
        <v>0</v>
      </c>
      <c r="G113" s="129">
        <f>F113*'Shared Mail Order'!C18</f>
        <v>0</v>
      </c>
      <c r="H113" s="130">
        <f t="shared" si="6"/>
        <v>0</v>
      </c>
      <c r="I113" s="99">
        <f>H113*'Shared Mail Order'!C17</f>
        <v>0</v>
      </c>
      <c r="J113" s="131">
        <f>((F113/'Shared Mail Order'!G13)*('Shared Mail Order'!H15+'Shared Mail Order'!H16))</f>
        <v>0</v>
      </c>
      <c r="K113" s="179">
        <f>(I113+L113)/('Shared Mail Order'!H13+'Shared Mail Order'!H21)*'Shared Mail Order'!C22</f>
        <v>0</v>
      </c>
      <c r="L113" s="100"/>
      <c r="M113" s="101">
        <f>IF('Shared Mail Order'!C23&gt;0,(I113+L113)/('Shared Mail Order'!H13+'Shared Mail Order'!H21)*'Shared Mail Order'!C23*'Shared Mail Order'!C25,(I113+L113)*'Shared Mail Order'!C25)</f>
        <v>0</v>
      </c>
      <c r="N113" s="102">
        <f>IF('Shared Mail Order'!C23&gt;0,(I113+L113)/('Shared Mail Order'!H13+'Shared Mail Order'!H21)*'Shared Mail Order'!C23*'Shared Mail Order'!C25+K113,(I113+L113)*'Shared Mail Order'!C25+K113)</f>
        <v>0</v>
      </c>
      <c r="O113" s="132">
        <f t="shared" si="7"/>
        <v>0</v>
      </c>
      <c r="P113" s="180">
        <f t="shared" si="8"/>
        <v>0</v>
      </c>
      <c r="Q113" s="1"/>
      <c r="R113" s="1"/>
    </row>
    <row r="114" spans="1:18" ht="12.75">
      <c r="A114" s="127"/>
      <c r="B114" s="73"/>
      <c r="C114" s="91"/>
      <c r="D114" s="92">
        <v>0</v>
      </c>
      <c r="E114" s="128">
        <v>0</v>
      </c>
      <c r="F114" s="130">
        <f>D114*E114</f>
        <v>0</v>
      </c>
      <c r="G114" s="129">
        <f>F114*'Shared Mail Order'!C18</f>
        <v>0</v>
      </c>
      <c r="H114" s="130">
        <f>F114+G114</f>
        <v>0</v>
      </c>
      <c r="I114" s="99">
        <f>H114*'Shared Mail Order'!C17</f>
        <v>0</v>
      </c>
      <c r="J114" s="131">
        <f>((F114/'Shared Mail Order'!G13)*('Shared Mail Order'!H15+'Shared Mail Order'!H16))</f>
        <v>0</v>
      </c>
      <c r="K114" s="179">
        <f>(I114+L114)/('Shared Mail Order'!H13+'Shared Mail Order'!H21)*'Shared Mail Order'!C22</f>
        <v>0</v>
      </c>
      <c r="L114" s="100"/>
      <c r="M114" s="101">
        <f>IF('Shared Mail Order'!C23&gt;0,(I114+L114)/('Shared Mail Order'!H13+'Shared Mail Order'!H21)*'Shared Mail Order'!C23*'Shared Mail Order'!C25,(I114+L114)*'Shared Mail Order'!C25)</f>
        <v>0</v>
      </c>
      <c r="N114" s="102">
        <f>IF('Shared Mail Order'!C23&gt;0,(I114+L114)/('Shared Mail Order'!H13+'Shared Mail Order'!H21)*'Shared Mail Order'!C23*'Shared Mail Order'!C25+K114,(I114+L114)*'Shared Mail Order'!C25+K114)</f>
        <v>0</v>
      </c>
      <c r="O114" s="132">
        <f>SUM(I114+J114+N114)</f>
        <v>0</v>
      </c>
      <c r="P114" s="180">
        <f>IF(E114&gt;0,O114/E114,0)</f>
        <v>0</v>
      </c>
      <c r="Q114" s="1"/>
      <c r="R114" s="1"/>
    </row>
    <row r="115" spans="1:18" ht="12.75">
      <c r="A115" s="127"/>
      <c r="B115" s="73"/>
      <c r="C115" s="91"/>
      <c r="D115" s="92">
        <v>0</v>
      </c>
      <c r="E115" s="128">
        <v>0</v>
      </c>
      <c r="F115" s="130">
        <f>D115*E115</f>
        <v>0</v>
      </c>
      <c r="G115" s="129">
        <f>F115*'Shared Mail Order'!C18</f>
        <v>0</v>
      </c>
      <c r="H115" s="130">
        <f>F115+G115</f>
        <v>0</v>
      </c>
      <c r="I115" s="99">
        <f>H115*'Shared Mail Order'!C17</f>
        <v>0</v>
      </c>
      <c r="J115" s="131">
        <f>((F115/'Shared Mail Order'!G13)*('Shared Mail Order'!H15+'Shared Mail Order'!H16))</f>
        <v>0</v>
      </c>
      <c r="K115" s="179">
        <f>(I1115+L115)/('Shared Mail Order'!H13+'Shared Mail Order'!H21)*'Shared Mail Order'!C22</f>
        <v>0</v>
      </c>
      <c r="L115" s="100"/>
      <c r="M115" s="101">
        <f>IF('Shared Mail Order'!C23&gt;0,(I115+L115)/('Shared Mail Order'!H13+'Shared Mail Order'!H21)*'Shared Mail Order'!C23*'Shared Mail Order'!C25,(I115+L115)*'Shared Mail Order'!C25)</f>
        <v>0</v>
      </c>
      <c r="N115" s="102">
        <f>IF('Shared Mail Order'!C23&gt;0,(I115+L115)/('Shared Mail Order'!H13+'Shared Mail Order'!H21)*'Shared Mail Order'!C23*'Shared Mail Order'!C25+K115,(I115+L115)*'Shared Mail Order'!C25+K115)</f>
        <v>0</v>
      </c>
      <c r="O115" s="132">
        <f>SUM(I115+J115+N115)</f>
        <v>0</v>
      </c>
      <c r="P115" s="180">
        <f>IF(E115&gt;0,O115/E115,0)</f>
        <v>0</v>
      </c>
      <c r="Q115" s="1"/>
      <c r="R115" s="1"/>
    </row>
    <row r="116" spans="1:18" ht="12.75">
      <c r="A116" s="127"/>
      <c r="B116" s="73"/>
      <c r="C116" s="91"/>
      <c r="D116" s="92">
        <v>0</v>
      </c>
      <c r="E116" s="128">
        <v>0</v>
      </c>
      <c r="F116" s="130">
        <f>D116*E116</f>
        <v>0</v>
      </c>
      <c r="G116" s="129">
        <f>F116*'Shared Mail Order'!C18</f>
        <v>0</v>
      </c>
      <c r="H116" s="130">
        <f>F116+G116</f>
        <v>0</v>
      </c>
      <c r="I116" s="99">
        <f>H116*'Shared Mail Order'!C17</f>
        <v>0</v>
      </c>
      <c r="J116" s="131">
        <f>((F116/'Shared Mail Order'!G13)*('Shared Mail Order'!H15+'Shared Mail Order'!H16))</f>
        <v>0</v>
      </c>
      <c r="K116" s="179">
        <f>(I116+L116)/('Shared Mail Order'!H13+'Shared Mail Order'!H21)*'Shared Mail Order'!C22</f>
        <v>0</v>
      </c>
      <c r="L116" s="100"/>
      <c r="M116" s="101">
        <f>IF('Shared Mail Order'!C23&gt;0,(I116+L116)/('Shared Mail Order'!H13+'Shared Mail Order'!H21)*'Shared Mail Order'!C23*'Shared Mail Order'!C25,(I116+L116)*'Shared Mail Order'!C25)</f>
        <v>0</v>
      </c>
      <c r="N116" s="102">
        <f>IF('Shared Mail Order'!C23&gt;0,(I116+L116)/('Shared Mail Order'!H13+'Shared Mail Order'!H21)*'Shared Mail Order'!C23*'Shared Mail Order'!C25+K116,(I116+L116)*'Shared Mail Order'!C25+K116)</f>
        <v>0</v>
      </c>
      <c r="O116" s="132">
        <f>SUM(I116+J116+N116)</f>
        <v>0</v>
      </c>
      <c r="P116" s="180">
        <f>IF(E116&gt;0,O116/E116,0)</f>
        <v>0</v>
      </c>
      <c r="Q116" s="1"/>
      <c r="R116" s="1"/>
    </row>
    <row r="117" spans="1:18" ht="13.5" thickBot="1">
      <c r="A117" s="137"/>
      <c r="B117" s="161"/>
      <c r="C117" s="139"/>
      <c r="D117" s="110">
        <v>0</v>
      </c>
      <c r="E117" s="140">
        <v>0</v>
      </c>
      <c r="F117" s="141">
        <f>D117*E117</f>
        <v>0</v>
      </c>
      <c r="G117" s="142">
        <f>F117*'Shared Mail Order'!C18</f>
        <v>0</v>
      </c>
      <c r="H117" s="143">
        <f>F117+G117</f>
        <v>0</v>
      </c>
      <c r="I117" s="144">
        <f>H117*'Shared Mail Order'!C17</f>
        <v>0</v>
      </c>
      <c r="J117" s="145">
        <f>((F117/'Shared Mail Order'!G13)*('Shared Mail Order'!H15+'Shared Mail Order'!H16))</f>
        <v>0</v>
      </c>
      <c r="K117" s="181">
        <f>(I117+L117)/('Shared Mail Order'!H13+'Shared Mail Order'!H21)*'Shared Mail Order'!C22</f>
        <v>0</v>
      </c>
      <c r="L117" s="146">
        <v>0</v>
      </c>
      <c r="M117" s="146">
        <f>IF('Shared Mail Order'!C23&gt;0,(I117+L117)/('Shared Mail Order'!H13+'Shared Mail Order'!H21)*'Shared Mail Order'!C23*'Shared Mail Order'!C25,(I117+L117)*'Shared Mail Order'!C25)</f>
        <v>0</v>
      </c>
      <c r="N117" s="147">
        <f>IF('Shared Mail Order'!C23&gt;0,(I117+L117)/('Shared Mail Order'!H13+'Shared Mail Order'!H21)*'Shared Mail Order'!C23*'Shared Mail Order'!C25+K117,(I117+L117)*'Shared Mail Order'!C25+K117)</f>
        <v>0</v>
      </c>
      <c r="O117" s="132">
        <f>SUM(I117+J117+N117)</f>
        <v>0</v>
      </c>
      <c r="P117" s="182">
        <f>IF(E117&gt;0,O117/E117,0)</f>
        <v>0</v>
      </c>
      <c r="Q117" s="1"/>
      <c r="R117" s="1"/>
    </row>
    <row r="118" spans="1:18" ht="13.5" thickTop="1">
      <c r="A118" s="191"/>
      <c r="B118" s="191"/>
      <c r="C118" s="191"/>
      <c r="D118" s="192"/>
      <c r="E118" s="193">
        <f aca="true" t="shared" si="9" ref="E118:O118">SUM(E18:E117)</f>
        <v>0</v>
      </c>
      <c r="F118" s="183">
        <f t="shared" si="9"/>
        <v>0</v>
      </c>
      <c r="G118" s="183">
        <f t="shared" si="9"/>
        <v>0</v>
      </c>
      <c r="H118" s="184">
        <f t="shared" si="9"/>
        <v>0</v>
      </c>
      <c r="I118" s="185">
        <f t="shared" si="9"/>
        <v>0</v>
      </c>
      <c r="J118" s="186">
        <f t="shared" si="9"/>
        <v>0</v>
      </c>
      <c r="K118" s="187">
        <f t="shared" si="9"/>
        <v>0</v>
      </c>
      <c r="L118" s="188">
        <f t="shared" si="9"/>
        <v>0</v>
      </c>
      <c r="M118" s="185">
        <f t="shared" si="9"/>
        <v>0</v>
      </c>
      <c r="N118" s="189">
        <f t="shared" si="9"/>
        <v>0</v>
      </c>
      <c r="O118" s="190">
        <f t="shared" si="9"/>
        <v>0</v>
      </c>
      <c r="P118" s="8"/>
      <c r="Q118" s="1"/>
      <c r="R118" s="1"/>
    </row>
    <row r="119" spans="1:18" ht="12.75">
      <c r="A119" s="1"/>
      <c r="B119" s="1"/>
      <c r="C119" s="1"/>
      <c r="D119" s="1"/>
      <c r="E119" s="1"/>
      <c r="F119" s="1"/>
      <c r="G119" s="1"/>
      <c r="H119" s="1"/>
      <c r="I119" s="1"/>
      <c r="J119" s="1"/>
      <c r="K119" s="1"/>
      <c r="L119" s="1"/>
      <c r="M119" s="1"/>
      <c r="N119" s="1"/>
      <c r="O119" s="1"/>
      <c r="P119" s="1"/>
      <c r="Q119" s="1"/>
      <c r="R119" s="1"/>
    </row>
    <row r="120" spans="1:18" ht="12.75">
      <c r="A120" s="1"/>
      <c r="B120" s="1"/>
      <c r="C120" s="1"/>
      <c r="D120" s="1"/>
      <c r="E120" s="1"/>
      <c r="F120" s="1"/>
      <c r="G120" s="1"/>
      <c r="H120" s="1"/>
      <c r="I120" s="1"/>
      <c r="J120" s="1"/>
      <c r="K120" s="1"/>
      <c r="L120" s="1"/>
      <c r="M120" s="1"/>
      <c r="N120" s="1"/>
      <c r="O120" s="1"/>
      <c r="P120" s="1"/>
      <c r="Q120" s="1"/>
      <c r="R120" s="1"/>
    </row>
    <row r="121" spans="1:18" ht="12.75">
      <c r="A121" s="1"/>
      <c r="B121" s="1"/>
      <c r="C121" s="1"/>
      <c r="D121" s="1"/>
      <c r="E121" s="1"/>
      <c r="F121" s="1"/>
      <c r="G121" s="1"/>
      <c r="H121" s="1"/>
      <c r="I121" s="1"/>
      <c r="J121" s="1"/>
      <c r="K121" s="1"/>
      <c r="L121" s="1"/>
      <c r="M121" s="1"/>
      <c r="N121" s="1"/>
      <c r="O121" s="1"/>
      <c r="P121" s="1"/>
      <c r="Q121" s="1"/>
      <c r="R121" s="1"/>
    </row>
    <row r="122" spans="1:18" ht="12.75">
      <c r="A122" s="1"/>
      <c r="B122" s="1"/>
      <c r="C122" s="1"/>
      <c r="D122" s="1"/>
      <c r="E122" s="1"/>
      <c r="F122" s="1"/>
      <c r="G122" s="1"/>
      <c r="H122" s="1"/>
      <c r="I122" s="1"/>
      <c r="J122" s="1"/>
      <c r="K122" s="1"/>
      <c r="L122" s="1"/>
      <c r="M122" s="1"/>
      <c r="N122" s="1"/>
      <c r="O122" s="1"/>
      <c r="P122" s="1"/>
      <c r="Q122" s="1"/>
      <c r="R122" s="1"/>
    </row>
    <row r="123" spans="1:18" ht="12.75">
      <c r="A123" s="1"/>
      <c r="B123" s="1"/>
      <c r="C123" s="1"/>
      <c r="D123" s="1"/>
      <c r="E123" s="1"/>
      <c r="F123" s="1"/>
      <c r="G123" s="1"/>
      <c r="H123" s="1"/>
      <c r="I123" s="1"/>
      <c r="J123" s="1"/>
      <c r="K123" s="1"/>
      <c r="L123" s="1"/>
      <c r="M123" s="1"/>
      <c r="N123" s="1"/>
      <c r="O123" s="1"/>
      <c r="P123" s="1"/>
      <c r="Q123" s="1"/>
      <c r="R123" s="1"/>
    </row>
    <row r="124" spans="1:18" ht="12.75">
      <c r="A124" s="1"/>
      <c r="B124" s="1"/>
      <c r="C124" s="1"/>
      <c r="D124" s="1"/>
      <c r="E124" s="1"/>
      <c r="F124" s="1"/>
      <c r="G124" s="1"/>
      <c r="H124" s="1"/>
      <c r="I124" s="1"/>
      <c r="J124" s="1"/>
      <c r="K124" s="1"/>
      <c r="L124" s="1"/>
      <c r="M124" s="1"/>
      <c r="N124" s="1"/>
      <c r="O124" s="1"/>
      <c r="P124" s="1"/>
      <c r="Q124" s="1"/>
      <c r="R124" s="1"/>
    </row>
    <row r="125" spans="1:18" ht="12.75">
      <c r="A125" s="1"/>
      <c r="B125" s="1"/>
      <c r="C125" s="1"/>
      <c r="D125" s="1"/>
      <c r="E125" s="1"/>
      <c r="F125" s="1"/>
      <c r="G125" s="1"/>
      <c r="H125" s="1"/>
      <c r="I125" s="1"/>
      <c r="J125" s="1"/>
      <c r="K125" s="1"/>
      <c r="L125" s="1"/>
      <c r="M125" s="1"/>
      <c r="N125" s="1"/>
      <c r="O125" s="1"/>
      <c r="P125" s="1"/>
      <c r="Q125" s="1"/>
      <c r="R125" s="1"/>
    </row>
    <row r="126" spans="1:18" ht="12.75">
      <c r="A126" s="1"/>
      <c r="B126" s="1"/>
      <c r="C126" s="1"/>
      <c r="D126" s="1"/>
      <c r="E126" s="1"/>
      <c r="F126" s="1"/>
      <c r="G126" s="1"/>
      <c r="H126" s="1"/>
      <c r="I126" s="1"/>
      <c r="J126" s="1"/>
      <c r="K126" s="1"/>
      <c r="L126" s="1"/>
      <c r="M126" s="1"/>
      <c r="N126" s="1"/>
      <c r="O126" s="1"/>
      <c r="P126" s="1"/>
      <c r="Q126" s="1"/>
      <c r="R126" s="1"/>
    </row>
    <row r="127" spans="1:18" ht="12.75">
      <c r="A127" s="1"/>
      <c r="B127" s="1"/>
      <c r="C127" s="1"/>
      <c r="D127" s="1"/>
      <c r="E127" s="1"/>
      <c r="F127" s="1"/>
      <c r="G127" s="1"/>
      <c r="H127" s="1"/>
      <c r="I127" s="1"/>
      <c r="J127" s="1"/>
      <c r="K127" s="1"/>
      <c r="L127" s="1"/>
      <c r="M127" s="1"/>
      <c r="N127" s="1"/>
      <c r="O127" s="1"/>
      <c r="P127" s="1"/>
      <c r="Q127" s="1"/>
      <c r="R127" s="1"/>
    </row>
    <row r="128" spans="1:18" ht="12.75">
      <c r="A128" s="1"/>
      <c r="B128" s="1"/>
      <c r="C128" s="1"/>
      <c r="D128" s="1"/>
      <c r="E128" s="1"/>
      <c r="F128" s="1"/>
      <c r="G128" s="1"/>
      <c r="H128" s="1"/>
      <c r="I128" s="1"/>
      <c r="J128" s="1"/>
      <c r="K128" s="1"/>
      <c r="L128" s="1"/>
      <c r="M128" s="1"/>
      <c r="N128" s="1"/>
      <c r="O128" s="1"/>
      <c r="P128" s="1"/>
      <c r="Q128" s="1"/>
      <c r="R128" s="1"/>
    </row>
    <row r="129" spans="1:18" ht="12.75">
      <c r="A129" s="1"/>
      <c r="B129" s="1"/>
      <c r="C129" s="1"/>
      <c r="D129" s="1"/>
      <c r="E129" s="1"/>
      <c r="F129" s="1"/>
      <c r="G129" s="1"/>
      <c r="H129" s="1"/>
      <c r="I129" s="1"/>
      <c r="J129" s="1"/>
      <c r="K129" s="1"/>
      <c r="L129" s="1"/>
      <c r="M129" s="1"/>
      <c r="N129" s="1"/>
      <c r="O129" s="1"/>
      <c r="P129" s="1"/>
      <c r="Q129" s="1"/>
      <c r="R129" s="1"/>
    </row>
    <row r="130" spans="1:18" ht="12.75">
      <c r="A130" s="1"/>
      <c r="B130" s="1"/>
      <c r="C130" s="1"/>
      <c r="D130" s="1"/>
      <c r="E130" s="1"/>
      <c r="F130" s="1"/>
      <c r="G130" s="1"/>
      <c r="H130" s="1"/>
      <c r="I130" s="1"/>
      <c r="J130" s="1"/>
      <c r="K130" s="1"/>
      <c r="L130" s="1"/>
      <c r="M130" s="1"/>
      <c r="N130" s="1"/>
      <c r="O130" s="1"/>
      <c r="P130" s="1"/>
      <c r="Q130" s="1"/>
      <c r="R130" s="1"/>
    </row>
    <row r="131" spans="1:18" ht="12.75">
      <c r="A131" s="1"/>
      <c r="B131" s="1"/>
      <c r="C131" s="1"/>
      <c r="D131" s="1"/>
      <c r="E131" s="1"/>
      <c r="F131" s="1"/>
      <c r="G131" s="1"/>
      <c r="H131" s="1"/>
      <c r="I131" s="1"/>
      <c r="J131" s="1"/>
      <c r="K131" s="1"/>
      <c r="L131" s="1"/>
      <c r="M131" s="1"/>
      <c r="N131" s="1"/>
      <c r="O131" s="1"/>
      <c r="P131" s="1"/>
      <c r="Q131" s="1"/>
      <c r="R131" s="1"/>
    </row>
    <row r="132" spans="1:18" ht="12.75">
      <c r="A132" s="1"/>
      <c r="B132" s="1"/>
      <c r="C132" s="1"/>
      <c r="D132" s="1"/>
      <c r="E132" s="1"/>
      <c r="F132" s="1"/>
      <c r="G132" s="1"/>
      <c r="H132" s="1"/>
      <c r="I132" s="1"/>
      <c r="J132" s="1"/>
      <c r="K132" s="1"/>
      <c r="L132" s="1"/>
      <c r="M132" s="1"/>
      <c r="N132" s="1"/>
      <c r="O132" s="1"/>
      <c r="P132" s="1"/>
      <c r="Q132" s="1"/>
      <c r="R132" s="1"/>
    </row>
    <row r="133" spans="1:18" ht="12.75">
      <c r="A133" s="1"/>
      <c r="B133" s="1"/>
      <c r="C133" s="1"/>
      <c r="D133" s="1"/>
      <c r="E133" s="1"/>
      <c r="F133" s="1"/>
      <c r="G133" s="1"/>
      <c r="H133" s="1"/>
      <c r="I133" s="1"/>
      <c r="J133" s="1"/>
      <c r="K133" s="1"/>
      <c r="L133" s="1"/>
      <c r="M133" s="1"/>
      <c r="N133" s="1"/>
      <c r="O133" s="1"/>
      <c r="P133" s="1"/>
      <c r="Q133" s="1"/>
      <c r="R133" s="1"/>
    </row>
    <row r="134" spans="1:18" ht="12.75">
      <c r="A134" s="1"/>
      <c r="B134" s="1"/>
      <c r="C134" s="1"/>
      <c r="D134" s="1"/>
      <c r="E134" s="1"/>
      <c r="F134" s="1"/>
      <c r="G134" s="1"/>
      <c r="H134" s="1"/>
      <c r="I134" s="1"/>
      <c r="J134" s="1"/>
      <c r="K134" s="1"/>
      <c r="L134" s="1"/>
      <c r="M134" s="1"/>
      <c r="N134" s="1"/>
      <c r="O134" s="1"/>
      <c r="P134" s="1"/>
      <c r="Q134" s="1"/>
      <c r="R134" s="1"/>
    </row>
    <row r="135" spans="1:18" ht="12.75">
      <c r="A135" s="1"/>
      <c r="B135" s="1"/>
      <c r="C135" s="1"/>
      <c r="D135" s="1"/>
      <c r="E135" s="1"/>
      <c r="F135" s="1"/>
      <c r="G135" s="1"/>
      <c r="H135" s="1"/>
      <c r="I135" s="1"/>
      <c r="J135" s="1"/>
      <c r="K135" s="1"/>
      <c r="L135" s="1"/>
      <c r="M135" s="1"/>
      <c r="N135" s="1"/>
      <c r="O135" s="1"/>
      <c r="P135" s="1"/>
      <c r="Q135" s="1"/>
      <c r="R135" s="1"/>
    </row>
    <row r="136" spans="1:18" ht="12.75">
      <c r="A136" s="1"/>
      <c r="B136" s="1"/>
      <c r="C136" s="1"/>
      <c r="D136" s="1"/>
      <c r="E136" s="1"/>
      <c r="F136" s="1"/>
      <c r="G136" s="1"/>
      <c r="H136" s="1"/>
      <c r="I136" s="1"/>
      <c r="J136" s="1"/>
      <c r="K136" s="1"/>
      <c r="L136" s="1"/>
      <c r="M136" s="1"/>
      <c r="N136" s="1"/>
      <c r="O136" s="1"/>
      <c r="P136" s="1"/>
      <c r="Q136" s="1"/>
      <c r="R136" s="1"/>
    </row>
    <row r="137" spans="1:18" ht="12.75">
      <c r="A137" s="1"/>
      <c r="B137" s="1"/>
      <c r="C137" s="1"/>
      <c r="D137" s="1"/>
      <c r="E137" s="1"/>
      <c r="F137" s="1"/>
      <c r="G137" s="1"/>
      <c r="H137" s="1"/>
      <c r="I137" s="1"/>
      <c r="J137" s="1"/>
      <c r="K137" s="1"/>
      <c r="L137" s="1"/>
      <c r="M137" s="1"/>
      <c r="N137" s="1"/>
      <c r="O137" s="1"/>
      <c r="P137" s="1"/>
      <c r="Q137" s="1"/>
      <c r="R137" s="1"/>
    </row>
    <row r="138" spans="1:18" ht="12.75">
      <c r="A138" s="1"/>
      <c r="B138" s="1"/>
      <c r="C138" s="1"/>
      <c r="D138" s="1"/>
      <c r="E138" s="1"/>
      <c r="F138" s="1"/>
      <c r="G138" s="1"/>
      <c r="H138" s="1"/>
      <c r="I138" s="1"/>
      <c r="J138" s="1"/>
      <c r="K138" s="1"/>
      <c r="L138" s="1"/>
      <c r="M138" s="1"/>
      <c r="N138" s="1"/>
      <c r="O138" s="1"/>
      <c r="P138" s="1"/>
      <c r="Q138" s="1"/>
      <c r="R138" s="1"/>
    </row>
    <row r="139" spans="1:18" ht="12.75">
      <c r="A139" s="1"/>
      <c r="B139" s="1"/>
      <c r="C139" s="1"/>
      <c r="D139" s="1"/>
      <c r="E139" s="1"/>
      <c r="F139" s="1"/>
      <c r="G139" s="1"/>
      <c r="H139" s="1"/>
      <c r="I139" s="1"/>
      <c r="J139" s="1"/>
      <c r="K139" s="1"/>
      <c r="L139" s="1"/>
      <c r="M139" s="1"/>
      <c r="N139" s="1"/>
      <c r="O139" s="1"/>
      <c r="P139" s="1"/>
      <c r="Q139" s="1"/>
      <c r="R139" s="1"/>
    </row>
    <row r="140" spans="1:18" ht="12.75">
      <c r="A140" s="1"/>
      <c r="B140" s="1"/>
      <c r="C140" s="1"/>
      <c r="D140" s="1"/>
      <c r="E140" s="1"/>
      <c r="F140" s="1"/>
      <c r="G140" s="1"/>
      <c r="H140" s="1"/>
      <c r="I140" s="1"/>
      <c r="J140" s="1"/>
      <c r="K140" s="1"/>
      <c r="L140" s="1"/>
      <c r="M140" s="1"/>
      <c r="N140" s="1"/>
      <c r="O140" s="1"/>
      <c r="P140" s="1"/>
      <c r="Q140" s="1"/>
      <c r="R140" s="1"/>
    </row>
  </sheetData>
  <sheetProtection password="DB56" sheet="1" objects="1" scenarios="1"/>
  <mergeCells count="32">
    <mergeCell ref="I16:I17"/>
    <mergeCell ref="K16:N16"/>
    <mergeCell ref="P16:P17"/>
    <mergeCell ref="E16:E17"/>
    <mergeCell ref="F16:F17"/>
    <mergeCell ref="G16:G17"/>
    <mergeCell ref="H16:H17"/>
    <mergeCell ref="A16:A17"/>
    <mergeCell ref="B16:B17"/>
    <mergeCell ref="C16:C17"/>
    <mergeCell ref="D16:D17"/>
    <mergeCell ref="A6:G6"/>
    <mergeCell ref="I6:M6"/>
    <mergeCell ref="A7:G7"/>
    <mergeCell ref="K7:M7"/>
    <mergeCell ref="N1:O1"/>
    <mergeCell ref="A2:G2"/>
    <mergeCell ref="A3:G3"/>
    <mergeCell ref="L3:M3"/>
    <mergeCell ref="A1:G1"/>
    <mergeCell ref="I12:N12"/>
    <mergeCell ref="I13:N13"/>
    <mergeCell ref="I14:N14"/>
    <mergeCell ref="I15:N15"/>
    <mergeCell ref="I8:N8"/>
    <mergeCell ref="I9:N9"/>
    <mergeCell ref="I10:N10"/>
    <mergeCell ref="I11:N11"/>
    <mergeCell ref="A4:G4"/>
    <mergeCell ref="H4:M4"/>
    <mergeCell ref="A5:G5"/>
    <mergeCell ref="K5:M5"/>
  </mergeCells>
  <conditionalFormatting sqref="L18:M37">
    <cfRule type="cellIs" priority="1" dxfId="0" operator="notBetween" stopIfTrue="1">
      <formula>0</formula>
      <formula>99999</formula>
    </cfRule>
  </conditionalFormatting>
  <printOptions/>
  <pageMargins left="0.75" right="0.75" top="1" bottom="1" header="0.5" footer="0.5"/>
  <pageSetup orientation="portrait" paperSize="9"/>
  <legacyDrawing r:id="rId2"/>
</worksheet>
</file>

<file path=xl/worksheets/sheet14.xml><?xml version="1.0" encoding="utf-8"?>
<worksheet xmlns="http://schemas.openxmlformats.org/spreadsheetml/2006/main" xmlns:r="http://schemas.openxmlformats.org/officeDocument/2006/relationships">
  <dimension ref="A1:R140"/>
  <sheetViews>
    <sheetView showZeros="0" workbookViewId="0" topLeftCell="A1">
      <selection activeCell="B61" sqref="B61"/>
    </sheetView>
  </sheetViews>
  <sheetFormatPr defaultColWidth="9.140625" defaultRowHeight="12.75"/>
  <cols>
    <col min="1" max="1" width="8.421875" style="0" customWidth="1"/>
    <col min="2" max="2" width="32.421875" style="0" customWidth="1"/>
    <col min="3" max="3" width="9.8515625" style="0" customWidth="1"/>
    <col min="4" max="4" width="5.8515625" style="0" customWidth="1"/>
    <col min="5" max="5" width="5.00390625" style="0" customWidth="1"/>
    <col min="6" max="16" width="7.140625" style="0" customWidth="1"/>
  </cols>
  <sheetData>
    <row r="1" spans="1:18" ht="12.75">
      <c r="A1" s="198" t="s">
        <v>40</v>
      </c>
      <c r="B1" s="198"/>
      <c r="C1" s="198"/>
      <c r="D1" s="198"/>
      <c r="E1" s="198"/>
      <c r="F1" s="198"/>
      <c r="G1" s="198"/>
      <c r="H1" s="7"/>
      <c r="I1" s="7"/>
      <c r="J1" s="7"/>
      <c r="K1" s="7"/>
      <c r="L1" s="7"/>
      <c r="M1" s="87"/>
      <c r="N1" s="209" t="s">
        <v>12</v>
      </c>
      <c r="O1" s="210"/>
      <c r="P1" s="8"/>
      <c r="Q1" s="1"/>
      <c r="R1" s="1"/>
    </row>
    <row r="2" spans="1:18" ht="13.5" thickBot="1">
      <c r="A2" s="198"/>
      <c r="B2" s="198"/>
      <c r="C2" s="198"/>
      <c r="D2" s="198"/>
      <c r="E2" s="198"/>
      <c r="F2" s="198"/>
      <c r="G2" s="198"/>
      <c r="H2" s="32"/>
      <c r="I2" s="32"/>
      <c r="J2" s="32"/>
      <c r="K2" s="32"/>
      <c r="L2" s="88"/>
      <c r="M2" s="89"/>
      <c r="N2" s="40" t="str">
        <f>'Shared Mail Order'!G12</f>
        <v>(US$)</v>
      </c>
      <c r="O2" s="114" t="str">
        <f>'Shared Mail Order'!H12</f>
        <v>(CAD$)</v>
      </c>
      <c r="P2" s="8"/>
      <c r="Q2" s="1"/>
      <c r="R2" s="1"/>
    </row>
    <row r="3" spans="1:18" ht="13.5" thickTop="1">
      <c r="A3" s="198"/>
      <c r="B3" s="198"/>
      <c r="C3" s="198"/>
      <c r="D3" s="198"/>
      <c r="E3" s="198"/>
      <c r="F3" s="198"/>
      <c r="G3" s="198"/>
      <c r="H3" s="36"/>
      <c r="I3" s="36"/>
      <c r="J3" s="36"/>
      <c r="K3" s="36"/>
      <c r="L3" s="201" t="s">
        <v>22</v>
      </c>
      <c r="M3" s="286"/>
      <c r="N3" s="75">
        <f>SUM(F18:F117)</f>
        <v>0</v>
      </c>
      <c r="O3" s="115">
        <f>N3*'Shared Mail Order'!C17</f>
        <v>0</v>
      </c>
      <c r="P3" s="8"/>
      <c r="Q3" s="1"/>
      <c r="R3" s="1"/>
    </row>
    <row r="4" spans="1:18" ht="12.75">
      <c r="A4" s="198"/>
      <c r="B4" s="198"/>
      <c r="C4" s="198"/>
      <c r="D4" s="198"/>
      <c r="E4" s="198"/>
      <c r="F4" s="198"/>
      <c r="G4" s="198"/>
      <c r="H4" s="201" t="s">
        <v>24</v>
      </c>
      <c r="I4" s="203"/>
      <c r="J4" s="203"/>
      <c r="K4" s="203"/>
      <c r="L4" s="203"/>
      <c r="M4" s="286"/>
      <c r="N4" s="76">
        <f>SUM(G18:G117)</f>
        <v>0</v>
      </c>
      <c r="O4" s="115">
        <f>N4*'Shared Mail Order'!C17</f>
        <v>0</v>
      </c>
      <c r="P4" s="8"/>
      <c r="Q4" s="1"/>
      <c r="R4" s="1"/>
    </row>
    <row r="5" spans="1:18" ht="12.75">
      <c r="A5" s="198"/>
      <c r="B5" s="198"/>
      <c r="C5" s="198"/>
      <c r="D5" s="198"/>
      <c r="E5" s="198"/>
      <c r="F5" s="198"/>
      <c r="G5" s="198"/>
      <c r="H5" s="7"/>
      <c r="I5" s="2"/>
      <c r="J5" s="2"/>
      <c r="K5" s="201" t="s">
        <v>23</v>
      </c>
      <c r="L5" s="203"/>
      <c r="M5" s="205"/>
      <c r="N5" s="77">
        <f>N3/'Shared Mail Order'!G13*'Shared Mail Order'!C16</f>
        <v>0</v>
      </c>
      <c r="O5" s="116">
        <f>N5*'Shared Mail Order'!C17</f>
        <v>0</v>
      </c>
      <c r="P5" s="8"/>
      <c r="Q5" s="1"/>
      <c r="R5" s="1"/>
    </row>
    <row r="6" spans="1:18" ht="14.25" customHeight="1">
      <c r="A6" s="198"/>
      <c r="B6" s="198"/>
      <c r="C6" s="198"/>
      <c r="D6" s="198"/>
      <c r="E6" s="198"/>
      <c r="F6" s="198"/>
      <c r="G6" s="198"/>
      <c r="H6" s="7"/>
      <c r="I6" s="201" t="s">
        <v>41</v>
      </c>
      <c r="J6" s="201"/>
      <c r="K6" s="201"/>
      <c r="L6" s="201"/>
      <c r="M6" s="286"/>
      <c r="N6" s="77">
        <f>IF('Shared Mail Order'!C19="yes",N5*'Shared Mail Order'!C18,0)</f>
        <v>0</v>
      </c>
      <c r="O6" s="116">
        <f>N6*'Shared Mail Order'!C17</f>
        <v>0</v>
      </c>
      <c r="P6" s="8"/>
      <c r="Q6" s="1"/>
      <c r="R6" s="1"/>
    </row>
    <row r="7" spans="1:18" ht="13.5">
      <c r="A7" s="198"/>
      <c r="B7" s="198"/>
      <c r="C7" s="198"/>
      <c r="D7" s="198"/>
      <c r="E7" s="198"/>
      <c r="F7" s="198"/>
      <c r="G7" s="198"/>
      <c r="H7" s="39"/>
      <c r="I7" s="2"/>
      <c r="J7" s="2"/>
      <c r="K7" s="206" t="s">
        <v>21</v>
      </c>
      <c r="L7" s="234"/>
      <c r="M7" s="208"/>
      <c r="N7" s="75">
        <f>SUM(N3:N6)</f>
        <v>0</v>
      </c>
      <c r="O7" s="117">
        <f>SUM(O3:O6)</f>
        <v>0</v>
      </c>
      <c r="P7" s="8"/>
      <c r="Q7" s="1"/>
      <c r="R7" s="1"/>
    </row>
    <row r="8" spans="1:18" ht="12.75">
      <c r="A8" s="31"/>
      <c r="B8" s="4" t="s">
        <v>0</v>
      </c>
      <c r="C8" s="4"/>
      <c r="D8" s="43"/>
      <c r="E8" s="43"/>
      <c r="F8" s="43"/>
      <c r="G8" s="4"/>
      <c r="H8" s="7"/>
      <c r="I8" s="199" t="s">
        <v>5</v>
      </c>
      <c r="J8" s="199"/>
      <c r="K8" s="199"/>
      <c r="L8" s="200"/>
      <c r="M8" s="200"/>
      <c r="N8" s="200"/>
      <c r="O8" s="118">
        <f>O3/'Shared Mail Order'!H13*'Shared Mail Order'!C22</f>
        <v>0</v>
      </c>
      <c r="P8" s="8"/>
      <c r="Q8" s="1"/>
      <c r="R8" s="1"/>
    </row>
    <row r="9" spans="1:18" ht="12.75">
      <c r="A9" s="31"/>
      <c r="B9" s="4"/>
      <c r="C9" s="4"/>
      <c r="D9" s="43"/>
      <c r="E9" s="43"/>
      <c r="F9" s="43"/>
      <c r="G9" s="4"/>
      <c r="H9" s="6"/>
      <c r="I9" s="232" t="s">
        <v>20</v>
      </c>
      <c r="J9" s="232"/>
      <c r="K9" s="232"/>
      <c r="L9" s="203"/>
      <c r="M9" s="203"/>
      <c r="N9" s="203"/>
      <c r="O9" s="119">
        <f>'Shared Mail Order'!C24*N3/'Shared Mail Order'!G13</f>
        <v>0</v>
      </c>
      <c r="P9" s="8"/>
      <c r="Q9" s="1"/>
      <c r="R9" s="1"/>
    </row>
    <row r="10" spans="1:18" ht="12.75">
      <c r="A10" s="31"/>
      <c r="B10" s="4"/>
      <c r="C10" s="4"/>
      <c r="D10" s="43"/>
      <c r="E10" s="43"/>
      <c r="F10" s="43"/>
      <c r="G10" s="4"/>
      <c r="H10" s="6"/>
      <c r="I10" s="232" t="s">
        <v>28</v>
      </c>
      <c r="J10" s="232"/>
      <c r="K10" s="232"/>
      <c r="L10" s="203"/>
      <c r="M10" s="203"/>
      <c r="N10" s="203"/>
      <c r="O10" s="120">
        <f>O9*'Shared Mail Order'!C25</f>
        <v>0</v>
      </c>
      <c r="P10" s="8"/>
      <c r="Q10" s="1"/>
      <c r="R10" s="1"/>
    </row>
    <row r="11" spans="1:18" ht="12.75">
      <c r="A11" s="31"/>
      <c r="B11" s="5" t="s">
        <v>0</v>
      </c>
      <c r="C11" s="5"/>
      <c r="D11" s="43"/>
      <c r="E11" s="43"/>
      <c r="F11" s="43"/>
      <c r="G11" s="5"/>
      <c r="H11" s="33"/>
      <c r="I11" s="201" t="s">
        <v>7</v>
      </c>
      <c r="J11" s="201"/>
      <c r="K11" s="201"/>
      <c r="L11" s="203"/>
      <c r="M11" s="203"/>
      <c r="N11" s="203"/>
      <c r="O11" s="121">
        <f>SUM(L18:L117)</f>
        <v>0</v>
      </c>
      <c r="P11" s="8"/>
      <c r="Q11" s="1"/>
      <c r="R11" s="1"/>
    </row>
    <row r="12" spans="1:18" ht="13.5">
      <c r="A12" s="31"/>
      <c r="B12" s="5"/>
      <c r="C12" s="5"/>
      <c r="D12" s="43"/>
      <c r="E12" s="43"/>
      <c r="F12" s="43"/>
      <c r="G12" s="5"/>
      <c r="H12" s="33"/>
      <c r="I12" s="232" t="s">
        <v>30</v>
      </c>
      <c r="J12" s="232"/>
      <c r="K12" s="232"/>
      <c r="L12" s="203"/>
      <c r="M12" s="203"/>
      <c r="N12" s="203"/>
      <c r="O12" s="122">
        <f>SUM(M18:M117)</f>
        <v>0</v>
      </c>
      <c r="P12" s="8"/>
      <c r="Q12" s="1"/>
      <c r="R12" s="1"/>
    </row>
    <row r="13" spans="1:18" ht="13.5">
      <c r="A13" s="31"/>
      <c r="B13" s="5"/>
      <c r="C13" s="5"/>
      <c r="D13" s="43"/>
      <c r="E13" s="43"/>
      <c r="F13" s="43"/>
      <c r="G13" s="5"/>
      <c r="H13" s="42"/>
      <c r="I13" s="233" t="s">
        <v>25</v>
      </c>
      <c r="J13" s="233"/>
      <c r="K13" s="233"/>
      <c r="L13" s="234"/>
      <c r="M13" s="234"/>
      <c r="N13" s="234"/>
      <c r="O13" s="123">
        <f>O8+O9+O10+O11+O12+F10</f>
        <v>0</v>
      </c>
      <c r="P13" s="8"/>
      <c r="Q13" s="1"/>
      <c r="R13" s="1"/>
    </row>
    <row r="14" spans="1:18" ht="12.75">
      <c r="A14" s="31"/>
      <c r="B14" s="5"/>
      <c r="C14" s="5"/>
      <c r="D14" s="43"/>
      <c r="E14" s="43"/>
      <c r="F14" s="43"/>
      <c r="G14" s="5"/>
      <c r="H14" s="7"/>
      <c r="I14" s="236" t="s">
        <v>26</v>
      </c>
      <c r="J14" s="236"/>
      <c r="K14" s="236"/>
      <c r="L14" s="200"/>
      <c r="M14" s="200"/>
      <c r="N14" s="200"/>
      <c r="O14" s="124">
        <f>O7+O13</f>
        <v>0</v>
      </c>
      <c r="P14" s="8"/>
      <c r="Q14" s="1"/>
      <c r="R14" s="1"/>
    </row>
    <row r="15" spans="1:18" ht="12.75">
      <c r="A15" s="31"/>
      <c r="B15" s="3" t="s">
        <v>0</v>
      </c>
      <c r="C15" s="3"/>
      <c r="D15" s="43"/>
      <c r="E15" s="43"/>
      <c r="F15" s="43"/>
      <c r="G15" s="3"/>
      <c r="H15" s="2"/>
      <c r="I15" s="195" t="s">
        <v>27</v>
      </c>
      <c r="J15" s="195"/>
      <c r="K15" s="195"/>
      <c r="L15" s="203"/>
      <c r="M15" s="203"/>
      <c r="N15" s="203"/>
      <c r="O15" s="125">
        <f>O14/'Shared Mail Order'!H24</f>
        <v>0</v>
      </c>
      <c r="P15" s="8"/>
      <c r="Q15" s="1"/>
      <c r="R15" s="1"/>
    </row>
    <row r="16" spans="1:18" ht="12.75" customHeight="1">
      <c r="A16" s="287" t="s">
        <v>33</v>
      </c>
      <c r="B16" s="289" t="s">
        <v>32</v>
      </c>
      <c r="C16" s="221" t="s">
        <v>16</v>
      </c>
      <c r="D16" s="223" t="str">
        <f>CONCATENATE("Unit Cost ",'Shared Mail Order'!G12)</f>
        <v>Unit Cost (US$)</v>
      </c>
      <c r="E16" s="213" t="s">
        <v>31</v>
      </c>
      <c r="F16" s="213" t="str">
        <f>CONCATENATE("Amount ",'Shared Mail Order'!G12)</f>
        <v>Amount (US$)</v>
      </c>
      <c r="G16" s="213" t="str">
        <f>CONCATENATE("TAX ",'Shared Mail Order'!G12)</f>
        <v>TAX (US$)</v>
      </c>
      <c r="H16" s="291" t="str">
        <f>CONCATENATE("Item Total ",'Shared Mail Order'!G12)</f>
        <v>Item Total (US$)</v>
      </c>
      <c r="I16" s="227" t="str">
        <f>CONCATENATE("Amount ",'Shared Mail Order'!H12)</f>
        <v>Amount (CAD$)</v>
      </c>
      <c r="J16" s="158"/>
      <c r="K16" s="229" t="s">
        <v>46</v>
      </c>
      <c r="L16" s="230"/>
      <c r="M16" s="230"/>
      <c r="N16" s="231"/>
      <c r="O16" s="126"/>
      <c r="P16" s="196" t="str">
        <f>CONCATENATE("Final Unit Cost ",'Shared Mail Order'!H12)</f>
        <v>Final Unit Cost (CAD$)</v>
      </c>
      <c r="Q16" s="1"/>
      <c r="R16" s="1"/>
    </row>
    <row r="17" spans="1:18" ht="47.25" customHeight="1" thickBot="1">
      <c r="A17" s="288"/>
      <c r="B17" s="290"/>
      <c r="C17" s="222"/>
      <c r="D17" s="224"/>
      <c r="E17" s="214"/>
      <c r="F17" s="214"/>
      <c r="G17" s="214"/>
      <c r="H17" s="224"/>
      <c r="I17" s="228"/>
      <c r="J17" s="159" t="str">
        <f>CONCATENATE("item shipping cost ",'Shared Mail Order'!H12)</f>
        <v>item shipping cost (CAD$)</v>
      </c>
      <c r="K17" s="159" t="str">
        <f>CONCATENATE("Customs Handling Fee ",'Shared Mail Order'!H12)</f>
        <v>Customs Handling Fee (CAD$)</v>
      </c>
      <c r="L17" s="90" t="str">
        <f>CONCATENATE("Item Duty ",'Shared Mail Order'!H12)</f>
        <v>Item Duty (CAD$)</v>
      </c>
      <c r="M17" s="90" t="str">
        <f>CONCATENATE("Item Import Tax ",'Shared Mail Order'!H12)</f>
        <v>Item Import Tax (CAD$)</v>
      </c>
      <c r="N17" s="85" t="str">
        <f>CONCATENATE("Total Import Charges ",'Shared Mail Order'!H12)</f>
        <v>Total Import Charges (CAD$)</v>
      </c>
      <c r="O17" s="159" t="str">
        <f>CONCATENATE("Total ",'Shared Mail Order'!H12)</f>
        <v>Total (CAD$)</v>
      </c>
      <c r="P17" s="226"/>
      <c r="Q17" s="1"/>
      <c r="R17" s="1"/>
    </row>
    <row r="18" spans="1:18" ht="13.5" thickTop="1">
      <c r="A18" s="127" t="s">
        <v>0</v>
      </c>
      <c r="B18" s="104" t="s">
        <v>0</v>
      </c>
      <c r="C18" s="91"/>
      <c r="D18" s="92">
        <v>0</v>
      </c>
      <c r="E18" s="128">
        <v>0</v>
      </c>
      <c r="F18" s="129">
        <f aca="true" t="shared" si="0" ref="F18:F81">D18*E18</f>
        <v>0</v>
      </c>
      <c r="G18" s="129">
        <f>F18*'Shared Mail Order'!C18</f>
        <v>0</v>
      </c>
      <c r="H18" s="130">
        <f aca="true" t="shared" si="1" ref="H18:H81">F18+G18</f>
        <v>0</v>
      </c>
      <c r="I18" s="93">
        <f>H18*'Shared Mail Order'!C17</f>
        <v>0</v>
      </c>
      <c r="J18" s="131">
        <f>((F18/'Shared Mail Order'!G13)*('Shared Mail Order'!H15+'Shared Mail Order'!H16))</f>
        <v>0</v>
      </c>
      <c r="K18" s="179">
        <f>(I18+L18)/('Shared Mail Order'!H13+'Shared Mail Order'!H21)*'Shared Mail Order'!C22</f>
        <v>0</v>
      </c>
      <c r="L18" s="95">
        <v>0</v>
      </c>
      <c r="M18" s="96">
        <f>IF('Shared Mail Order'!C23&gt;0,(I18+L18)/('Shared Mail Order'!H13+'Shared Mail Order'!H21)*'Shared Mail Order'!C23*'Shared Mail Order'!C25,(I18+L18)*'Shared Mail Order'!C25)</f>
        <v>0</v>
      </c>
      <c r="N18" s="97">
        <f>IF('Shared Mail Order'!C23&gt;0,(I18+L18)/('Shared Mail Order'!H13+'Shared Mail Order'!H21)*'Shared Mail Order'!C23*'Shared Mail Order'!C25+K18,(I18+L18)*'Shared Mail Order'!C25+K18)</f>
        <v>0</v>
      </c>
      <c r="O18" s="132">
        <f aca="true" t="shared" si="2" ref="O18:O49">SUM(I18+J18+N18)</f>
        <v>0</v>
      </c>
      <c r="P18" s="180">
        <f aca="true" t="shared" si="3" ref="P18:P81">IF(E18&gt;0,O18/E18,0)</f>
        <v>0</v>
      </c>
      <c r="Q18" s="1"/>
      <c r="R18" s="1"/>
    </row>
    <row r="19" spans="1:18" ht="12.75">
      <c r="A19" s="127" t="s">
        <v>0</v>
      </c>
      <c r="B19" s="98"/>
      <c r="C19" s="91"/>
      <c r="D19" s="92"/>
      <c r="E19" s="128"/>
      <c r="F19" s="129">
        <f t="shared" si="0"/>
        <v>0</v>
      </c>
      <c r="G19" s="129">
        <f>F19*'Shared Mail Order'!C18</f>
        <v>0</v>
      </c>
      <c r="H19" s="130">
        <f t="shared" si="1"/>
        <v>0</v>
      </c>
      <c r="I19" s="99">
        <f>H19*'Shared Mail Order'!C17</f>
        <v>0</v>
      </c>
      <c r="J19" s="131">
        <f>((F19/'Shared Mail Order'!G13)*('Shared Mail Order'!H15+'Shared Mail Order'!H16))</f>
        <v>0</v>
      </c>
      <c r="K19" s="179">
        <f>(I19+L19)/('Shared Mail Order'!H13+'Shared Mail Order'!H21)*'Shared Mail Order'!C22</f>
        <v>0</v>
      </c>
      <c r="L19" s="100">
        <v>0</v>
      </c>
      <c r="M19" s="101">
        <f>IF('Shared Mail Order'!C23&gt;0,((I19+L19)/('Shared Mail Order'!H13+'Shared Mail Order'!H21)*'Shared Mail Order'!C23*'Shared Mail Order'!C25),(I19+L19)*'Shared Mail Order'!C25)</f>
        <v>0</v>
      </c>
      <c r="N19" s="102">
        <f>IF('Shared Mail Order'!C23&gt;0,((I19+L19)/('Shared Mail Order'!H13+'Shared Mail Order'!H21)*'Shared Mail Order'!C23*'Shared Mail Order'!C25)+K19,(I19+L19)*'Shared Mail Order'!C25+K19)</f>
        <v>0</v>
      </c>
      <c r="O19" s="132">
        <f t="shared" si="2"/>
        <v>0</v>
      </c>
      <c r="P19" s="180">
        <f t="shared" si="3"/>
        <v>0</v>
      </c>
      <c r="Q19" s="86"/>
      <c r="R19" s="1"/>
    </row>
    <row r="20" spans="1:18" ht="12.75">
      <c r="A20" s="127"/>
      <c r="B20" s="103" t="s">
        <v>0</v>
      </c>
      <c r="C20" s="91"/>
      <c r="D20" s="92">
        <v>0</v>
      </c>
      <c r="E20" s="128">
        <v>0</v>
      </c>
      <c r="F20" s="130">
        <f t="shared" si="0"/>
        <v>0</v>
      </c>
      <c r="G20" s="129">
        <f>F20*'Shared Mail Order'!C18</f>
        <v>0</v>
      </c>
      <c r="H20" s="130">
        <f t="shared" si="1"/>
        <v>0</v>
      </c>
      <c r="I20" s="99">
        <f>H20*'Shared Mail Order'!C17</f>
        <v>0</v>
      </c>
      <c r="J20" s="131">
        <f>((F20/'Shared Mail Order'!G13)*('Shared Mail Order'!H15+'Shared Mail Order'!H16))</f>
        <v>0</v>
      </c>
      <c r="K20" s="179">
        <f>(I20+L20)/('Shared Mail Order'!H13+'Shared Mail Order'!H21)*'Shared Mail Order'!C22</f>
        <v>0</v>
      </c>
      <c r="L20" s="100">
        <v>0</v>
      </c>
      <c r="M20" s="101">
        <f>IF('Shared Mail Order'!C23&gt;0,(I20+L20)/('Shared Mail Order'!H13+'Shared Mail Order'!H21)*'Shared Mail Order'!C23*'Shared Mail Order'!C25,(I20+L20)*'Shared Mail Order'!C25)</f>
        <v>0</v>
      </c>
      <c r="N20" s="102">
        <f>IF('Shared Mail Order'!C23&gt;0,(I20+L20)/('Shared Mail Order'!H13+'Shared Mail Order'!H21)*'Shared Mail Order'!C23*'Shared Mail Order'!C25+K20,(I20+L20)*'Shared Mail Order'!C25+K20)</f>
        <v>0</v>
      </c>
      <c r="O20" s="132">
        <f t="shared" si="2"/>
        <v>0</v>
      </c>
      <c r="P20" s="180">
        <f t="shared" si="3"/>
        <v>0</v>
      </c>
      <c r="Q20" s="1"/>
      <c r="R20" s="1"/>
    </row>
    <row r="21" spans="1:18" ht="12.75">
      <c r="A21" s="127"/>
      <c r="B21" s="98"/>
      <c r="C21" s="91"/>
      <c r="D21" s="92"/>
      <c r="E21" s="128"/>
      <c r="F21" s="130">
        <f t="shared" si="0"/>
        <v>0</v>
      </c>
      <c r="G21" s="129">
        <f>F21*'Shared Mail Order'!C18</f>
        <v>0</v>
      </c>
      <c r="H21" s="130">
        <f t="shared" si="1"/>
        <v>0</v>
      </c>
      <c r="I21" s="99">
        <f>H21*'Shared Mail Order'!C17</f>
        <v>0</v>
      </c>
      <c r="J21" s="131">
        <f>((F21/'Shared Mail Order'!G13)*('Shared Mail Order'!H15+'Shared Mail Order'!H16))</f>
        <v>0</v>
      </c>
      <c r="K21" s="179">
        <f>(I21+L21)/('Shared Mail Order'!H13+'Shared Mail Order'!H21)*'Shared Mail Order'!C22</f>
        <v>0</v>
      </c>
      <c r="L21" s="100">
        <v>0</v>
      </c>
      <c r="M21" s="101">
        <f>IF('Shared Mail Order'!C23&gt;0,(I21+L21)/('Shared Mail Order'!H13+'Shared Mail Order'!H21)*'Shared Mail Order'!C23*'Shared Mail Order'!C25,(I21+L21)*'Shared Mail Order'!C25)</f>
        <v>0</v>
      </c>
      <c r="N21" s="102">
        <f>IF('Shared Mail Order'!C23&gt;0,(I21+L21)/('Shared Mail Order'!H13+'Shared Mail Order'!H21)*'Shared Mail Order'!C23*'Shared Mail Order'!C25+K21,(I21+L21)*'Shared Mail Order'!C25+K21)</f>
        <v>0</v>
      </c>
      <c r="O21" s="132">
        <f t="shared" si="2"/>
        <v>0</v>
      </c>
      <c r="P21" s="180">
        <f t="shared" si="3"/>
        <v>0</v>
      </c>
      <c r="Q21" s="1"/>
      <c r="R21" s="1"/>
    </row>
    <row r="22" spans="1:18" ht="12.75">
      <c r="A22" s="127"/>
      <c r="B22" s="104"/>
      <c r="C22" s="91"/>
      <c r="D22" s="92">
        <v>0</v>
      </c>
      <c r="E22" s="128">
        <v>0</v>
      </c>
      <c r="F22" s="130">
        <f t="shared" si="0"/>
        <v>0</v>
      </c>
      <c r="G22" s="129">
        <f>F22*'Shared Mail Order'!C18</f>
        <v>0</v>
      </c>
      <c r="H22" s="130">
        <f t="shared" si="1"/>
        <v>0</v>
      </c>
      <c r="I22" s="99">
        <f>H22*'Shared Mail Order'!C17</f>
        <v>0</v>
      </c>
      <c r="J22" s="131">
        <f>((F22/'Shared Mail Order'!G13)*('Shared Mail Order'!H15+'Shared Mail Order'!H16))</f>
        <v>0</v>
      </c>
      <c r="K22" s="179">
        <f>(I22+L22)/('Shared Mail Order'!H13+'Shared Mail Order'!H21)*'Shared Mail Order'!C22</f>
        <v>0</v>
      </c>
      <c r="L22" s="100">
        <v>0</v>
      </c>
      <c r="M22" s="101">
        <f>IF('Shared Mail Order'!C23&gt;0,(I22+L22)/('Shared Mail Order'!H13+'Shared Mail Order'!H21)*'Shared Mail Order'!C23*'Shared Mail Order'!C25,(I22+L22)*'Shared Mail Order'!C25)</f>
        <v>0</v>
      </c>
      <c r="N22" s="102">
        <f>IF('Shared Mail Order'!C23&gt;0,(I22+L22)/('Shared Mail Order'!H13+'Shared Mail Order'!H21)*'Shared Mail Order'!C23*'Shared Mail Order'!C25+K22,(I22+L22)*'Shared Mail Order'!C25+K22)</f>
        <v>0</v>
      </c>
      <c r="O22" s="132">
        <f t="shared" si="2"/>
        <v>0</v>
      </c>
      <c r="P22" s="180">
        <f t="shared" si="3"/>
        <v>0</v>
      </c>
      <c r="Q22" s="1"/>
      <c r="R22" s="1"/>
    </row>
    <row r="23" spans="1:18" ht="12.75">
      <c r="A23" s="127"/>
      <c r="B23" s="104"/>
      <c r="C23" s="91"/>
      <c r="D23" s="92"/>
      <c r="E23" s="128"/>
      <c r="F23" s="130">
        <f t="shared" si="0"/>
        <v>0</v>
      </c>
      <c r="G23" s="129">
        <f>F23*'Shared Mail Order'!C18</f>
        <v>0</v>
      </c>
      <c r="H23" s="130">
        <f t="shared" si="1"/>
        <v>0</v>
      </c>
      <c r="I23" s="105">
        <f>H23*'Shared Mail Order'!C17</f>
        <v>0</v>
      </c>
      <c r="J23" s="131">
        <f>((F23/'Shared Mail Order'!G13)*('Shared Mail Order'!H15+'Shared Mail Order'!H16))</f>
        <v>0</v>
      </c>
      <c r="K23" s="179">
        <f>(I23+L23)/('Shared Mail Order'!H13+'Shared Mail Order'!H21)*'Shared Mail Order'!C22</f>
        <v>0</v>
      </c>
      <c r="L23" s="106">
        <v>0</v>
      </c>
      <c r="M23" s="107">
        <f>IF('Shared Mail Order'!C23&gt;0,(I23+L23)/('Shared Mail Order'!H13+'Shared Mail Order'!H21)*'Shared Mail Order'!C23*'Shared Mail Order'!C25,(I23+L23)*'Shared Mail Order'!C25)</f>
        <v>0</v>
      </c>
      <c r="N23" s="108">
        <f>IF('Shared Mail Order'!C23&gt;0,(I23+L23)/('Shared Mail Order'!H13+'Shared Mail Order'!H21)*'Shared Mail Order'!C23*'Shared Mail Order'!C25+K23,(I23+L23)*'Shared Mail Order'!C25+K23)</f>
        <v>0</v>
      </c>
      <c r="O23" s="132">
        <f t="shared" si="2"/>
        <v>0</v>
      </c>
      <c r="P23" s="180">
        <f t="shared" si="3"/>
        <v>0</v>
      </c>
      <c r="Q23" s="1"/>
      <c r="R23" s="1"/>
    </row>
    <row r="24" spans="1:18" ht="12.75">
      <c r="A24" s="127"/>
      <c r="B24" s="104" t="s">
        <v>0</v>
      </c>
      <c r="C24" s="91"/>
      <c r="D24" s="92">
        <v>0</v>
      </c>
      <c r="E24" s="128">
        <v>0</v>
      </c>
      <c r="F24" s="130">
        <f t="shared" si="0"/>
        <v>0</v>
      </c>
      <c r="G24" s="129">
        <f>F24*'Shared Mail Order'!C18</f>
        <v>0</v>
      </c>
      <c r="H24" s="130">
        <f t="shared" si="1"/>
        <v>0</v>
      </c>
      <c r="I24" s="133">
        <f>H24*'Shared Mail Order'!C17</f>
        <v>0</v>
      </c>
      <c r="J24" s="131">
        <f>((F24/'Shared Mail Order'!G13)*('Shared Mail Order'!H15+'Shared Mail Order'!H16))</f>
        <v>0</v>
      </c>
      <c r="K24" s="179">
        <f>(I24+L24)/('Shared Mail Order'!H13+'Shared Mail Order'!H21)*'Shared Mail Order'!C22</f>
        <v>0</v>
      </c>
      <c r="L24" s="134">
        <v>0</v>
      </c>
      <c r="M24" s="135">
        <f>IF('Shared Mail Order'!C23&gt;0,(I24+L24)/('Shared Mail Order'!H13+'Shared Mail Order'!H21)*'Shared Mail Order'!C23*'Shared Mail Order'!C25,(I24+L24)*'Shared Mail Order'!C25)</f>
        <v>0</v>
      </c>
      <c r="N24" s="136">
        <f>IF('Shared Mail Order'!C23&gt;0,(I24+L24)/('Shared Mail Order'!H13+'Shared Mail Order'!H21)*'Shared Mail Order'!C23*'Shared Mail Order'!C25+K24,(I24+L24)*'Shared Mail Order'!C25+K24)</f>
        <v>0</v>
      </c>
      <c r="O24" s="132">
        <f t="shared" si="2"/>
        <v>0</v>
      </c>
      <c r="P24" s="180">
        <f t="shared" si="3"/>
        <v>0</v>
      </c>
      <c r="Q24" s="1"/>
      <c r="R24" s="1"/>
    </row>
    <row r="25" spans="1:18" ht="12.75">
      <c r="A25" s="127"/>
      <c r="B25" s="109"/>
      <c r="C25" s="91"/>
      <c r="D25" s="92"/>
      <c r="E25" s="128"/>
      <c r="F25" s="130">
        <f t="shared" si="0"/>
        <v>0</v>
      </c>
      <c r="G25" s="129">
        <f>F25*'Shared Mail Order'!C18</f>
        <v>0</v>
      </c>
      <c r="H25" s="130">
        <f t="shared" si="1"/>
        <v>0</v>
      </c>
      <c r="I25" s="105">
        <f>H25*'Shared Mail Order'!C17</f>
        <v>0</v>
      </c>
      <c r="J25" s="131">
        <f>((F25/'Shared Mail Order'!G13)*('Shared Mail Order'!H15+'Shared Mail Order'!H16))</f>
        <v>0</v>
      </c>
      <c r="K25" s="179">
        <f>(I25+L25)/('Shared Mail Order'!H13+'Shared Mail Order'!H21)*'Shared Mail Order'!C22</f>
        <v>0</v>
      </c>
      <c r="L25" s="106">
        <v>0</v>
      </c>
      <c r="M25" s="107">
        <f>IF('Shared Mail Order'!C23&gt;0,(I25+L25)/('Shared Mail Order'!H13+'Shared Mail Order'!H21)*'Shared Mail Order'!C23*'Shared Mail Order'!C25,(I25+L25)*'Shared Mail Order'!C25)</f>
        <v>0</v>
      </c>
      <c r="N25" s="108">
        <f>IF('Shared Mail Order'!C23&gt;0,(I25+L25)/('Shared Mail Order'!H13+'Shared Mail Order'!H21)*'Shared Mail Order'!C23*'Shared Mail Order'!C25+K25,(I25+L25)*'Shared Mail Order'!C25+K25)</f>
        <v>0</v>
      </c>
      <c r="O25" s="132">
        <f t="shared" si="2"/>
        <v>0</v>
      </c>
      <c r="P25" s="180">
        <f t="shared" si="3"/>
        <v>0</v>
      </c>
      <c r="Q25" s="1"/>
      <c r="R25" s="1"/>
    </row>
    <row r="26" spans="1:18" ht="12.75">
      <c r="A26" s="127"/>
      <c r="B26" s="104"/>
      <c r="C26" s="91"/>
      <c r="D26" s="92">
        <v>0</v>
      </c>
      <c r="E26" s="128">
        <v>0</v>
      </c>
      <c r="F26" s="130">
        <f t="shared" si="0"/>
        <v>0</v>
      </c>
      <c r="G26" s="129">
        <f>F26*'Shared Mail Order'!C18</f>
        <v>0</v>
      </c>
      <c r="H26" s="130">
        <f t="shared" si="1"/>
        <v>0</v>
      </c>
      <c r="I26" s="105">
        <f>H26*'Shared Mail Order'!C17</f>
        <v>0</v>
      </c>
      <c r="J26" s="131">
        <f>((F26/'Shared Mail Order'!G13)*('Shared Mail Order'!H15+'Shared Mail Order'!H16))</f>
        <v>0</v>
      </c>
      <c r="K26" s="179">
        <f>(I26+L26)/('Shared Mail Order'!H13+'Shared Mail Order'!H21)*'Shared Mail Order'!C22</f>
        <v>0</v>
      </c>
      <c r="L26" s="106">
        <v>0</v>
      </c>
      <c r="M26" s="107">
        <f>IF('Shared Mail Order'!C23&gt;0,(I26+L26)/('Shared Mail Order'!H13+'Shared Mail Order'!H21)*'Shared Mail Order'!C23*'Shared Mail Order'!C25,(I26+L26)*'Shared Mail Order'!C25)</f>
        <v>0</v>
      </c>
      <c r="N26" s="108">
        <f>IF('Shared Mail Order'!C23&gt;0,(I26+L26)/('Shared Mail Order'!H13+'Shared Mail Order'!H21)*'Shared Mail Order'!C23*'Shared Mail Order'!C25+K26,(I26+L26)*'Shared Mail Order'!C25+K26)</f>
        <v>0</v>
      </c>
      <c r="O26" s="132">
        <f t="shared" si="2"/>
        <v>0</v>
      </c>
      <c r="P26" s="180">
        <f t="shared" si="3"/>
        <v>0</v>
      </c>
      <c r="Q26" s="1"/>
      <c r="R26" s="1"/>
    </row>
    <row r="27" spans="1:18" ht="12.75">
      <c r="A27" s="127" t="s">
        <v>0</v>
      </c>
      <c r="B27" s="104"/>
      <c r="C27" s="91"/>
      <c r="D27" s="92"/>
      <c r="E27" s="128"/>
      <c r="F27" s="130">
        <f t="shared" si="0"/>
        <v>0</v>
      </c>
      <c r="G27" s="129">
        <f>F27*'Shared Mail Order'!C18</f>
        <v>0</v>
      </c>
      <c r="H27" s="130">
        <f t="shared" si="1"/>
        <v>0</v>
      </c>
      <c r="I27" s="99">
        <f>H27*'Shared Mail Order'!C17</f>
        <v>0</v>
      </c>
      <c r="J27" s="131">
        <f>((F27/'Shared Mail Order'!G13)*('Shared Mail Order'!H15+'Shared Mail Order'!H16))</f>
        <v>0</v>
      </c>
      <c r="K27" s="179">
        <f>(I27+L27)/('Shared Mail Order'!H13+'Shared Mail Order'!H21)*'Shared Mail Order'!C22</f>
        <v>0</v>
      </c>
      <c r="L27" s="100">
        <v>0</v>
      </c>
      <c r="M27" s="101">
        <f>IF('Shared Mail Order'!C23&gt;0,(I27+L27)/('Shared Mail Order'!H13+'Shared Mail Order'!H21)*'Shared Mail Order'!C23*'Shared Mail Order'!C25,(I27+L27)*'Shared Mail Order'!C25)</f>
        <v>0</v>
      </c>
      <c r="N27" s="102">
        <f>IF('Shared Mail Order'!C23&gt;0,(I27+L27)/('Shared Mail Order'!H13+'Shared Mail Order'!H21)*'Shared Mail Order'!C23*'Shared Mail Order'!C25+K27,(I27+L27)*'Shared Mail Order'!C25+K27)</f>
        <v>0</v>
      </c>
      <c r="O27" s="132">
        <f t="shared" si="2"/>
        <v>0</v>
      </c>
      <c r="P27" s="180">
        <f t="shared" si="3"/>
        <v>0</v>
      </c>
      <c r="Q27" s="1"/>
      <c r="R27" s="1"/>
    </row>
    <row r="28" spans="1:18" ht="12.75">
      <c r="A28" s="127"/>
      <c r="B28" s="104"/>
      <c r="C28" s="91"/>
      <c r="D28" s="92">
        <v>0</v>
      </c>
      <c r="E28" s="128">
        <v>0</v>
      </c>
      <c r="F28" s="130">
        <f t="shared" si="0"/>
        <v>0</v>
      </c>
      <c r="G28" s="129">
        <f>F28*'Shared Mail Order'!C18</f>
        <v>0</v>
      </c>
      <c r="H28" s="130">
        <f t="shared" si="1"/>
        <v>0</v>
      </c>
      <c r="I28" s="105">
        <f>H28*'Shared Mail Order'!C17</f>
        <v>0</v>
      </c>
      <c r="J28" s="131">
        <f>((F28/'Shared Mail Order'!G13)*('Shared Mail Order'!H15+'Shared Mail Order'!H16))</f>
        <v>0</v>
      </c>
      <c r="K28" s="179">
        <f>(I28+L28)/('Shared Mail Order'!H13+'Shared Mail Order'!H21)*'Shared Mail Order'!C22</f>
        <v>0</v>
      </c>
      <c r="L28" s="106">
        <v>0</v>
      </c>
      <c r="M28" s="107">
        <f>IF('Shared Mail Order'!C23&gt;0,(I28+L28)/('Shared Mail Order'!H13+'Shared Mail Order'!H21)*'Shared Mail Order'!C23*'Shared Mail Order'!C25,(I28+L28)*'Shared Mail Order'!C25)</f>
        <v>0</v>
      </c>
      <c r="N28" s="108">
        <f>IF('Shared Mail Order'!C23&gt;0,(I28+L28)/('Shared Mail Order'!H13+'Shared Mail Order'!H21)*'Shared Mail Order'!C23*'Shared Mail Order'!C25+K28,(I28+L28)*'Shared Mail Order'!C25+K28)</f>
        <v>0</v>
      </c>
      <c r="O28" s="132">
        <f t="shared" si="2"/>
        <v>0</v>
      </c>
      <c r="P28" s="180">
        <f t="shared" si="3"/>
        <v>0</v>
      </c>
      <c r="Q28" s="1"/>
      <c r="R28" s="1"/>
    </row>
    <row r="29" spans="1:18" ht="12.75">
      <c r="A29" s="127"/>
      <c r="B29" s="98"/>
      <c r="C29" s="91"/>
      <c r="D29" s="92"/>
      <c r="E29" s="128"/>
      <c r="F29" s="130">
        <f t="shared" si="0"/>
        <v>0</v>
      </c>
      <c r="G29" s="129">
        <f>F29*'Shared Mail Order'!C18</f>
        <v>0</v>
      </c>
      <c r="H29" s="130">
        <f t="shared" si="1"/>
        <v>0</v>
      </c>
      <c r="I29" s="105">
        <f>H29*'Shared Mail Order'!C17</f>
        <v>0</v>
      </c>
      <c r="J29" s="131">
        <f>((F29/'Shared Mail Order'!G13)*('Shared Mail Order'!H15+'Shared Mail Order'!H16))</f>
        <v>0</v>
      </c>
      <c r="K29" s="179">
        <f>(I29+L29)/('Shared Mail Order'!H13+'Shared Mail Order'!H21)*'Shared Mail Order'!C22</f>
        <v>0</v>
      </c>
      <c r="L29" s="106">
        <v>0</v>
      </c>
      <c r="M29" s="107">
        <f>IF('Shared Mail Order'!C23&gt;0,(I29+L29)/('Shared Mail Order'!H13+'Shared Mail Order'!H21)*'Shared Mail Order'!C23*'Shared Mail Order'!C25,(I29+L29)*'Shared Mail Order'!C25)</f>
        <v>0</v>
      </c>
      <c r="N29" s="108">
        <f>IF('Shared Mail Order'!C23&gt;0,(I29+L29)/('Shared Mail Order'!H13+'Shared Mail Order'!H21)*'Shared Mail Order'!C23*'Shared Mail Order'!C25+K29,(I29+L29)*'Shared Mail Order'!C25+K29)</f>
        <v>0</v>
      </c>
      <c r="O29" s="132">
        <f t="shared" si="2"/>
        <v>0</v>
      </c>
      <c r="P29" s="180">
        <f t="shared" si="3"/>
        <v>0</v>
      </c>
      <c r="Q29" s="1"/>
      <c r="R29" s="1"/>
    </row>
    <row r="30" spans="1:18" ht="12.75">
      <c r="A30" s="127"/>
      <c r="B30" s="104"/>
      <c r="C30" s="91"/>
      <c r="D30" s="92">
        <v>0</v>
      </c>
      <c r="E30" s="128">
        <v>0</v>
      </c>
      <c r="F30" s="130">
        <f t="shared" si="0"/>
        <v>0</v>
      </c>
      <c r="G30" s="129">
        <f>F30*'Shared Mail Order'!C18</f>
        <v>0</v>
      </c>
      <c r="H30" s="130">
        <f t="shared" si="1"/>
        <v>0</v>
      </c>
      <c r="I30" s="105">
        <f>H30*'Shared Mail Order'!C17</f>
        <v>0</v>
      </c>
      <c r="J30" s="131">
        <f>((F30/'Shared Mail Order'!G13)*('Shared Mail Order'!H15+'Shared Mail Order'!H16))</f>
        <v>0</v>
      </c>
      <c r="K30" s="179">
        <f>(I30+L30)/('Shared Mail Order'!H13+'Shared Mail Order'!H21)*'Shared Mail Order'!C22</f>
        <v>0</v>
      </c>
      <c r="L30" s="106">
        <v>0</v>
      </c>
      <c r="M30" s="107">
        <f>IF('Shared Mail Order'!C23&gt;0,(I30+L30)/('Shared Mail Order'!H13+'Shared Mail Order'!H21)*'Shared Mail Order'!C23*'Shared Mail Order'!C25,(I30+L30)*'Shared Mail Order'!C25)</f>
        <v>0</v>
      </c>
      <c r="N30" s="108">
        <f>IF('Shared Mail Order'!C23&gt;0,(I30+L30)/('Shared Mail Order'!H13+'Shared Mail Order'!H21)*'Shared Mail Order'!C23*'Shared Mail Order'!C25+K30,(I30+L30)*'Shared Mail Order'!C25+K30)</f>
        <v>0</v>
      </c>
      <c r="O30" s="132">
        <f t="shared" si="2"/>
        <v>0</v>
      </c>
      <c r="P30" s="180">
        <f t="shared" si="3"/>
        <v>0</v>
      </c>
      <c r="Q30" s="1"/>
      <c r="R30" s="1"/>
    </row>
    <row r="31" spans="1:18" ht="12.75">
      <c r="A31" s="127"/>
      <c r="B31" s="98"/>
      <c r="C31" s="91"/>
      <c r="D31" s="92"/>
      <c r="E31" s="128"/>
      <c r="F31" s="130">
        <f t="shared" si="0"/>
        <v>0</v>
      </c>
      <c r="G31" s="129">
        <f>F31*'Shared Mail Order'!C18</f>
        <v>0</v>
      </c>
      <c r="H31" s="130">
        <f t="shared" si="1"/>
        <v>0</v>
      </c>
      <c r="I31" s="105">
        <f>H31*'Shared Mail Order'!C17</f>
        <v>0</v>
      </c>
      <c r="J31" s="131">
        <f>((F31/'Shared Mail Order'!G13)*('Shared Mail Order'!H15+'Shared Mail Order'!H16))</f>
        <v>0</v>
      </c>
      <c r="K31" s="179">
        <f>(I31+L31)/('Shared Mail Order'!H13+'Shared Mail Order'!H21)*'Shared Mail Order'!C22</f>
        <v>0</v>
      </c>
      <c r="L31" s="106">
        <v>0</v>
      </c>
      <c r="M31" s="107">
        <f>IF('Shared Mail Order'!C23&gt;0,(I31+L31)/('Shared Mail Order'!H13+'Shared Mail Order'!H21)*'Shared Mail Order'!C23*'Shared Mail Order'!C25,(I31+L31)*'Shared Mail Order'!C25)</f>
        <v>0</v>
      </c>
      <c r="N31" s="108">
        <f>IF('Shared Mail Order'!C23&gt;0,(I31+L31)/('Shared Mail Order'!H13+'Shared Mail Order'!H21)*'Shared Mail Order'!C23*'Shared Mail Order'!C25+K31,(I31+L31)*'Shared Mail Order'!C25+K31)</f>
        <v>0</v>
      </c>
      <c r="O31" s="132">
        <f t="shared" si="2"/>
        <v>0</v>
      </c>
      <c r="P31" s="180">
        <f t="shared" si="3"/>
        <v>0</v>
      </c>
      <c r="Q31" s="1"/>
      <c r="R31" s="1"/>
    </row>
    <row r="32" spans="1:18" ht="12.75">
      <c r="A32" s="127"/>
      <c r="B32" s="104"/>
      <c r="C32" s="91"/>
      <c r="D32" s="92">
        <v>0</v>
      </c>
      <c r="E32" s="128">
        <v>0</v>
      </c>
      <c r="F32" s="130">
        <f t="shared" si="0"/>
        <v>0</v>
      </c>
      <c r="G32" s="129">
        <f>F32*'Shared Mail Order'!C18</f>
        <v>0</v>
      </c>
      <c r="H32" s="130">
        <f t="shared" si="1"/>
        <v>0</v>
      </c>
      <c r="I32" s="105">
        <f>H32*'Shared Mail Order'!C17</f>
        <v>0</v>
      </c>
      <c r="J32" s="131">
        <f>((F32/'Shared Mail Order'!G13)*('Shared Mail Order'!H15+'Shared Mail Order'!H16))</f>
        <v>0</v>
      </c>
      <c r="K32" s="179">
        <f>(I32+L32)/('Shared Mail Order'!H13+'Shared Mail Order'!H21)*'Shared Mail Order'!C22</f>
        <v>0</v>
      </c>
      <c r="L32" s="106">
        <v>0</v>
      </c>
      <c r="M32" s="107">
        <f>IF('Shared Mail Order'!C23&gt;0,(I32+L32)/('Shared Mail Order'!H13+'Shared Mail Order'!H21)*'Shared Mail Order'!C23*'Shared Mail Order'!C25,(I32+L32)*'Shared Mail Order'!C25)</f>
        <v>0</v>
      </c>
      <c r="N32" s="108">
        <f>IF('Shared Mail Order'!C23&gt;0,(I32+L32)/('Shared Mail Order'!H13+'Shared Mail Order'!H21)*'Shared Mail Order'!C23*'Shared Mail Order'!C25+K32,(I32+L32)*'Shared Mail Order'!C25+K32)</f>
        <v>0</v>
      </c>
      <c r="O32" s="132">
        <f t="shared" si="2"/>
        <v>0</v>
      </c>
      <c r="P32" s="180">
        <f t="shared" si="3"/>
        <v>0</v>
      </c>
      <c r="Q32" s="1"/>
      <c r="R32" s="1"/>
    </row>
    <row r="33" spans="1:18" ht="12.75">
      <c r="A33" s="127"/>
      <c r="B33" s="104"/>
      <c r="C33" s="91"/>
      <c r="D33" s="92"/>
      <c r="E33" s="128"/>
      <c r="F33" s="130">
        <f t="shared" si="0"/>
        <v>0</v>
      </c>
      <c r="G33" s="129">
        <f>F33*'Shared Mail Order'!C18</f>
        <v>0</v>
      </c>
      <c r="H33" s="130">
        <f t="shared" si="1"/>
        <v>0</v>
      </c>
      <c r="I33" s="105">
        <f>H33*'Shared Mail Order'!C17</f>
        <v>0</v>
      </c>
      <c r="J33" s="131">
        <f>((F33/'Shared Mail Order'!G13)*('Shared Mail Order'!H15+'Shared Mail Order'!H16))</f>
        <v>0</v>
      </c>
      <c r="K33" s="179">
        <f>(I33+L33)/('Shared Mail Order'!H13+'Shared Mail Order'!H21)*'Shared Mail Order'!C22</f>
        <v>0</v>
      </c>
      <c r="L33" s="106">
        <v>0</v>
      </c>
      <c r="M33" s="107">
        <f>IF('Shared Mail Order'!C23&gt;0,(I33+L33)/('Shared Mail Order'!H13+'Shared Mail Order'!H21)*'Shared Mail Order'!C23*'Shared Mail Order'!C25,(I33+L33)*'Shared Mail Order'!C25)</f>
        <v>0</v>
      </c>
      <c r="N33" s="108">
        <f>IF('Shared Mail Order'!C23&gt;0,(I33+L33)/('Shared Mail Order'!H13+'Shared Mail Order'!H21)*'Shared Mail Order'!C23*'Shared Mail Order'!C25+K33,(I33+L33)*'Shared Mail Order'!C25+K33)</f>
        <v>0</v>
      </c>
      <c r="O33" s="132">
        <f t="shared" si="2"/>
        <v>0</v>
      </c>
      <c r="P33" s="180">
        <f t="shared" si="3"/>
        <v>0</v>
      </c>
      <c r="Q33" s="1"/>
      <c r="R33" s="1"/>
    </row>
    <row r="34" spans="1:18" ht="12.75">
      <c r="A34" s="127"/>
      <c r="B34" s="104"/>
      <c r="C34" s="91"/>
      <c r="D34" s="92">
        <v>0</v>
      </c>
      <c r="E34" s="128">
        <v>0</v>
      </c>
      <c r="F34" s="130">
        <f t="shared" si="0"/>
        <v>0</v>
      </c>
      <c r="G34" s="129">
        <f>F34*'Shared Mail Order'!C18</f>
        <v>0</v>
      </c>
      <c r="H34" s="130">
        <f t="shared" si="1"/>
        <v>0</v>
      </c>
      <c r="I34" s="105">
        <f>H34*'Shared Mail Order'!C17</f>
        <v>0</v>
      </c>
      <c r="J34" s="131">
        <f>((F34/'Shared Mail Order'!G13)*('Shared Mail Order'!H15+'Shared Mail Order'!H16))</f>
        <v>0</v>
      </c>
      <c r="K34" s="179">
        <f>(I34+L34)/('Shared Mail Order'!H13+'Shared Mail Order'!H21)*'Shared Mail Order'!C22</f>
        <v>0</v>
      </c>
      <c r="L34" s="106">
        <v>0</v>
      </c>
      <c r="M34" s="107">
        <f>IF('Shared Mail Order'!C23&gt;0,(I34+L34)/('Shared Mail Order'!H13+'Shared Mail Order'!H21)*'Shared Mail Order'!C23*'Shared Mail Order'!C25,(I34+L34)*'Shared Mail Order'!C25)</f>
        <v>0</v>
      </c>
      <c r="N34" s="108">
        <f>IF('Shared Mail Order'!C23&gt;0,(I34+L34)/('Shared Mail Order'!H13+'Shared Mail Order'!H21)*'Shared Mail Order'!C23*'Shared Mail Order'!C25+K34,(I34+L34)*'Shared Mail Order'!C25+K34)</f>
        <v>0</v>
      </c>
      <c r="O34" s="132">
        <f t="shared" si="2"/>
        <v>0</v>
      </c>
      <c r="P34" s="180">
        <f t="shared" si="3"/>
        <v>0</v>
      </c>
      <c r="Q34" s="1"/>
      <c r="R34" s="1"/>
    </row>
    <row r="35" spans="1:18" ht="12.75">
      <c r="A35" s="127"/>
      <c r="B35" s="104"/>
      <c r="C35" s="91"/>
      <c r="D35" s="92"/>
      <c r="E35" s="128"/>
      <c r="F35" s="130">
        <f t="shared" si="0"/>
        <v>0</v>
      </c>
      <c r="G35" s="129">
        <f>F35*'Shared Mail Order'!C18</f>
        <v>0</v>
      </c>
      <c r="H35" s="130">
        <f t="shared" si="1"/>
        <v>0</v>
      </c>
      <c r="I35" s="105">
        <f>H35*'Shared Mail Order'!C17</f>
        <v>0</v>
      </c>
      <c r="J35" s="131">
        <f>((F35/'Shared Mail Order'!G13)*('Shared Mail Order'!H15+'Shared Mail Order'!H16))</f>
        <v>0</v>
      </c>
      <c r="K35" s="179">
        <f>(I35+L35)/('Shared Mail Order'!H13+'Shared Mail Order'!H21)*'Shared Mail Order'!C22</f>
        <v>0</v>
      </c>
      <c r="L35" s="106">
        <v>0</v>
      </c>
      <c r="M35" s="107">
        <f>IF('Shared Mail Order'!C23&gt;0,(I35+L35)/('Shared Mail Order'!H13+'Shared Mail Order'!H21)*'Shared Mail Order'!C23*'Shared Mail Order'!C25,(I35+L35)*'Shared Mail Order'!C25)</f>
        <v>0</v>
      </c>
      <c r="N35" s="108">
        <f>IF('Shared Mail Order'!C23&gt;0,(I35+L35)/('Shared Mail Order'!H13+'Shared Mail Order'!H21)*'Shared Mail Order'!C23*'Shared Mail Order'!C25+K35,(I35+L35)*'Shared Mail Order'!C25+K35)</f>
        <v>0</v>
      </c>
      <c r="O35" s="132">
        <f t="shared" si="2"/>
        <v>0</v>
      </c>
      <c r="P35" s="180">
        <f t="shared" si="3"/>
        <v>0</v>
      </c>
      <c r="Q35" s="1"/>
      <c r="R35" s="1"/>
    </row>
    <row r="36" spans="1:18" ht="12.75">
      <c r="A36" s="127"/>
      <c r="B36" s="104"/>
      <c r="C36" s="91"/>
      <c r="D36" s="92">
        <v>0</v>
      </c>
      <c r="E36" s="128">
        <v>0</v>
      </c>
      <c r="F36" s="130">
        <f t="shared" si="0"/>
        <v>0</v>
      </c>
      <c r="G36" s="129">
        <f>F36*'Shared Mail Order'!C18</f>
        <v>0</v>
      </c>
      <c r="H36" s="130">
        <f t="shared" si="1"/>
        <v>0</v>
      </c>
      <c r="I36" s="105">
        <f>HF36*'Shared Mail Order'!C17</f>
        <v>0</v>
      </c>
      <c r="J36" s="131">
        <f>((F36/'Shared Mail Order'!G13)*('Shared Mail Order'!H15+'Shared Mail Order'!H16))</f>
        <v>0</v>
      </c>
      <c r="K36" s="179">
        <f>(I36+L36)/('Shared Mail Order'!H13+'Shared Mail Order'!H21)*'Shared Mail Order'!C22</f>
        <v>0</v>
      </c>
      <c r="L36" s="106">
        <v>0</v>
      </c>
      <c r="M36" s="107">
        <f>IF('Shared Mail Order'!C23&gt;0,(I36+L36)/('Shared Mail Order'!H13+'Shared Mail Order'!H21)*'Shared Mail Order'!C23*'Shared Mail Order'!C25,(I36+L36)*'Shared Mail Order'!C25)</f>
        <v>0</v>
      </c>
      <c r="N36" s="108">
        <f>IF('Shared Mail Order'!C23&gt;0,(I36+L36)/('Shared Mail Order'!H13+'Shared Mail Order'!H21)*'Shared Mail Order'!C23*'Shared Mail Order'!C25+K36,(I36+L36)*'Shared Mail Order'!C25+K36)</f>
        <v>0</v>
      </c>
      <c r="O36" s="132">
        <f t="shared" si="2"/>
        <v>0</v>
      </c>
      <c r="P36" s="180">
        <f t="shared" si="3"/>
        <v>0</v>
      </c>
      <c r="Q36" s="1"/>
      <c r="R36" s="1"/>
    </row>
    <row r="37" spans="1:18" ht="12.75">
      <c r="A37" s="127"/>
      <c r="B37" s="104"/>
      <c r="C37" s="91"/>
      <c r="D37" s="92">
        <v>0</v>
      </c>
      <c r="E37" s="128">
        <v>0</v>
      </c>
      <c r="F37" s="130">
        <f t="shared" si="0"/>
        <v>0</v>
      </c>
      <c r="G37" s="129">
        <f>F37*'Shared Mail Order'!C18</f>
        <v>0</v>
      </c>
      <c r="H37" s="130">
        <f t="shared" si="1"/>
        <v>0</v>
      </c>
      <c r="I37" s="105">
        <f>H37*'Shared Mail Order'!C17</f>
        <v>0</v>
      </c>
      <c r="J37" s="131">
        <f>((F37/'Shared Mail Order'!G13)*('Shared Mail Order'!H15+'Shared Mail Order'!H16))</f>
        <v>0</v>
      </c>
      <c r="K37" s="179">
        <f>(I37+L37)/('Shared Mail Order'!H13+'Shared Mail Order'!H21)*'Shared Mail Order'!C22</f>
        <v>0</v>
      </c>
      <c r="L37" s="106">
        <v>0</v>
      </c>
      <c r="M37" s="107">
        <f>IF('Shared Mail Order'!C23&gt;0,(I37+L37)/('Shared Mail Order'!H13+'Shared Mail Order'!H21)*'Shared Mail Order'!C23*'Shared Mail Order'!C25,(I37+L37)*'Shared Mail Order'!C25)</f>
        <v>0</v>
      </c>
      <c r="N37" s="108">
        <f>IF('Shared Mail Order'!C23&gt;0,(I37+L37)/('Shared Mail Order'!H13+'Shared Mail Order'!H21)*'Shared Mail Order'!C23*'Shared Mail Order'!C25+K37,(I37+L37)*'Shared Mail Order'!C25+K37)</f>
        <v>0</v>
      </c>
      <c r="O37" s="132">
        <f t="shared" si="2"/>
        <v>0</v>
      </c>
      <c r="P37" s="180">
        <f t="shared" si="3"/>
        <v>0</v>
      </c>
      <c r="Q37" s="1"/>
      <c r="R37" s="1"/>
    </row>
    <row r="38" spans="1:18" ht="12.75">
      <c r="A38" s="127"/>
      <c r="B38" s="104"/>
      <c r="C38" s="91"/>
      <c r="D38" s="92">
        <v>0</v>
      </c>
      <c r="E38" s="128">
        <v>0</v>
      </c>
      <c r="F38" s="130">
        <f t="shared" si="0"/>
        <v>0</v>
      </c>
      <c r="G38" s="129">
        <f>F38*'Shared Mail Order'!C18</f>
        <v>0</v>
      </c>
      <c r="H38" s="130">
        <f t="shared" si="1"/>
        <v>0</v>
      </c>
      <c r="I38" s="99">
        <f>H38*'Shared Mail Order'!C17</f>
        <v>0</v>
      </c>
      <c r="J38" s="131">
        <f>((F38/'Shared Mail Order'!G13)*('Shared Mail Order'!H15+'Shared Mail Order'!H16))</f>
        <v>0</v>
      </c>
      <c r="K38" s="179">
        <f>(I38+L38)/('Shared Mail Order'!H13+'Shared Mail Order'!H21)*'Shared Mail Order'!C22</f>
        <v>0</v>
      </c>
      <c r="L38" s="100"/>
      <c r="M38" s="101">
        <f>IF('Shared Mail Order'!C23&gt;0,(I38+L38)/('Shared Mail Order'!H13+'Shared Mail Order'!H21)*'Shared Mail Order'!C23*'Shared Mail Order'!C25,(I38+L38)*'Shared Mail Order'!C25)</f>
        <v>0</v>
      </c>
      <c r="N38" s="102">
        <f>IF('Shared Mail Order'!C23&gt;0,(I38+L38)/('Shared Mail Order'!H13+'Shared Mail Order'!H21)*'Shared Mail Order'!C23*'Shared Mail Order'!C25+K38,(I38+L38)*'Shared Mail Order'!C25+K38)</f>
        <v>0</v>
      </c>
      <c r="O38" s="132">
        <f t="shared" si="2"/>
        <v>0</v>
      </c>
      <c r="P38" s="180">
        <f t="shared" si="3"/>
        <v>0</v>
      </c>
      <c r="Q38" s="1"/>
      <c r="R38" s="1"/>
    </row>
    <row r="39" spans="1:18" ht="12.75">
      <c r="A39" s="127"/>
      <c r="B39" s="104"/>
      <c r="C39" s="91"/>
      <c r="D39" s="92">
        <v>0</v>
      </c>
      <c r="E39" s="128">
        <v>0</v>
      </c>
      <c r="F39" s="130">
        <f t="shared" si="0"/>
        <v>0</v>
      </c>
      <c r="G39" s="129">
        <f>F39*'Shared Mail Order'!C18</f>
        <v>0</v>
      </c>
      <c r="H39" s="130">
        <f t="shared" si="1"/>
        <v>0</v>
      </c>
      <c r="I39" s="99">
        <f>H39*'Shared Mail Order'!C17</f>
        <v>0</v>
      </c>
      <c r="J39" s="131">
        <f>((F39/'Shared Mail Order'!G13)*('Shared Mail Order'!H15+'Shared Mail Order'!H16))</f>
        <v>0</v>
      </c>
      <c r="K39" s="179">
        <f>(I39+L39)/('Shared Mail Order'!H13+'Shared Mail Order'!H21)*'Shared Mail Order'!C22</f>
        <v>0</v>
      </c>
      <c r="L39" s="100"/>
      <c r="M39" s="101">
        <f>IF('Shared Mail Order'!C23&gt;0,(I39+L39)/('Shared Mail Order'!H13+'Shared Mail Order'!H21)*'Shared Mail Order'!C23*'Shared Mail Order'!C25,(I39+L39)*'Shared Mail Order'!C25)</f>
        <v>0</v>
      </c>
      <c r="N39" s="102">
        <f>IF('Shared Mail Order'!C23&gt;0,(I39+L39)/('Shared Mail Order'!H13+'Shared Mail Order'!H21)*'Shared Mail Order'!C23*'Shared Mail Order'!C25+K39,(I39+L39)*'Shared Mail Order'!C25+K39)</f>
        <v>0</v>
      </c>
      <c r="O39" s="132">
        <f t="shared" si="2"/>
        <v>0</v>
      </c>
      <c r="P39" s="180">
        <f t="shared" si="3"/>
        <v>0</v>
      </c>
      <c r="Q39" s="1"/>
      <c r="R39" s="1"/>
    </row>
    <row r="40" spans="1:18" ht="12.75">
      <c r="A40" s="127"/>
      <c r="B40" s="104"/>
      <c r="C40" s="91"/>
      <c r="D40" s="92">
        <v>0</v>
      </c>
      <c r="E40" s="128">
        <v>0</v>
      </c>
      <c r="F40" s="130">
        <f t="shared" si="0"/>
        <v>0</v>
      </c>
      <c r="G40" s="129">
        <f>F40*'Shared Mail Order'!C18</f>
        <v>0</v>
      </c>
      <c r="H40" s="130">
        <f t="shared" si="1"/>
        <v>0</v>
      </c>
      <c r="I40" s="99">
        <f>H40*'Shared Mail Order'!C17</f>
        <v>0</v>
      </c>
      <c r="J40" s="131">
        <f>((F40/'Shared Mail Order'!G13)*('Shared Mail Order'!H15+'Shared Mail Order'!H16))</f>
        <v>0</v>
      </c>
      <c r="K40" s="179">
        <f>(I40+L40)/('Shared Mail Order'!H13+'Shared Mail Order'!H21)*'Shared Mail Order'!C22</f>
        <v>0</v>
      </c>
      <c r="L40" s="100"/>
      <c r="M40" s="101">
        <f>IF('Shared Mail Order'!C23&gt;0,(I40+L40)/('Shared Mail Order'!H13+'Shared Mail Order'!H21)*'Shared Mail Order'!C23*'Shared Mail Order'!C25,(I40+L40)*'Shared Mail Order'!C25)</f>
        <v>0</v>
      </c>
      <c r="N40" s="102">
        <f>IF('Shared Mail Order'!C23&gt;0,(I40+L40)/('Shared Mail Order'!H13+'Shared Mail Order'!H21)*'Shared Mail Order'!C23*'Shared Mail Order'!C25+K40,(I40+L40)*'Shared Mail Order'!C25+K40)</f>
        <v>0</v>
      </c>
      <c r="O40" s="132">
        <f t="shared" si="2"/>
        <v>0</v>
      </c>
      <c r="P40" s="180">
        <f t="shared" si="3"/>
        <v>0</v>
      </c>
      <c r="Q40" s="1"/>
      <c r="R40" s="1"/>
    </row>
    <row r="41" spans="1:18" ht="12.75">
      <c r="A41" s="127"/>
      <c r="B41" s="104"/>
      <c r="C41" s="91"/>
      <c r="D41" s="92">
        <v>0</v>
      </c>
      <c r="E41" s="128">
        <v>0</v>
      </c>
      <c r="F41" s="130">
        <f t="shared" si="0"/>
        <v>0</v>
      </c>
      <c r="G41" s="129">
        <f>F41*'Shared Mail Order'!C18</f>
        <v>0</v>
      </c>
      <c r="H41" s="130">
        <f t="shared" si="1"/>
        <v>0</v>
      </c>
      <c r="I41" s="99">
        <f>H41*'Shared Mail Order'!C17</f>
        <v>0</v>
      </c>
      <c r="J41" s="131">
        <f>((F41/'Shared Mail Order'!G13)*('Shared Mail Order'!H15+'Shared Mail Order'!H16))</f>
        <v>0</v>
      </c>
      <c r="K41" s="179">
        <f>(I41+L41)/('Shared Mail Order'!H13+'Shared Mail Order'!H21)*'Shared Mail Order'!C22</f>
        <v>0</v>
      </c>
      <c r="L41" s="100"/>
      <c r="M41" s="101">
        <f>IF('Shared Mail Order'!C23&gt;0,(I41+L41)/('Shared Mail Order'!H13+'Shared Mail Order'!H21)*'Shared Mail Order'!C23*'Shared Mail Order'!C25,(I41+L41)*'Shared Mail Order'!C25)</f>
        <v>0</v>
      </c>
      <c r="N41" s="102">
        <f>IF('Shared Mail Order'!C23&gt;0,(I41+L41)/('Shared Mail Order'!H13+'Shared Mail Order'!H21)*'Shared Mail Order'!C23*'Shared Mail Order'!C25+K41,(I41+L41)*'Shared Mail Order'!C25+K41)</f>
        <v>0</v>
      </c>
      <c r="O41" s="132">
        <f t="shared" si="2"/>
        <v>0</v>
      </c>
      <c r="P41" s="180">
        <f t="shared" si="3"/>
        <v>0</v>
      </c>
      <c r="Q41" s="1"/>
      <c r="R41" s="1"/>
    </row>
    <row r="42" spans="1:18" ht="12.75">
      <c r="A42" s="127"/>
      <c r="B42" s="104"/>
      <c r="C42" s="91"/>
      <c r="D42" s="92">
        <v>0</v>
      </c>
      <c r="E42" s="128">
        <v>0</v>
      </c>
      <c r="F42" s="130">
        <f t="shared" si="0"/>
        <v>0</v>
      </c>
      <c r="G42" s="129">
        <f>F42*'Shared Mail Order'!C18</f>
        <v>0</v>
      </c>
      <c r="H42" s="130">
        <f t="shared" si="1"/>
        <v>0</v>
      </c>
      <c r="I42" s="99">
        <f>H42*'Shared Mail Order'!C17</f>
        <v>0</v>
      </c>
      <c r="J42" s="131">
        <f>((F42/'Shared Mail Order'!G13)*('Shared Mail Order'!H15+'Shared Mail Order'!H16))</f>
        <v>0</v>
      </c>
      <c r="K42" s="179">
        <f>(I42+L42)/('Shared Mail Order'!H13+'Shared Mail Order'!H21)*'Shared Mail Order'!C22</f>
        <v>0</v>
      </c>
      <c r="L42" s="100"/>
      <c r="M42" s="101">
        <f>IF('Shared Mail Order'!C23&gt;0,(I42+L42)/('Shared Mail Order'!H13+'Shared Mail Order'!H21)*'Shared Mail Order'!C23*'Shared Mail Order'!C25,(I42+L42)*'Shared Mail Order'!C25)</f>
        <v>0</v>
      </c>
      <c r="N42" s="102">
        <f>IF('Shared Mail Order'!C23&gt;0,(I42+L42)/('Shared Mail Order'!H13+'Shared Mail Order'!H21)*'Shared Mail Order'!C23*'Shared Mail Order'!C25+K42,(I42+L42)*'Shared Mail Order'!C25+K42)</f>
        <v>0</v>
      </c>
      <c r="O42" s="132">
        <f t="shared" si="2"/>
        <v>0</v>
      </c>
      <c r="P42" s="180">
        <f t="shared" si="3"/>
        <v>0</v>
      </c>
      <c r="Q42" s="1"/>
      <c r="R42" s="1"/>
    </row>
    <row r="43" spans="1:18" ht="12.75">
      <c r="A43" s="127"/>
      <c r="B43" s="104"/>
      <c r="C43" s="91"/>
      <c r="D43" s="92">
        <v>0</v>
      </c>
      <c r="E43" s="128">
        <v>0</v>
      </c>
      <c r="F43" s="130">
        <f t="shared" si="0"/>
        <v>0</v>
      </c>
      <c r="G43" s="129">
        <f>F43*'Shared Mail Order'!C18</f>
        <v>0</v>
      </c>
      <c r="H43" s="130">
        <f t="shared" si="1"/>
        <v>0</v>
      </c>
      <c r="I43" s="99">
        <f>H43*'Shared Mail Order'!C17</f>
        <v>0</v>
      </c>
      <c r="J43" s="131">
        <f>((F43/'Shared Mail Order'!G13)*('Shared Mail Order'!H15+'Shared Mail Order'!H16))</f>
        <v>0</v>
      </c>
      <c r="K43" s="179">
        <f>(I43+L43)/('Shared Mail Order'!H13+'Shared Mail Order'!H21)*'Shared Mail Order'!C22</f>
        <v>0</v>
      </c>
      <c r="L43" s="100"/>
      <c r="M43" s="101">
        <f>IF('Shared Mail Order'!C23&gt;0,(I43+L43)/('Shared Mail Order'!H13+'Shared Mail Order'!H21)*'Shared Mail Order'!C23*'Shared Mail Order'!C25,(I43+L43)*'Shared Mail Order'!C25)</f>
        <v>0</v>
      </c>
      <c r="N43" s="102">
        <f>IF('Shared Mail Order'!C23&gt;0,(I43+L43)/('Shared Mail Order'!H13+'Shared Mail Order'!H21)*'Shared Mail Order'!C23*'Shared Mail Order'!C25+K43,(I43+L43)*'Shared Mail Order'!C25+K43)</f>
        <v>0</v>
      </c>
      <c r="O43" s="132">
        <f t="shared" si="2"/>
        <v>0</v>
      </c>
      <c r="P43" s="180">
        <f t="shared" si="3"/>
        <v>0</v>
      </c>
      <c r="Q43" s="1"/>
      <c r="R43" s="1"/>
    </row>
    <row r="44" spans="1:18" ht="12.75">
      <c r="A44" s="127"/>
      <c r="B44" s="104"/>
      <c r="C44" s="91"/>
      <c r="D44" s="92">
        <v>0</v>
      </c>
      <c r="E44" s="128">
        <v>0</v>
      </c>
      <c r="F44" s="130">
        <f t="shared" si="0"/>
        <v>0</v>
      </c>
      <c r="G44" s="129">
        <f>F44*'Shared Mail Order'!C18</f>
        <v>0</v>
      </c>
      <c r="H44" s="130">
        <f t="shared" si="1"/>
        <v>0</v>
      </c>
      <c r="I44" s="99">
        <f>H44*'Shared Mail Order'!C17</f>
        <v>0</v>
      </c>
      <c r="J44" s="131">
        <f>((F44/'Shared Mail Order'!G13)*('Shared Mail Order'!H15+'Shared Mail Order'!H16))</f>
        <v>0</v>
      </c>
      <c r="K44" s="179">
        <f>(I44+L44)/('Shared Mail Order'!H13+'Shared Mail Order'!H21)*'Shared Mail Order'!C22</f>
        <v>0</v>
      </c>
      <c r="L44" s="100"/>
      <c r="M44" s="101">
        <f>IF('Shared Mail Order'!C23&gt;0,(I44+L44)/('Shared Mail Order'!H13+'Shared Mail Order'!H21)*'Shared Mail Order'!C23*'Shared Mail Order'!C25,(I44+L44)*'Shared Mail Order'!C25)</f>
        <v>0</v>
      </c>
      <c r="N44" s="102">
        <f>IF('Shared Mail Order'!C23&gt;0,(I44+L44)/('Shared Mail Order'!H13+'Shared Mail Order'!H21)*'Shared Mail Order'!C23*'Shared Mail Order'!C25+K44,(I44+L44)*'Shared Mail Order'!C25+K44)</f>
        <v>0</v>
      </c>
      <c r="O44" s="132">
        <f t="shared" si="2"/>
        <v>0</v>
      </c>
      <c r="P44" s="180">
        <f t="shared" si="3"/>
        <v>0</v>
      </c>
      <c r="Q44" s="1"/>
      <c r="R44" s="1"/>
    </row>
    <row r="45" spans="1:18" ht="12.75">
      <c r="A45" s="127"/>
      <c r="B45" s="104"/>
      <c r="C45" s="91"/>
      <c r="D45" s="92">
        <v>0</v>
      </c>
      <c r="E45" s="128">
        <v>0</v>
      </c>
      <c r="F45" s="130">
        <f t="shared" si="0"/>
        <v>0</v>
      </c>
      <c r="G45" s="129">
        <f>F45*'Shared Mail Order'!C18</f>
        <v>0</v>
      </c>
      <c r="H45" s="130">
        <f t="shared" si="1"/>
        <v>0</v>
      </c>
      <c r="I45" s="99">
        <f>H45*'Shared Mail Order'!C17</f>
        <v>0</v>
      </c>
      <c r="J45" s="131">
        <f>((F45/'Shared Mail Order'!G13)*('Shared Mail Order'!H15+'Shared Mail Order'!H16))</f>
        <v>0</v>
      </c>
      <c r="K45" s="179">
        <f>(I45+L45)/('Shared Mail Order'!H13+'Shared Mail Order'!H21)*'Shared Mail Order'!C22</f>
        <v>0</v>
      </c>
      <c r="L45" s="100"/>
      <c r="M45" s="101">
        <f>IF('Shared Mail Order'!C23&gt;0,(I45+L45)/('Shared Mail Order'!H13+'Shared Mail Order'!H21)*'Shared Mail Order'!C23*'Shared Mail Order'!C25,(I45+L45)*'Shared Mail Order'!C25)</f>
        <v>0</v>
      </c>
      <c r="N45" s="102">
        <f>IF('Shared Mail Order'!C23&gt;0,(I45+L45)/('Shared Mail Order'!H13+'Shared Mail Order'!H21)*'Shared Mail Order'!C23*'Shared Mail Order'!C25+K45,(I45+L45)*'Shared Mail Order'!C25+K45)</f>
        <v>0</v>
      </c>
      <c r="O45" s="132">
        <f t="shared" si="2"/>
        <v>0</v>
      </c>
      <c r="P45" s="180">
        <f t="shared" si="3"/>
        <v>0</v>
      </c>
      <c r="Q45" s="1"/>
      <c r="R45" s="1"/>
    </row>
    <row r="46" spans="1:18" ht="12.75">
      <c r="A46" s="127"/>
      <c r="B46" s="104"/>
      <c r="C46" s="91"/>
      <c r="D46" s="92">
        <v>0</v>
      </c>
      <c r="E46" s="128">
        <v>0</v>
      </c>
      <c r="F46" s="130">
        <f t="shared" si="0"/>
        <v>0</v>
      </c>
      <c r="G46" s="129">
        <f>F46*'Shared Mail Order'!C18</f>
        <v>0</v>
      </c>
      <c r="H46" s="130">
        <f t="shared" si="1"/>
        <v>0</v>
      </c>
      <c r="I46" s="99">
        <f>H46*'Shared Mail Order'!C17</f>
        <v>0</v>
      </c>
      <c r="J46" s="131">
        <f>((F46/'Shared Mail Order'!G13)*('Shared Mail Order'!H15+'Shared Mail Order'!H16))</f>
        <v>0</v>
      </c>
      <c r="K46" s="179">
        <f>(I46+L46)/('Shared Mail Order'!H13+'Shared Mail Order'!H21)*'Shared Mail Order'!C22</f>
        <v>0</v>
      </c>
      <c r="L46" s="100"/>
      <c r="M46" s="101">
        <f>IF('Shared Mail Order'!C23&gt;0,(I46+L46)/('Shared Mail Order'!H13+'Shared Mail Order'!H21)*'Shared Mail Order'!C23*'Shared Mail Order'!C25,(I46+L46)*'Shared Mail Order'!C25)</f>
        <v>0</v>
      </c>
      <c r="N46" s="102">
        <f>IF('Shared Mail Order'!C23&gt;0,(I46+L46)/('Shared Mail Order'!H13+'Shared Mail Order'!H21)*'Shared Mail Order'!C23*'Shared Mail Order'!C25+K46,(I46+L46)*'Shared Mail Order'!C25+K46)</f>
        <v>0</v>
      </c>
      <c r="O46" s="132">
        <f t="shared" si="2"/>
        <v>0</v>
      </c>
      <c r="P46" s="180">
        <f t="shared" si="3"/>
        <v>0</v>
      </c>
      <c r="Q46" s="1"/>
      <c r="R46" s="1"/>
    </row>
    <row r="47" spans="1:18" ht="12.75">
      <c r="A47" s="127"/>
      <c r="B47" s="104"/>
      <c r="C47" s="91"/>
      <c r="D47" s="92">
        <v>0</v>
      </c>
      <c r="E47" s="128">
        <v>0</v>
      </c>
      <c r="F47" s="130">
        <f t="shared" si="0"/>
        <v>0</v>
      </c>
      <c r="G47" s="129">
        <f>F47*'Shared Mail Order'!C18</f>
        <v>0</v>
      </c>
      <c r="H47" s="130">
        <f t="shared" si="1"/>
        <v>0</v>
      </c>
      <c r="I47" s="99">
        <f>H47*'Shared Mail Order'!C17</f>
        <v>0</v>
      </c>
      <c r="J47" s="131">
        <f>((F47/'Shared Mail Order'!G13)*('Shared Mail Order'!H15+'Shared Mail Order'!H16))</f>
        <v>0</v>
      </c>
      <c r="K47" s="179">
        <f>(I47+L47)/('Shared Mail Order'!H13+'Shared Mail Order'!H21)*'Shared Mail Order'!C22</f>
        <v>0</v>
      </c>
      <c r="L47" s="100"/>
      <c r="M47" s="101">
        <f>IF('Shared Mail Order'!C23&gt;0,(I47+L47)/('Shared Mail Order'!H13+'Shared Mail Order'!H21)*'Shared Mail Order'!C23*'Shared Mail Order'!C25,(I47+L47)*'Shared Mail Order'!C25)</f>
        <v>0</v>
      </c>
      <c r="N47" s="102">
        <f>IF('Shared Mail Order'!C23&gt;0,(I47+L47)/('Shared Mail Order'!H13+'Shared Mail Order'!H21)*'Shared Mail Order'!C23*'Shared Mail Order'!C25+K47,(I47+L47)*'Shared Mail Order'!C25+K47)</f>
        <v>0</v>
      </c>
      <c r="O47" s="132">
        <f t="shared" si="2"/>
        <v>0</v>
      </c>
      <c r="P47" s="180">
        <f t="shared" si="3"/>
        <v>0</v>
      </c>
      <c r="Q47" s="1"/>
      <c r="R47" s="1"/>
    </row>
    <row r="48" spans="1:18" ht="12.75">
      <c r="A48" s="127"/>
      <c r="B48" s="104"/>
      <c r="C48" s="91"/>
      <c r="D48" s="92">
        <v>0</v>
      </c>
      <c r="E48" s="128">
        <v>0</v>
      </c>
      <c r="F48" s="130">
        <f t="shared" si="0"/>
        <v>0</v>
      </c>
      <c r="G48" s="129">
        <f>F48*'Shared Mail Order'!C18</f>
        <v>0</v>
      </c>
      <c r="H48" s="130">
        <f t="shared" si="1"/>
        <v>0</v>
      </c>
      <c r="I48" s="99">
        <f>H48*'Shared Mail Order'!C17</f>
        <v>0</v>
      </c>
      <c r="J48" s="131">
        <f>((F448/'Shared Mail Order'!G13)*('Shared Mail Order'!H15+'Shared Mail Order'!H16))</f>
        <v>0</v>
      </c>
      <c r="K48" s="179">
        <f>(I48+L48)/('Shared Mail Order'!H13+'Shared Mail Order'!H21)*'Shared Mail Order'!C22</f>
        <v>0</v>
      </c>
      <c r="L48" s="100"/>
      <c r="M48" s="101">
        <f>IF('Shared Mail Order'!C23&gt;0,(I48+L48)/('Shared Mail Order'!H13+'Shared Mail Order'!H21)*'Shared Mail Order'!C23*'Shared Mail Order'!C25,(I48+L48)*'Shared Mail Order'!C25)</f>
        <v>0</v>
      </c>
      <c r="N48" s="102">
        <f>IF('Shared Mail Order'!C23&gt;0,(I48+L48)/('Shared Mail Order'!H13+'Shared Mail Order'!H21)*'Shared Mail Order'!C23*'Shared Mail Order'!C25+K48,(I48+L48)*'Shared Mail Order'!C25+K48)</f>
        <v>0</v>
      </c>
      <c r="O48" s="132">
        <f t="shared" si="2"/>
        <v>0</v>
      </c>
      <c r="P48" s="180">
        <f t="shared" si="3"/>
        <v>0</v>
      </c>
      <c r="Q48" s="1"/>
      <c r="R48" s="1"/>
    </row>
    <row r="49" spans="1:18" ht="12.75">
      <c r="A49" s="127"/>
      <c r="B49" s="104"/>
      <c r="C49" s="91"/>
      <c r="D49" s="92">
        <v>0</v>
      </c>
      <c r="E49" s="128">
        <v>0</v>
      </c>
      <c r="F49" s="130">
        <f t="shared" si="0"/>
        <v>0</v>
      </c>
      <c r="G49" s="129">
        <f>F49*'Shared Mail Order'!C18</f>
        <v>0</v>
      </c>
      <c r="H49" s="130">
        <f t="shared" si="1"/>
        <v>0</v>
      </c>
      <c r="I49" s="99">
        <f>H49*'Shared Mail Order'!C17</f>
        <v>0</v>
      </c>
      <c r="J49" s="131">
        <f>((F49/'Shared Mail Order'!G13)*('Shared Mail Order'!H15+'Shared Mail Order'!H16))</f>
        <v>0</v>
      </c>
      <c r="K49" s="179">
        <f>(I49+L49)/('Shared Mail Order'!H13+'Shared Mail Order'!H21)*'Shared Mail Order'!C22</f>
        <v>0</v>
      </c>
      <c r="L49" s="100"/>
      <c r="M49" s="101">
        <f>IF('Shared Mail Order'!C23&gt;0,(I49+L49)/('Shared Mail Order'!H13+'Shared Mail Order'!H21)*'Shared Mail Order'!C23*'Shared Mail Order'!C25,(I49+L49)*'Shared Mail Order'!C25)</f>
        <v>0</v>
      </c>
      <c r="N49" s="102">
        <f>IF('Shared Mail Order'!C23&gt;0,(I49+L49)/('Shared Mail Order'!H13+'Shared Mail Order'!H21)*'Shared Mail Order'!C23*'Shared Mail Order'!C25+K49,(I49+L49)*'Shared Mail Order'!C25+K49)</f>
        <v>0</v>
      </c>
      <c r="O49" s="132">
        <f t="shared" si="2"/>
        <v>0</v>
      </c>
      <c r="P49" s="180">
        <f t="shared" si="3"/>
        <v>0</v>
      </c>
      <c r="Q49" s="1"/>
      <c r="R49" s="1"/>
    </row>
    <row r="50" spans="1:18" ht="12.75">
      <c r="A50" s="127"/>
      <c r="B50" s="104"/>
      <c r="C50" s="91"/>
      <c r="D50" s="92">
        <v>0</v>
      </c>
      <c r="E50" s="128">
        <v>0</v>
      </c>
      <c r="F50" s="130">
        <f t="shared" si="0"/>
        <v>0</v>
      </c>
      <c r="G50" s="129">
        <f>F50*'Shared Mail Order'!C18</f>
        <v>0</v>
      </c>
      <c r="H50" s="130">
        <f t="shared" si="1"/>
        <v>0</v>
      </c>
      <c r="I50" s="99">
        <f>H50*'Shared Mail Order'!C17</f>
        <v>0</v>
      </c>
      <c r="J50" s="131">
        <f>((F50/'Shared Mail Order'!G13)*('Shared Mail Order'!H15+'Shared Mail Order'!H16))</f>
        <v>0</v>
      </c>
      <c r="K50" s="179">
        <f>(I50+L50)/('Shared Mail Order'!H13+'Shared Mail Order'!H21)*'Shared Mail Order'!C22</f>
        <v>0</v>
      </c>
      <c r="L50" s="100"/>
      <c r="M50" s="101">
        <f>IF('Shared Mail Order'!C23&gt;0,(I50+L50)/('Shared Mail Order'!H13+'Shared Mail Order'!H21)*'Shared Mail Order'!C23*'Shared Mail Order'!C25,(I50+L50)*'Shared Mail Order'!C25)</f>
        <v>0</v>
      </c>
      <c r="N50" s="102">
        <f>IF('Shared Mail Order'!C23&gt;0,(I50+L50)/('Shared Mail Order'!H13+'Shared Mail Order'!H21)*'Shared Mail Order'!C23*'Shared Mail Order'!C25+K50,(I50+L50)*'Shared Mail Order'!C25+K50)</f>
        <v>0</v>
      </c>
      <c r="O50" s="132">
        <f aca="true" t="shared" si="4" ref="O50:O81">SUM(I50+J50+N50)</f>
        <v>0</v>
      </c>
      <c r="P50" s="180">
        <f t="shared" si="3"/>
        <v>0</v>
      </c>
      <c r="Q50" s="1"/>
      <c r="R50" s="1"/>
    </row>
    <row r="51" spans="1:18" ht="12.75">
      <c r="A51" s="127"/>
      <c r="B51" s="104"/>
      <c r="C51" s="91"/>
      <c r="D51" s="92">
        <v>0</v>
      </c>
      <c r="E51" s="128">
        <v>0</v>
      </c>
      <c r="F51" s="130">
        <f t="shared" si="0"/>
        <v>0</v>
      </c>
      <c r="G51" s="129">
        <f>F51*'Shared Mail Order'!C18</f>
        <v>0</v>
      </c>
      <c r="H51" s="130">
        <f t="shared" si="1"/>
        <v>0</v>
      </c>
      <c r="I51" s="99">
        <f>H51*'Shared Mail Order'!C17</f>
        <v>0</v>
      </c>
      <c r="J51" s="131">
        <f>((F51/'Shared Mail Order'!G13)*('Shared Mail Order'!H15+'Shared Mail Order'!H16))</f>
        <v>0</v>
      </c>
      <c r="K51" s="179">
        <f>(I51+L51)/('Shared Mail Order'!H13+'Shared Mail Order'!H21)*'Shared Mail Order'!C22</f>
        <v>0</v>
      </c>
      <c r="L51" s="100"/>
      <c r="M51" s="101">
        <f>IF('Shared Mail Order'!C23&gt;0,(I51+L51)/('Shared Mail Order'!H13+'Shared Mail Order'!H21)*'Shared Mail Order'!C23*'Shared Mail Order'!C25,(I51+L51)*'Shared Mail Order'!C25)</f>
        <v>0</v>
      </c>
      <c r="N51" s="102">
        <f>IF('Shared Mail Order'!C23&gt;0,(I51+L51)/('Shared Mail Order'!H13+'Shared Mail Order'!H21)*'Shared Mail Order'!C23*'Shared Mail Order'!C25+K51,(I51+L51)*'Shared Mail Order'!C25+K51)</f>
        <v>0</v>
      </c>
      <c r="O51" s="132">
        <f t="shared" si="4"/>
        <v>0</v>
      </c>
      <c r="P51" s="180">
        <f t="shared" si="3"/>
        <v>0</v>
      </c>
      <c r="Q51" s="1"/>
      <c r="R51" s="1"/>
    </row>
    <row r="52" spans="1:18" ht="12.75">
      <c r="A52" s="127"/>
      <c r="B52" s="104"/>
      <c r="C52" s="91"/>
      <c r="D52" s="92">
        <v>0</v>
      </c>
      <c r="E52" s="128">
        <v>0</v>
      </c>
      <c r="F52" s="130">
        <f t="shared" si="0"/>
        <v>0</v>
      </c>
      <c r="G52" s="129">
        <f>F52*'Shared Mail Order'!C18</f>
        <v>0</v>
      </c>
      <c r="H52" s="130">
        <f t="shared" si="1"/>
        <v>0</v>
      </c>
      <c r="I52" s="99">
        <f>H52*'Shared Mail Order'!C17</f>
        <v>0</v>
      </c>
      <c r="J52" s="131">
        <f>((F52/'Shared Mail Order'!G13)*('Shared Mail Order'!H15+'Shared Mail Order'!H16))</f>
        <v>0</v>
      </c>
      <c r="K52" s="179">
        <f>(I52+L52)/('Shared Mail Order'!H13+'Shared Mail Order'!H21)*'Shared Mail Order'!C22</f>
        <v>0</v>
      </c>
      <c r="L52" s="100"/>
      <c r="M52" s="101">
        <f>IF('Shared Mail Order'!C23&gt;0,(I52+L52)/('Shared Mail Order'!H13+'Shared Mail Order'!H21)*'Shared Mail Order'!C23*'Shared Mail Order'!C25,(I52+L52)*'Shared Mail Order'!C25)</f>
        <v>0</v>
      </c>
      <c r="N52" s="102">
        <f>IF('Shared Mail Order'!C23&gt;0,(I52+L52)/('Shared Mail Order'!H13+'Shared Mail Order'!H21)*'Shared Mail Order'!C23*'Shared Mail Order'!C25+K52,(I52+L52)*'Shared Mail Order'!C25+K52)</f>
        <v>0</v>
      </c>
      <c r="O52" s="132">
        <f t="shared" si="4"/>
        <v>0</v>
      </c>
      <c r="P52" s="180">
        <f t="shared" si="3"/>
        <v>0</v>
      </c>
      <c r="Q52" s="1"/>
      <c r="R52" s="1"/>
    </row>
    <row r="53" spans="1:18" ht="12.75">
      <c r="A53" s="127"/>
      <c r="B53" s="104"/>
      <c r="C53" s="91"/>
      <c r="D53" s="92">
        <v>0</v>
      </c>
      <c r="E53" s="128">
        <v>0</v>
      </c>
      <c r="F53" s="130">
        <f t="shared" si="0"/>
        <v>0</v>
      </c>
      <c r="G53" s="129">
        <f>F53*'Shared Mail Order'!C18</f>
        <v>0</v>
      </c>
      <c r="H53" s="130">
        <f t="shared" si="1"/>
        <v>0</v>
      </c>
      <c r="I53" s="99">
        <f>H53*'Shared Mail Order'!C17</f>
        <v>0</v>
      </c>
      <c r="J53" s="131">
        <f>((F53/'Shared Mail Order'!G13)*('Shared Mail Order'!H15+'Shared Mail Order'!H16))</f>
        <v>0</v>
      </c>
      <c r="K53" s="179">
        <f>(I53+L53)/('Shared Mail Order'!H13+'Shared Mail Order'!H21)*'Shared Mail Order'!C22</f>
        <v>0</v>
      </c>
      <c r="L53" s="100"/>
      <c r="M53" s="101">
        <f>IF('Shared Mail Order'!C23&gt;0,(I53+L53)/('Shared Mail Order'!H13+'Shared Mail Order'!H21)*'Shared Mail Order'!C23*'Shared Mail Order'!C25,(I53+L53)*'Shared Mail Order'!C25)</f>
        <v>0</v>
      </c>
      <c r="N53" s="102">
        <f>IF('Shared Mail Order'!C23&gt;0,(I53+L53)/('Shared Mail Order'!H13+'Shared Mail Order'!H21)*'Shared Mail Order'!C23*'Shared Mail Order'!C25+K53,(I53+L53)*'Shared Mail Order'!C25+K53)</f>
        <v>0</v>
      </c>
      <c r="O53" s="132">
        <f t="shared" si="4"/>
        <v>0</v>
      </c>
      <c r="P53" s="180">
        <f t="shared" si="3"/>
        <v>0</v>
      </c>
      <c r="Q53" s="1"/>
      <c r="R53" s="1"/>
    </row>
    <row r="54" spans="1:18" ht="12.75">
      <c r="A54" s="127"/>
      <c r="B54" s="104"/>
      <c r="C54" s="91"/>
      <c r="D54" s="92">
        <v>0</v>
      </c>
      <c r="E54" s="128">
        <v>0</v>
      </c>
      <c r="F54" s="130">
        <f t="shared" si="0"/>
        <v>0</v>
      </c>
      <c r="G54" s="129">
        <f>F54*'Shared Mail Order'!C18</f>
        <v>0</v>
      </c>
      <c r="H54" s="130">
        <f t="shared" si="1"/>
        <v>0</v>
      </c>
      <c r="I54" s="99">
        <f>H54*'Shared Mail Order'!C17</f>
        <v>0</v>
      </c>
      <c r="J54" s="131">
        <f>((F54/'Shared Mail Order'!G13)*('Shared Mail Order'!H15+'Shared Mail Order'!H16))</f>
        <v>0</v>
      </c>
      <c r="K54" s="179">
        <f>(I54+L54)/('Shared Mail Order'!H13+'Shared Mail Order'!H21)*'Shared Mail Order'!C22</f>
        <v>0</v>
      </c>
      <c r="L54" s="100"/>
      <c r="M54" s="101">
        <f>IF('Shared Mail Order'!C23&gt;0,(I54+L54)/('Shared Mail Order'!H13+'Shared Mail Order'!H21)*'Shared Mail Order'!C23*'Shared Mail Order'!C25,(I54+L54)*'Shared Mail Order'!C25)</f>
        <v>0</v>
      </c>
      <c r="N54" s="102">
        <f>IF('Shared Mail Order'!C23&gt;0,(I54+L54)/('Shared Mail Order'!H13+'Shared Mail Order'!H21)*'Shared Mail Order'!C23*'Shared Mail Order'!C25+K54,(I54+L54)*'Shared Mail Order'!C25+K54)</f>
        <v>0</v>
      </c>
      <c r="O54" s="132">
        <f t="shared" si="4"/>
        <v>0</v>
      </c>
      <c r="P54" s="180">
        <f t="shared" si="3"/>
        <v>0</v>
      </c>
      <c r="Q54" s="1"/>
      <c r="R54" s="1"/>
    </row>
    <row r="55" spans="1:18" ht="12.75">
      <c r="A55" s="127"/>
      <c r="B55" s="104"/>
      <c r="C55" s="91"/>
      <c r="D55" s="92">
        <v>0</v>
      </c>
      <c r="E55" s="128">
        <v>0</v>
      </c>
      <c r="F55" s="130">
        <f t="shared" si="0"/>
        <v>0</v>
      </c>
      <c r="G55" s="129">
        <f>F55*'Shared Mail Order'!C18</f>
        <v>0</v>
      </c>
      <c r="H55" s="130">
        <f t="shared" si="1"/>
        <v>0</v>
      </c>
      <c r="I55" s="99">
        <f>H55*'Shared Mail Order'!C17</f>
        <v>0</v>
      </c>
      <c r="J55" s="131">
        <f>((F55/'Shared Mail Order'!G13)*('Shared Mail Order'!H15+'Shared Mail Order'!H16))</f>
        <v>0</v>
      </c>
      <c r="K55" s="179">
        <f>(I55+L55)/('Shared Mail Order'!H13+'Shared Mail Order'!H21)*'Shared Mail Order'!C22</f>
        <v>0</v>
      </c>
      <c r="L55" s="100"/>
      <c r="M55" s="101">
        <f>IF('Shared Mail Order'!C23&gt;0,(I55+L55)/('Shared Mail Order'!H13+'Shared Mail Order'!H21)*'Shared Mail Order'!C23*'Shared Mail Order'!C25,(I55+L55)*'Shared Mail Order'!C25)</f>
        <v>0</v>
      </c>
      <c r="N55" s="102">
        <f>IF('Shared Mail Order'!C23&gt;0,(I55+L55)/('Shared Mail Order'!H13+'Shared Mail Order'!H21)*'Shared Mail Order'!C23*'Shared Mail Order'!C25+K55,(I55+L55)*'Shared Mail Order'!C25+K55)</f>
        <v>0</v>
      </c>
      <c r="O55" s="132">
        <f t="shared" si="4"/>
        <v>0</v>
      </c>
      <c r="P55" s="180">
        <f t="shared" si="3"/>
        <v>0</v>
      </c>
      <c r="Q55" s="1"/>
      <c r="R55" s="1"/>
    </row>
    <row r="56" spans="1:18" ht="12.75">
      <c r="A56" s="127"/>
      <c r="B56" s="104"/>
      <c r="C56" s="91"/>
      <c r="D56" s="92">
        <v>0</v>
      </c>
      <c r="E56" s="128">
        <v>0</v>
      </c>
      <c r="F56" s="130">
        <f t="shared" si="0"/>
        <v>0</v>
      </c>
      <c r="G56" s="129">
        <f>F56*'Shared Mail Order'!C18</f>
        <v>0</v>
      </c>
      <c r="H56" s="130">
        <f t="shared" si="1"/>
        <v>0</v>
      </c>
      <c r="I56" s="99">
        <f>H56*'Shared Mail Order'!C17</f>
        <v>0</v>
      </c>
      <c r="J56" s="131">
        <f>((F56/'Shared Mail Order'!G13)*('Shared Mail Order'!H15+'Shared Mail Order'!H16))</f>
        <v>0</v>
      </c>
      <c r="K56" s="179">
        <f>(I56+L56)/('Shared Mail Order'!H13+'Shared Mail Order'!H21)*'Shared Mail Order'!C22</f>
        <v>0</v>
      </c>
      <c r="L56" s="100"/>
      <c r="M56" s="101">
        <f>IF('Shared Mail Order'!C23&gt;0,(I56+L56)/('Shared Mail Order'!H13+'Shared Mail Order'!H21)*'Shared Mail Order'!C23*'Shared Mail Order'!C25,(I56+L56)*'Shared Mail Order'!C25)</f>
        <v>0</v>
      </c>
      <c r="N56" s="102">
        <f>IF('Shared Mail Order'!C23&gt;0,(I56+L56)/('Shared Mail Order'!H13+'Shared Mail Order'!H21)*'Shared Mail Order'!C23*'Shared Mail Order'!C25+K56,(I56+L56)*'Shared Mail Order'!C25+K56)</f>
        <v>0</v>
      </c>
      <c r="O56" s="132">
        <f t="shared" si="4"/>
        <v>0</v>
      </c>
      <c r="P56" s="180">
        <f t="shared" si="3"/>
        <v>0</v>
      </c>
      <c r="Q56" s="1"/>
      <c r="R56" s="1"/>
    </row>
    <row r="57" spans="1:18" ht="12.75">
      <c r="A57" s="127"/>
      <c r="B57" s="104"/>
      <c r="C57" s="91"/>
      <c r="D57" s="92">
        <v>0</v>
      </c>
      <c r="E57" s="128">
        <v>0</v>
      </c>
      <c r="F57" s="130">
        <f t="shared" si="0"/>
        <v>0</v>
      </c>
      <c r="G57" s="129">
        <f>F57*'Shared Mail Order'!C18</f>
        <v>0</v>
      </c>
      <c r="H57" s="130">
        <f t="shared" si="1"/>
        <v>0</v>
      </c>
      <c r="I57" s="99">
        <f>H57*'Shared Mail Order'!C17</f>
        <v>0</v>
      </c>
      <c r="J57" s="131">
        <f>((F57/'Shared Mail Order'!G13)*('Shared Mail Order'!H15+'Shared Mail Order'!H16))</f>
        <v>0</v>
      </c>
      <c r="K57" s="179">
        <f>(I57+L57)/('Shared Mail Order'!H13+'Shared Mail Order'!H21)*'Shared Mail Order'!C22</f>
        <v>0</v>
      </c>
      <c r="L57" s="100"/>
      <c r="M57" s="101">
        <f>IF('Shared Mail Order'!C23&gt;0,(I57+L57)/('Shared Mail Order'!H13+'Shared Mail Order'!H21)*'Shared Mail Order'!C23*'Shared Mail Order'!C25,(I57+L57)*'Shared Mail Order'!C25)</f>
        <v>0</v>
      </c>
      <c r="N57" s="102">
        <f>IF('Shared Mail Order'!C23&gt;0,(I57+L57)/('Shared Mail Order'!H13+'Shared Mail Order'!H21)*'Shared Mail Order'!C23*'Shared Mail Order'!C25+K57,(I57+L57)*'Shared Mail Order'!C25+K57)</f>
        <v>0</v>
      </c>
      <c r="O57" s="132">
        <f t="shared" si="4"/>
        <v>0</v>
      </c>
      <c r="P57" s="180">
        <f t="shared" si="3"/>
        <v>0</v>
      </c>
      <c r="Q57" s="1"/>
      <c r="R57" s="1"/>
    </row>
    <row r="58" spans="1:18" ht="12.75">
      <c r="A58" s="127"/>
      <c r="B58" s="104"/>
      <c r="C58" s="91"/>
      <c r="D58" s="92">
        <v>0</v>
      </c>
      <c r="E58" s="128">
        <v>0</v>
      </c>
      <c r="F58" s="130">
        <f t="shared" si="0"/>
        <v>0</v>
      </c>
      <c r="G58" s="129">
        <f>F58*'Shared Mail Order'!C18</f>
        <v>0</v>
      </c>
      <c r="H58" s="130">
        <f t="shared" si="1"/>
        <v>0</v>
      </c>
      <c r="I58" s="99">
        <f>H58*'Shared Mail Order'!C17</f>
        <v>0</v>
      </c>
      <c r="J58" s="131">
        <f>((F58/'Shared Mail Order'!G13)*('Shared Mail Order'!H15+'Shared Mail Order'!H16))</f>
        <v>0</v>
      </c>
      <c r="K58" s="179">
        <f>(I58+L58)/('Shared Mail Order'!H13+'Shared Mail Order'!H21)*'Shared Mail Order'!C22</f>
        <v>0</v>
      </c>
      <c r="L58" s="100"/>
      <c r="M58" s="101">
        <f>IF('Shared Mail Order'!C23&gt;0,(I58+L58)/('Shared Mail Order'!H13+'Shared Mail Order'!H21)*'Shared Mail Order'!C23*'Shared Mail Order'!C25,(I58+L58)*'Shared Mail Order'!C25)</f>
        <v>0</v>
      </c>
      <c r="N58" s="102">
        <f>IF('Shared Mail Order'!C23&gt;0,(I58+L58)/('Shared Mail Order'!H13+'Shared Mail Order'!H21)*'Shared Mail Order'!C23*'Shared Mail Order'!C25+K58,(I58+L58)*'Shared Mail Order'!C25+K58)</f>
        <v>0</v>
      </c>
      <c r="O58" s="132">
        <f t="shared" si="4"/>
        <v>0</v>
      </c>
      <c r="P58" s="180">
        <f t="shared" si="3"/>
        <v>0</v>
      </c>
      <c r="Q58" s="1"/>
      <c r="R58" s="1"/>
    </row>
    <row r="59" spans="1:18" ht="12.75">
      <c r="A59" s="127"/>
      <c r="B59" s="104"/>
      <c r="C59" s="91"/>
      <c r="D59" s="92">
        <v>0</v>
      </c>
      <c r="E59" s="128">
        <v>0</v>
      </c>
      <c r="F59" s="130">
        <f t="shared" si="0"/>
        <v>0</v>
      </c>
      <c r="G59" s="129">
        <f>F59*'Shared Mail Order'!C18</f>
        <v>0</v>
      </c>
      <c r="H59" s="130">
        <f t="shared" si="1"/>
        <v>0</v>
      </c>
      <c r="I59" s="99">
        <f>H59*'Shared Mail Order'!C17</f>
        <v>0</v>
      </c>
      <c r="J59" s="131">
        <f>((F59/'Shared Mail Order'!G13)*('Shared Mail Order'!H15+'Shared Mail Order'!H16))</f>
        <v>0</v>
      </c>
      <c r="K59" s="179">
        <f>(I59+L59)/('Shared Mail Order'!H13+'Shared Mail Order'!H21)*'Shared Mail Order'!C22</f>
        <v>0</v>
      </c>
      <c r="L59" s="100"/>
      <c r="M59" s="101">
        <f>IF('Shared Mail Order'!C23&gt;0,(I59+L59)/('Shared Mail Order'!H13+'Shared Mail Order'!H21)*'Shared Mail Order'!C23*'Shared Mail Order'!C25,(I59+L59)*'Shared Mail Order'!C25)</f>
        <v>0</v>
      </c>
      <c r="N59" s="102">
        <f>IF('Shared Mail Order'!C23&gt;0,(I59+L59)/('Shared Mail Order'!H13+'Shared Mail Order'!H21)*'Shared Mail Order'!C23*'Shared Mail Order'!C25+K59,(I59+L59)*'Shared Mail Order'!C25+K59)</f>
        <v>0</v>
      </c>
      <c r="O59" s="132">
        <f t="shared" si="4"/>
        <v>0</v>
      </c>
      <c r="P59" s="180">
        <f t="shared" si="3"/>
        <v>0</v>
      </c>
      <c r="Q59" s="1"/>
      <c r="R59" s="1"/>
    </row>
    <row r="60" spans="1:18" ht="12.75">
      <c r="A60" s="127"/>
      <c r="B60" s="104"/>
      <c r="C60" s="91"/>
      <c r="D60" s="92">
        <v>0</v>
      </c>
      <c r="E60" s="128">
        <v>0</v>
      </c>
      <c r="F60" s="130">
        <f t="shared" si="0"/>
        <v>0</v>
      </c>
      <c r="G60" s="129">
        <f>F60*'Shared Mail Order'!C18</f>
        <v>0</v>
      </c>
      <c r="H60" s="130">
        <f t="shared" si="1"/>
        <v>0</v>
      </c>
      <c r="I60" s="99">
        <f>H60*'Shared Mail Order'!C17</f>
        <v>0</v>
      </c>
      <c r="J60" s="131">
        <f>((F60/'Shared Mail Order'!G13)*('Shared Mail Order'!H15+'Shared Mail Order'!H16))</f>
        <v>0</v>
      </c>
      <c r="K60" s="179">
        <f>(I60+L60)/('Shared Mail Order'!H13+'Shared Mail Order'!H21)*'Shared Mail Order'!C22</f>
        <v>0</v>
      </c>
      <c r="L60" s="100"/>
      <c r="M60" s="101">
        <f>IF('Shared Mail Order'!C23&gt;0,(I60+L60)/('Shared Mail Order'!H13+'Shared Mail Order'!H21)*'Shared Mail Order'!C23*'Shared Mail Order'!C25,(I60+L60)*'Shared Mail Order'!C25)</f>
        <v>0</v>
      </c>
      <c r="N60" s="102">
        <f>IF('Shared Mail Order'!C23&gt;0,(I60+L60)/('Shared Mail Order'!H13+'Shared Mail Order'!H21)*'Shared Mail Order'!C23*'Shared Mail Order'!C25+K60,(I60+L60)*'Shared Mail Order'!C25+K60)</f>
        <v>0</v>
      </c>
      <c r="O60" s="132">
        <f t="shared" si="4"/>
        <v>0</v>
      </c>
      <c r="P60" s="180">
        <f t="shared" si="3"/>
        <v>0</v>
      </c>
      <c r="Q60" s="1"/>
      <c r="R60" s="1"/>
    </row>
    <row r="61" spans="1:18" ht="12.75">
      <c r="A61" s="127"/>
      <c r="B61" s="104"/>
      <c r="C61" s="91"/>
      <c r="D61" s="92">
        <v>0</v>
      </c>
      <c r="E61" s="128">
        <v>0</v>
      </c>
      <c r="F61" s="130">
        <f t="shared" si="0"/>
        <v>0</v>
      </c>
      <c r="G61" s="129">
        <f>F61*'Shared Mail Order'!C18</f>
        <v>0</v>
      </c>
      <c r="H61" s="130">
        <f t="shared" si="1"/>
        <v>0</v>
      </c>
      <c r="I61" s="99">
        <f>H61*'Shared Mail Order'!C17</f>
        <v>0</v>
      </c>
      <c r="J61" s="131">
        <f>((F61/'Shared Mail Order'!G13)*('Shared Mail Order'!H15+'Shared Mail Order'!H16))</f>
        <v>0</v>
      </c>
      <c r="K61" s="179">
        <f>(I61+L61)/('Shared Mail Order'!H13+'Shared Mail Order'!H21)*'Shared Mail Order'!C22</f>
        <v>0</v>
      </c>
      <c r="L61" s="100"/>
      <c r="M61" s="101">
        <f>IF('Shared Mail Order'!C23&gt;0,(I61+L61)/('Shared Mail Order'!H13+'Shared Mail Order'!H21)*'Shared Mail Order'!C23*'Shared Mail Order'!C25,(I61+L61)*'Shared Mail Order'!C25)</f>
        <v>0</v>
      </c>
      <c r="N61" s="102">
        <f>IF('Shared Mail Order'!C23&gt;0,(I61+L61)/('Shared Mail Order'!H13+'Shared Mail Order'!H21)*'Shared Mail Order'!C23*'Shared Mail Order'!C25+K61,(I61+L61)*'Shared Mail Order'!C25+K61)</f>
        <v>0</v>
      </c>
      <c r="O61" s="132">
        <f t="shared" si="4"/>
        <v>0</v>
      </c>
      <c r="P61" s="180">
        <f t="shared" si="3"/>
        <v>0</v>
      </c>
      <c r="Q61" s="1"/>
      <c r="R61" s="1"/>
    </row>
    <row r="62" spans="1:18" ht="12.75">
      <c r="A62" s="127"/>
      <c r="B62" s="104"/>
      <c r="C62" s="91"/>
      <c r="D62" s="92">
        <v>0</v>
      </c>
      <c r="E62" s="128">
        <v>0</v>
      </c>
      <c r="F62" s="130">
        <f t="shared" si="0"/>
        <v>0</v>
      </c>
      <c r="G62" s="129">
        <f>F62*'Shared Mail Order'!C18</f>
        <v>0</v>
      </c>
      <c r="H62" s="130">
        <f t="shared" si="1"/>
        <v>0</v>
      </c>
      <c r="I62" s="99">
        <f>H62*'Shared Mail Order'!C17</f>
        <v>0</v>
      </c>
      <c r="J62" s="131">
        <f>((F62/'Shared Mail Order'!G13)*('Shared Mail Order'!H15+'Shared Mail Order'!H16))</f>
        <v>0</v>
      </c>
      <c r="K62" s="179">
        <f>(I62+L62)/('Shared Mail Order'!H13+'Shared Mail Order'!H21)*'Shared Mail Order'!C22</f>
        <v>0</v>
      </c>
      <c r="L62" s="100"/>
      <c r="M62" s="101">
        <f>IF('Shared Mail Order'!C23&gt;0,(I62+L62)/('Shared Mail Order'!H13+'Shared Mail Order'!H21)*'Shared Mail Order'!C23*'Shared Mail Order'!C25,(I62+L62)*'Shared Mail Order'!C25)</f>
        <v>0</v>
      </c>
      <c r="N62" s="102">
        <f>IF('Shared Mail Order'!C23&gt;0,(I62+L62)/('Shared Mail Order'!H13+'Shared Mail Order'!H21)*'Shared Mail Order'!C23*'Shared Mail Order'!C25+K62,(I62+L62)*'Shared Mail Order'!C25+K62)</f>
        <v>0</v>
      </c>
      <c r="O62" s="132">
        <f t="shared" si="4"/>
        <v>0</v>
      </c>
      <c r="P62" s="180">
        <f t="shared" si="3"/>
        <v>0</v>
      </c>
      <c r="Q62" s="1"/>
      <c r="R62" s="1"/>
    </row>
    <row r="63" spans="1:18" ht="12.75">
      <c r="A63" s="127"/>
      <c r="B63" s="104"/>
      <c r="C63" s="91"/>
      <c r="D63" s="92">
        <v>0</v>
      </c>
      <c r="E63" s="128">
        <v>0</v>
      </c>
      <c r="F63" s="130">
        <f t="shared" si="0"/>
        <v>0</v>
      </c>
      <c r="G63" s="129">
        <f>F63*'Shared Mail Order'!C18</f>
        <v>0</v>
      </c>
      <c r="H63" s="130">
        <f t="shared" si="1"/>
        <v>0</v>
      </c>
      <c r="I63" s="99">
        <f>H63*'Shared Mail Order'!C17</f>
        <v>0</v>
      </c>
      <c r="J63" s="131">
        <f>((F63/'Shared Mail Order'!G13)*('Shared Mail Order'!H15+'Shared Mail Order'!H16))</f>
        <v>0</v>
      </c>
      <c r="K63" s="179">
        <f>(I63+L63)/('Shared Mail Order'!H13+'Shared Mail Order'!H21)*'Shared Mail Order'!C22</f>
        <v>0</v>
      </c>
      <c r="L63" s="100"/>
      <c r="M63" s="101">
        <f>IF('Shared Mail Order'!C23&gt;0,(I63+L63)/('Shared Mail Order'!H13+'Shared Mail Order'!H21)*'Shared Mail Order'!C23*'Shared Mail Order'!C25,(I63+L63)*'Shared Mail Order'!C25)</f>
        <v>0</v>
      </c>
      <c r="N63" s="102">
        <f>IF('Shared Mail Order'!C23&gt;0,(I63+L63)/('Shared Mail Order'!H13+'Shared Mail Order'!H21)*'Shared Mail Order'!C23*'Shared Mail Order'!C25+K63,(I63+L63)*'Shared Mail Order'!C25+K63)</f>
        <v>0</v>
      </c>
      <c r="O63" s="132">
        <f t="shared" si="4"/>
        <v>0</v>
      </c>
      <c r="P63" s="180">
        <f t="shared" si="3"/>
        <v>0</v>
      </c>
      <c r="Q63" s="1"/>
      <c r="R63" s="1"/>
    </row>
    <row r="64" spans="1:18" ht="12.75">
      <c r="A64" s="127"/>
      <c r="B64" s="104"/>
      <c r="C64" s="91"/>
      <c r="D64" s="92">
        <v>0</v>
      </c>
      <c r="E64" s="128">
        <v>0</v>
      </c>
      <c r="F64" s="130">
        <f t="shared" si="0"/>
        <v>0</v>
      </c>
      <c r="G64" s="129">
        <f>F64*'Shared Mail Order'!C18</f>
        <v>0</v>
      </c>
      <c r="H64" s="130">
        <f t="shared" si="1"/>
        <v>0</v>
      </c>
      <c r="I64" s="99">
        <f>H64*'Shared Mail Order'!C17</f>
        <v>0</v>
      </c>
      <c r="J64" s="131">
        <f>((F64/'Shared Mail Order'!G13)*('Shared Mail Order'!H15+'Shared Mail Order'!H16))</f>
        <v>0</v>
      </c>
      <c r="K64" s="179">
        <f>(I64+L64)/('Shared Mail Order'!H13+'Shared Mail Order'!H21)*'Shared Mail Order'!C22</f>
        <v>0</v>
      </c>
      <c r="L64" s="100"/>
      <c r="M64" s="101">
        <f>IF('Shared Mail Order'!C23&gt;0,(I64+L64)/('Shared Mail Order'!H13+'Shared Mail Order'!H21)*'Shared Mail Order'!C23*'Shared Mail Order'!C25,(I64+L64)*'Shared Mail Order'!C25)</f>
        <v>0</v>
      </c>
      <c r="N64" s="102">
        <f>IF('Shared Mail Order'!C23&gt;0,(I64+L64)/('Shared Mail Order'!H13+'Shared Mail Order'!H21)*'Shared Mail Order'!C23*'Shared Mail Order'!C25+K64,(I64+L64)*'Shared Mail Order'!C25+K64)</f>
        <v>0</v>
      </c>
      <c r="O64" s="132">
        <f t="shared" si="4"/>
        <v>0</v>
      </c>
      <c r="P64" s="180">
        <f t="shared" si="3"/>
        <v>0</v>
      </c>
      <c r="Q64" s="1"/>
      <c r="R64" s="1"/>
    </row>
    <row r="65" spans="1:18" ht="12.75">
      <c r="A65" s="127"/>
      <c r="B65" s="104"/>
      <c r="C65" s="91"/>
      <c r="D65" s="92">
        <v>0</v>
      </c>
      <c r="E65" s="128">
        <v>0</v>
      </c>
      <c r="F65" s="130">
        <f t="shared" si="0"/>
        <v>0</v>
      </c>
      <c r="G65" s="129">
        <f>F65*'Shared Mail Order'!C18</f>
        <v>0</v>
      </c>
      <c r="H65" s="130">
        <f t="shared" si="1"/>
        <v>0</v>
      </c>
      <c r="I65" s="99">
        <f>H65*'Shared Mail Order'!C17</f>
        <v>0</v>
      </c>
      <c r="J65" s="131">
        <f>((F65/'Shared Mail Order'!G13)*('Shared Mail Order'!H15+'Shared Mail Order'!H16))</f>
        <v>0</v>
      </c>
      <c r="K65" s="179">
        <f>(I65+L65)/('Shared Mail Order'!H13+'Shared Mail Order'!H21)*'Shared Mail Order'!C22</f>
        <v>0</v>
      </c>
      <c r="L65" s="100"/>
      <c r="M65" s="101">
        <f>IF('Shared Mail Order'!C23&gt;0,(I65+L65)/('Shared Mail Order'!H13+'Shared Mail Order'!H21)*'Shared Mail Order'!C23*'Shared Mail Order'!C25,(I65+L65)*'Shared Mail Order'!C25)</f>
        <v>0</v>
      </c>
      <c r="N65" s="102">
        <f>IF('Shared Mail Order'!C23&gt;0,(I65+L65)/('Shared Mail Order'!H13+'Shared Mail Order'!H21)*'Shared Mail Order'!C23*'Shared Mail Order'!C25+K65,(I65+L65)*'Shared Mail Order'!C25+K65)</f>
        <v>0</v>
      </c>
      <c r="O65" s="132">
        <f t="shared" si="4"/>
        <v>0</v>
      </c>
      <c r="P65" s="180">
        <f t="shared" si="3"/>
        <v>0</v>
      </c>
      <c r="Q65" s="1"/>
      <c r="R65" s="1"/>
    </row>
    <row r="66" spans="1:18" ht="12.75">
      <c r="A66" s="127"/>
      <c r="B66" s="104"/>
      <c r="C66" s="91"/>
      <c r="D66" s="92">
        <v>0</v>
      </c>
      <c r="E66" s="128">
        <v>0</v>
      </c>
      <c r="F66" s="130">
        <f t="shared" si="0"/>
        <v>0</v>
      </c>
      <c r="G66" s="129">
        <f>F66*'Shared Mail Order'!C18</f>
        <v>0</v>
      </c>
      <c r="H66" s="130">
        <f t="shared" si="1"/>
        <v>0</v>
      </c>
      <c r="I66" s="99">
        <f>H66*'Shared Mail Order'!C17</f>
        <v>0</v>
      </c>
      <c r="J66" s="131">
        <f>((F66/'Shared Mail Order'!G13)*('Shared Mail Order'!H15+'Shared Mail Order'!H16))</f>
        <v>0</v>
      </c>
      <c r="K66" s="179">
        <f>(I66+L66)/('Shared Mail Order'!H13+'Shared Mail Order'!H21)*'Shared Mail Order'!C22</f>
        <v>0</v>
      </c>
      <c r="L66" s="100"/>
      <c r="M66" s="101">
        <f>IF('Shared Mail Order'!C23&gt;0,(I66+L66)/('Shared Mail Order'!H13+'Shared Mail Order'!H21)*'Shared Mail Order'!C23*'Shared Mail Order'!C25,(I66+L66)*'Shared Mail Order'!C25)</f>
        <v>0</v>
      </c>
      <c r="N66" s="102">
        <f>IF('Shared Mail Order'!C23&gt;0,(I66+L66)/('Shared Mail Order'!H13+'Shared Mail Order'!H21)*'Shared Mail Order'!C23*'Shared Mail Order'!C25+K66,(I66+L66)*'Shared Mail Order'!C25+K66)</f>
        <v>0</v>
      </c>
      <c r="O66" s="132">
        <f t="shared" si="4"/>
        <v>0</v>
      </c>
      <c r="P66" s="180">
        <f t="shared" si="3"/>
        <v>0</v>
      </c>
      <c r="Q66" s="1"/>
      <c r="R66" s="1"/>
    </row>
    <row r="67" spans="1:18" ht="12.75">
      <c r="A67" s="127"/>
      <c r="B67" s="104"/>
      <c r="C67" s="91"/>
      <c r="D67" s="92">
        <v>0</v>
      </c>
      <c r="E67" s="128">
        <v>0</v>
      </c>
      <c r="F67" s="130">
        <f t="shared" si="0"/>
        <v>0</v>
      </c>
      <c r="G67" s="129">
        <f>F67*'Shared Mail Order'!C18</f>
        <v>0</v>
      </c>
      <c r="H67" s="130">
        <f t="shared" si="1"/>
        <v>0</v>
      </c>
      <c r="I67" s="99">
        <f>H67*'Shared Mail Order'!C17</f>
        <v>0</v>
      </c>
      <c r="J67" s="131">
        <f>((F67/'Shared Mail Order'!G13)*('Shared Mail Order'!H15+'Shared Mail Order'!H16))</f>
        <v>0</v>
      </c>
      <c r="K67" s="179">
        <f>(I67+L67)/('Shared Mail Order'!H13+'Shared Mail Order'!H21)*'Shared Mail Order'!C22</f>
        <v>0</v>
      </c>
      <c r="L67" s="100"/>
      <c r="M67" s="101">
        <f>IF('Shared Mail Order'!C23&gt;0,(I67+L67)/('Shared Mail Order'!H13+'Shared Mail Order'!H21)*'Shared Mail Order'!C23*'Shared Mail Order'!C25,(I67+L67)*'Shared Mail Order'!C25)</f>
        <v>0</v>
      </c>
      <c r="N67" s="102">
        <f>IF('Shared Mail Order'!C23&gt;0,(I67+L67)/('Shared Mail Order'!H13+'Shared Mail Order'!H21)*'Shared Mail Order'!C23*'Shared Mail Order'!C25+K67,(I67+L67)*'Shared Mail Order'!C25+K67)</f>
        <v>0</v>
      </c>
      <c r="O67" s="132">
        <f t="shared" si="4"/>
        <v>0</v>
      </c>
      <c r="P67" s="180">
        <f t="shared" si="3"/>
        <v>0</v>
      </c>
      <c r="Q67" s="1"/>
      <c r="R67" s="1"/>
    </row>
    <row r="68" spans="1:18" ht="12.75">
      <c r="A68" s="127"/>
      <c r="B68" s="104"/>
      <c r="C68" s="91"/>
      <c r="D68" s="92">
        <v>0</v>
      </c>
      <c r="E68" s="128">
        <v>0</v>
      </c>
      <c r="F68" s="130">
        <f t="shared" si="0"/>
        <v>0</v>
      </c>
      <c r="G68" s="129">
        <f>F68*'Shared Mail Order'!C18</f>
        <v>0</v>
      </c>
      <c r="H68" s="130">
        <f t="shared" si="1"/>
        <v>0</v>
      </c>
      <c r="I68" s="99">
        <f>H68*'Shared Mail Order'!C17</f>
        <v>0</v>
      </c>
      <c r="J68" s="131">
        <f>((F68/'Shared Mail Order'!G13)*('Shared Mail Order'!H15+'Shared Mail Order'!H16))</f>
        <v>0</v>
      </c>
      <c r="K68" s="179">
        <f>(I68+L68)/('Shared Mail Order'!H13+'Shared Mail Order'!H21)*'Shared Mail Order'!C22</f>
        <v>0</v>
      </c>
      <c r="L68" s="100"/>
      <c r="M68" s="101">
        <f>IF('Shared Mail Order'!C23&gt;0,(I68+L68)/('Shared Mail Order'!H13+'Shared Mail Order'!H21)*'Shared Mail Order'!C23*'Shared Mail Order'!C25,(I68+L68)*'Shared Mail Order'!C25)</f>
        <v>0</v>
      </c>
      <c r="N68" s="102">
        <f>IF('Shared Mail Order'!C23&gt;0,(I68+L68)/('Shared Mail Order'!H13+'Shared Mail Order'!H21)*'Shared Mail Order'!C23*'Shared Mail Order'!C25+K68,(I68+L68)*'Shared Mail Order'!C25+K68)</f>
        <v>0</v>
      </c>
      <c r="O68" s="132">
        <f t="shared" si="4"/>
        <v>0</v>
      </c>
      <c r="P68" s="180">
        <f t="shared" si="3"/>
        <v>0</v>
      </c>
      <c r="Q68" s="1"/>
      <c r="R68" s="1"/>
    </row>
    <row r="69" spans="1:18" ht="12.75">
      <c r="A69" s="127"/>
      <c r="B69" s="104"/>
      <c r="C69" s="91"/>
      <c r="D69" s="92">
        <v>0</v>
      </c>
      <c r="E69" s="128">
        <v>0</v>
      </c>
      <c r="F69" s="130">
        <f t="shared" si="0"/>
        <v>0</v>
      </c>
      <c r="G69" s="129">
        <f>F69*'Shared Mail Order'!C18</f>
        <v>0</v>
      </c>
      <c r="H69" s="130">
        <f t="shared" si="1"/>
        <v>0</v>
      </c>
      <c r="I69" s="99">
        <f>H69*'Shared Mail Order'!C17</f>
        <v>0</v>
      </c>
      <c r="J69" s="131">
        <f>((F69/'Shared Mail Order'!G13)*('Shared Mail Order'!H15+'Shared Mail Order'!H16))</f>
        <v>0</v>
      </c>
      <c r="K69" s="179">
        <f>(I69+L69)/('Shared Mail Order'!H13+'Shared Mail Order'!H21)*'Shared Mail Order'!C22</f>
        <v>0</v>
      </c>
      <c r="L69" s="100"/>
      <c r="M69" s="101">
        <f>IF('Shared Mail Order'!C23&gt;0,(I69+L69)/('Shared Mail Order'!H13+'Shared Mail Order'!H21)*'Shared Mail Order'!C23*'Shared Mail Order'!C25,(I69+L69)*'Shared Mail Order'!C25)</f>
        <v>0</v>
      </c>
      <c r="N69" s="102">
        <f>IF('Shared Mail Order'!C23&gt;0,(I69+L69)/('Shared Mail Order'!H13+'Shared Mail Order'!H21)*'Shared Mail Order'!C23*'Shared Mail Order'!C25+K69,(I69+L69)*'Shared Mail Order'!C25+K69)</f>
        <v>0</v>
      </c>
      <c r="O69" s="132">
        <f t="shared" si="4"/>
        <v>0</v>
      </c>
      <c r="P69" s="180">
        <f t="shared" si="3"/>
        <v>0</v>
      </c>
      <c r="Q69" s="1"/>
      <c r="R69" s="1"/>
    </row>
    <row r="70" spans="1:18" ht="12.75">
      <c r="A70" s="127"/>
      <c r="B70" s="104"/>
      <c r="C70" s="91"/>
      <c r="D70" s="92">
        <v>0</v>
      </c>
      <c r="E70" s="128">
        <v>0</v>
      </c>
      <c r="F70" s="130">
        <f t="shared" si="0"/>
        <v>0</v>
      </c>
      <c r="G70" s="129">
        <f>F70*'Shared Mail Order'!C18</f>
        <v>0</v>
      </c>
      <c r="H70" s="130">
        <f t="shared" si="1"/>
        <v>0</v>
      </c>
      <c r="I70" s="99">
        <f>H70*'Shared Mail Order'!C17</f>
        <v>0</v>
      </c>
      <c r="J70" s="131">
        <f>((F70/'Shared Mail Order'!G13)*('Shared Mail Order'!H15+'Shared Mail Order'!H16))</f>
        <v>0</v>
      </c>
      <c r="K70" s="179">
        <f>(I70+L70)/('Shared Mail Order'!H13+'Shared Mail Order'!H21)*'Shared Mail Order'!C22</f>
        <v>0</v>
      </c>
      <c r="L70" s="100"/>
      <c r="M70" s="101">
        <f>IF('Shared Mail Order'!C23&gt;0,(I70+L70)/('Shared Mail Order'!H13+'Shared Mail Order'!H21)*'Shared Mail Order'!C23*'Shared Mail Order'!C25,(I70+L70)*'Shared Mail Order'!C25)</f>
        <v>0</v>
      </c>
      <c r="N70" s="102">
        <f>IF('Shared Mail Order'!C23&gt;0,(I70+L70)/('Shared Mail Order'!H13+'Shared Mail Order'!H21)*'Shared Mail Order'!C23*'Shared Mail Order'!C25+K70,(I70+L70)*'Shared Mail Order'!C25+K70)</f>
        <v>0</v>
      </c>
      <c r="O70" s="132">
        <f t="shared" si="4"/>
        <v>0</v>
      </c>
      <c r="P70" s="180">
        <f t="shared" si="3"/>
        <v>0</v>
      </c>
      <c r="Q70" s="1"/>
      <c r="R70" s="1"/>
    </row>
    <row r="71" spans="1:18" ht="12.75">
      <c r="A71" s="127"/>
      <c r="B71" s="104"/>
      <c r="C71" s="91"/>
      <c r="D71" s="92">
        <v>0</v>
      </c>
      <c r="E71" s="128">
        <v>0</v>
      </c>
      <c r="F71" s="130">
        <f t="shared" si="0"/>
        <v>0</v>
      </c>
      <c r="G71" s="129">
        <f>F71*'Shared Mail Order'!C18</f>
        <v>0</v>
      </c>
      <c r="H71" s="130">
        <f t="shared" si="1"/>
        <v>0</v>
      </c>
      <c r="I71" s="99">
        <f>H71*'Shared Mail Order'!C17</f>
        <v>0</v>
      </c>
      <c r="J71" s="131">
        <f>((F71/'Shared Mail Order'!G13)*('Shared Mail Order'!H15+'Shared Mail Order'!H16))</f>
        <v>0</v>
      </c>
      <c r="K71" s="179">
        <f>(I71+L71)/('Shared Mail Order'!H13+'Shared Mail Order'!H21)*'Shared Mail Order'!C22</f>
        <v>0</v>
      </c>
      <c r="L71" s="100"/>
      <c r="M71" s="101">
        <f>IF('Shared Mail Order'!C23&gt;0,(I71+L71)/('Shared Mail Order'!H13+'Shared Mail Order'!H21)*'Shared Mail Order'!C23*'Shared Mail Order'!C25,(I71+L71)*'Shared Mail Order'!C25)</f>
        <v>0</v>
      </c>
      <c r="N71" s="102">
        <f>IF('Shared Mail Order'!C23&gt;0,(I71+L71)/('Shared Mail Order'!H13+'Shared Mail Order'!H21)*'Shared Mail Order'!C23*'Shared Mail Order'!C25+K71,(I71+L71)*'Shared Mail Order'!C25+K71)</f>
        <v>0</v>
      </c>
      <c r="O71" s="132">
        <f t="shared" si="4"/>
        <v>0</v>
      </c>
      <c r="P71" s="180">
        <f t="shared" si="3"/>
        <v>0</v>
      </c>
      <c r="Q71" s="1"/>
      <c r="R71" s="1"/>
    </row>
    <row r="72" spans="1:18" ht="12.75">
      <c r="A72" s="127"/>
      <c r="B72" s="104"/>
      <c r="C72" s="91"/>
      <c r="D72" s="92">
        <v>0</v>
      </c>
      <c r="E72" s="128">
        <v>0</v>
      </c>
      <c r="F72" s="130">
        <f t="shared" si="0"/>
        <v>0</v>
      </c>
      <c r="G72" s="129">
        <f>F72*'Shared Mail Order'!C18</f>
        <v>0</v>
      </c>
      <c r="H72" s="130">
        <f t="shared" si="1"/>
        <v>0</v>
      </c>
      <c r="I72" s="99">
        <f>H72*'Shared Mail Order'!C17</f>
        <v>0</v>
      </c>
      <c r="J72" s="131">
        <f>((F72/'Shared Mail Order'!G13)*('Shared Mail Order'!H15+'Shared Mail Order'!H16))</f>
        <v>0</v>
      </c>
      <c r="K72" s="179">
        <f>(I72+L72)/('Shared Mail Order'!H13+'Shared Mail Order'!H21)*'Shared Mail Order'!C22</f>
        <v>0</v>
      </c>
      <c r="L72" s="100"/>
      <c r="M72" s="101">
        <f>IF('Shared Mail Order'!C23&gt;0,(I72+L72)/('Shared Mail Order'!H13+'Shared Mail Order'!H21)*'Shared Mail Order'!C23*'Shared Mail Order'!C25,(I72+L72)*'Shared Mail Order'!C25)</f>
        <v>0</v>
      </c>
      <c r="N72" s="102">
        <f>IF('Shared Mail Order'!C23&gt;0,(I72+L72)/('Shared Mail Order'!H13+'Shared Mail Order'!H21)*'Shared Mail Order'!C23*'Shared Mail Order'!C25+K72,(I72+L72)*'Shared Mail Order'!C25+K72)</f>
        <v>0</v>
      </c>
      <c r="O72" s="132">
        <f t="shared" si="4"/>
        <v>0</v>
      </c>
      <c r="P72" s="180">
        <f t="shared" si="3"/>
        <v>0</v>
      </c>
      <c r="Q72" s="1"/>
      <c r="R72" s="1"/>
    </row>
    <row r="73" spans="1:18" ht="12.75">
      <c r="A73" s="127"/>
      <c r="B73" s="104"/>
      <c r="C73" s="91"/>
      <c r="D73" s="92">
        <v>0</v>
      </c>
      <c r="E73" s="128">
        <v>0</v>
      </c>
      <c r="F73" s="130">
        <f t="shared" si="0"/>
        <v>0</v>
      </c>
      <c r="G73" s="129">
        <f>F73*'Shared Mail Order'!C18</f>
        <v>0</v>
      </c>
      <c r="H73" s="130">
        <f t="shared" si="1"/>
        <v>0</v>
      </c>
      <c r="I73" s="99">
        <f>H73*'Shared Mail Order'!C17</f>
        <v>0</v>
      </c>
      <c r="J73" s="131">
        <f>((F73/'Shared Mail Order'!G13)*('Shared Mail Order'!H15+'Shared Mail Order'!H16))</f>
        <v>0</v>
      </c>
      <c r="K73" s="179">
        <f>(I73+L73)/('Shared Mail Order'!H13+'Shared Mail Order'!H21)*'Shared Mail Order'!C22</f>
        <v>0</v>
      </c>
      <c r="L73" s="100"/>
      <c r="M73" s="101">
        <f>IF('Shared Mail Order'!C23&gt;0,(I73+L73)/('Shared Mail Order'!H13+'Shared Mail Order'!H21)*'Shared Mail Order'!C23*'Shared Mail Order'!C25,(I73+L73)*'Shared Mail Order'!C25)</f>
        <v>0</v>
      </c>
      <c r="N73" s="102">
        <f>IF('Shared Mail Order'!C23&gt;0,(I73+L73)/('Shared Mail Order'!H13+'Shared Mail Order'!H21)*'Shared Mail Order'!C23*'Shared Mail Order'!C25+K73,(I73+L73)*'Shared Mail Order'!C25+K73)</f>
        <v>0</v>
      </c>
      <c r="O73" s="132">
        <f t="shared" si="4"/>
        <v>0</v>
      </c>
      <c r="P73" s="180">
        <f t="shared" si="3"/>
        <v>0</v>
      </c>
      <c r="Q73" s="1"/>
      <c r="R73" s="1"/>
    </row>
    <row r="74" spans="1:18" ht="12.75">
      <c r="A74" s="127"/>
      <c r="B74" s="104"/>
      <c r="C74" s="91"/>
      <c r="D74" s="92">
        <v>0</v>
      </c>
      <c r="E74" s="128">
        <v>0</v>
      </c>
      <c r="F74" s="130">
        <f t="shared" si="0"/>
        <v>0</v>
      </c>
      <c r="G74" s="129">
        <f>F74*'Shared Mail Order'!C18</f>
        <v>0</v>
      </c>
      <c r="H74" s="130">
        <f t="shared" si="1"/>
        <v>0</v>
      </c>
      <c r="I74" s="99">
        <f>H74*'Shared Mail Order'!C17</f>
        <v>0</v>
      </c>
      <c r="J74" s="131">
        <f>((F74/'Shared Mail Order'!G13)*('Shared Mail Order'!H15+'Shared Mail Order'!H16))</f>
        <v>0</v>
      </c>
      <c r="K74" s="179">
        <f>(I74+L74)/('Shared Mail Order'!H13+'Shared Mail Order'!H21)*'Shared Mail Order'!C22</f>
        <v>0</v>
      </c>
      <c r="L74" s="100"/>
      <c r="M74" s="101">
        <f>IF('Shared Mail Order'!C23&gt;0,(I74+L74)/('Shared Mail Order'!H13+'Shared Mail Order'!H21)*'Shared Mail Order'!C23*'Shared Mail Order'!C25,(I74+L74)*'Shared Mail Order'!C25)</f>
        <v>0</v>
      </c>
      <c r="N74" s="102">
        <f>IF('Shared Mail Order'!C23&gt;0,(I74+L74)/('Shared Mail Order'!H13+'Shared Mail Order'!H21)*'Shared Mail Order'!C23*'Shared Mail Order'!C25+K74,(I74+L74)*'Shared Mail Order'!C25+K74)</f>
        <v>0</v>
      </c>
      <c r="O74" s="132">
        <f t="shared" si="4"/>
        <v>0</v>
      </c>
      <c r="P74" s="180">
        <f t="shared" si="3"/>
        <v>0</v>
      </c>
      <c r="Q74" s="1"/>
      <c r="R74" s="1"/>
    </row>
    <row r="75" spans="1:18" ht="12.75">
      <c r="A75" s="127"/>
      <c r="B75" s="104"/>
      <c r="C75" s="91"/>
      <c r="D75" s="92">
        <v>0</v>
      </c>
      <c r="E75" s="128">
        <v>0</v>
      </c>
      <c r="F75" s="130">
        <f t="shared" si="0"/>
        <v>0</v>
      </c>
      <c r="G75" s="129">
        <f>F75*'Shared Mail Order'!C18</f>
        <v>0</v>
      </c>
      <c r="H75" s="130">
        <f t="shared" si="1"/>
        <v>0</v>
      </c>
      <c r="I75" s="99">
        <f>H75*'Shared Mail Order'!C17</f>
        <v>0</v>
      </c>
      <c r="J75" s="131">
        <f>((F75/'Shared Mail Order'!G13)*('Shared Mail Order'!H15+'Shared Mail Order'!H16))</f>
        <v>0</v>
      </c>
      <c r="K75" s="179">
        <f>(I75+L75)/('Shared Mail Order'!H13+'Shared Mail Order'!H21)*'Shared Mail Order'!C22</f>
        <v>0</v>
      </c>
      <c r="L75" s="100"/>
      <c r="M75" s="101">
        <f>IF('Shared Mail Order'!C23&gt;0,(I75+L75)/('Shared Mail Order'!H13+'Shared Mail Order'!H21)*'Shared Mail Order'!C23*'Shared Mail Order'!C25,(I75+L75)*'Shared Mail Order'!C25)</f>
        <v>0</v>
      </c>
      <c r="N75" s="102">
        <f>IF('Shared Mail Order'!C23&gt;0,(I75+L75)/('Shared Mail Order'!H13+'Shared Mail Order'!H21)*'Shared Mail Order'!C23*'Shared Mail Order'!C25+K75,(I75+L75)*'Shared Mail Order'!C25+K75)</f>
        <v>0</v>
      </c>
      <c r="O75" s="132">
        <f t="shared" si="4"/>
        <v>0</v>
      </c>
      <c r="P75" s="180">
        <f t="shared" si="3"/>
        <v>0</v>
      </c>
      <c r="Q75" s="1"/>
      <c r="R75" s="1"/>
    </row>
    <row r="76" spans="1:18" ht="12.75">
      <c r="A76" s="127"/>
      <c r="B76" s="104"/>
      <c r="C76" s="91"/>
      <c r="D76" s="92">
        <v>0</v>
      </c>
      <c r="E76" s="128">
        <v>0</v>
      </c>
      <c r="F76" s="130">
        <f t="shared" si="0"/>
        <v>0</v>
      </c>
      <c r="G76" s="129">
        <f>F76*'Shared Mail Order'!C18</f>
        <v>0</v>
      </c>
      <c r="H76" s="130">
        <f t="shared" si="1"/>
        <v>0</v>
      </c>
      <c r="I76" s="99">
        <f>H76*'Shared Mail Order'!C17</f>
        <v>0</v>
      </c>
      <c r="J76" s="131">
        <f>((F76/'Shared Mail Order'!G13)*('Shared Mail Order'!H15+'Shared Mail Order'!H16))</f>
        <v>0</v>
      </c>
      <c r="K76" s="179">
        <f>(I76+L76)/('Shared Mail Order'!H13+'Shared Mail Order'!H21)*'Shared Mail Order'!C22</f>
        <v>0</v>
      </c>
      <c r="L76" s="100"/>
      <c r="M76" s="101">
        <f>IF('Shared Mail Order'!C23&gt;0,(I76+L76)/('Shared Mail Order'!H13+'Shared Mail Order'!H21)*'Shared Mail Order'!C23*'Shared Mail Order'!C25,(I76+L76)*'Shared Mail Order'!C25)</f>
        <v>0</v>
      </c>
      <c r="N76" s="102">
        <f>IF('Shared Mail Order'!C23&gt;0,(I76+L76)/('Shared Mail Order'!H13+'Shared Mail Order'!H21)*'Shared Mail Order'!C23*'Shared Mail Order'!C25+K76,(I76+L76)*'Shared Mail Order'!C25+K76)</f>
        <v>0</v>
      </c>
      <c r="O76" s="132">
        <f t="shared" si="4"/>
        <v>0</v>
      </c>
      <c r="P76" s="180">
        <f t="shared" si="3"/>
        <v>0</v>
      </c>
      <c r="Q76" s="1"/>
      <c r="R76" s="1"/>
    </row>
    <row r="77" spans="1:18" ht="12.75">
      <c r="A77" s="127"/>
      <c r="B77" s="104"/>
      <c r="C77" s="91"/>
      <c r="D77" s="92">
        <v>0</v>
      </c>
      <c r="E77" s="128">
        <v>0</v>
      </c>
      <c r="F77" s="130">
        <f t="shared" si="0"/>
        <v>0</v>
      </c>
      <c r="G77" s="129">
        <f>F77*'Shared Mail Order'!C18</f>
        <v>0</v>
      </c>
      <c r="H77" s="130">
        <f t="shared" si="1"/>
        <v>0</v>
      </c>
      <c r="I77" s="99">
        <f>H77*'Shared Mail Order'!C17</f>
        <v>0</v>
      </c>
      <c r="J77" s="131">
        <f>((F77/'Shared Mail Order'!G13)*('Shared Mail Order'!H15+'Shared Mail Order'!H16))</f>
        <v>0</v>
      </c>
      <c r="K77" s="179">
        <f>(I77+L77)/('Shared Mail Order'!H13+'Shared Mail Order'!H21)*'Shared Mail Order'!C22</f>
        <v>0</v>
      </c>
      <c r="L77" s="100"/>
      <c r="M77" s="101">
        <f>IF('Shared Mail Order'!C23&gt;0,(I77+L77)/('Shared Mail Order'!H13+'Shared Mail Order'!H21)*'Shared Mail Order'!C23*'Shared Mail Order'!C25,(I77+L77)*'Shared Mail Order'!C25)</f>
        <v>0</v>
      </c>
      <c r="N77" s="102">
        <f>IF('Shared Mail Order'!C23&gt;0,(I77+L77)/('Shared Mail Order'!H13+'Shared Mail Order'!H21)*'Shared Mail Order'!C23*'Shared Mail Order'!C25+K77,(I77+L77)*'Shared Mail Order'!C25+K77)</f>
        <v>0</v>
      </c>
      <c r="O77" s="132">
        <f t="shared" si="4"/>
        <v>0</v>
      </c>
      <c r="P77" s="180">
        <f t="shared" si="3"/>
        <v>0</v>
      </c>
      <c r="Q77" s="1"/>
      <c r="R77" s="1"/>
    </row>
    <row r="78" spans="1:18" ht="12.75">
      <c r="A78" s="127"/>
      <c r="B78" s="104"/>
      <c r="C78" s="91"/>
      <c r="D78" s="92">
        <v>0</v>
      </c>
      <c r="E78" s="128">
        <v>0</v>
      </c>
      <c r="F78" s="130">
        <f t="shared" si="0"/>
        <v>0</v>
      </c>
      <c r="G78" s="129">
        <f>F78*'Shared Mail Order'!C18</f>
        <v>0</v>
      </c>
      <c r="H78" s="130">
        <f t="shared" si="1"/>
        <v>0</v>
      </c>
      <c r="I78" s="99">
        <f>H78*'Shared Mail Order'!C17</f>
        <v>0</v>
      </c>
      <c r="J78" s="131">
        <f>((F78/'Shared Mail Order'!G13)*('Shared Mail Order'!H15+'Shared Mail Order'!H16))</f>
        <v>0</v>
      </c>
      <c r="K78" s="179">
        <f>(I78+L78)/('Shared Mail Order'!H13+'Shared Mail Order'!H21)*'Shared Mail Order'!C22</f>
        <v>0</v>
      </c>
      <c r="L78" s="100"/>
      <c r="M78" s="101">
        <f>IF('Shared Mail Order'!C23&gt;0,(I78+L78)/('Shared Mail Order'!H13+'Shared Mail Order'!H21)*'Shared Mail Order'!C23*'Shared Mail Order'!C25,(I78+L78)*'Shared Mail Order'!C25)</f>
        <v>0</v>
      </c>
      <c r="N78" s="102">
        <f>IF('Shared Mail Order'!C23&gt;0,(I78+L78)/('Shared Mail Order'!H13+'Shared Mail Order'!H21)*'Shared Mail Order'!C23*'Shared Mail Order'!C25+K78,(I78+L78)*'Shared Mail Order'!C25+K78)</f>
        <v>0</v>
      </c>
      <c r="O78" s="132">
        <f t="shared" si="4"/>
        <v>0</v>
      </c>
      <c r="P78" s="180">
        <f t="shared" si="3"/>
        <v>0</v>
      </c>
      <c r="Q78" s="1"/>
      <c r="R78" s="1"/>
    </row>
    <row r="79" spans="1:18" ht="12.75">
      <c r="A79" s="127"/>
      <c r="B79" s="104"/>
      <c r="C79" s="91"/>
      <c r="D79" s="92">
        <v>0</v>
      </c>
      <c r="E79" s="128">
        <v>0</v>
      </c>
      <c r="F79" s="130">
        <f t="shared" si="0"/>
        <v>0</v>
      </c>
      <c r="G79" s="129">
        <f>F79*'Shared Mail Order'!C18</f>
        <v>0</v>
      </c>
      <c r="H79" s="130">
        <f t="shared" si="1"/>
        <v>0</v>
      </c>
      <c r="I79" s="99">
        <f>H79*'Shared Mail Order'!C17</f>
        <v>0</v>
      </c>
      <c r="J79" s="131">
        <f>((F79/'Shared Mail Order'!G13)*('Shared Mail Order'!H15+'Shared Mail Order'!H16))</f>
        <v>0</v>
      </c>
      <c r="K79" s="179">
        <f>(I79+L79)/('Shared Mail Order'!H13+'Shared Mail Order'!H21)*'Shared Mail Order'!C22</f>
        <v>0</v>
      </c>
      <c r="L79" s="100"/>
      <c r="M79" s="101">
        <f>IF('Shared Mail Order'!C23&gt;0,(I79+L79)/('Shared Mail Order'!H13+'Shared Mail Order'!H21)*'Shared Mail Order'!C23*'Shared Mail Order'!C25,(I79+L79)*'Shared Mail Order'!C25)</f>
        <v>0</v>
      </c>
      <c r="N79" s="102">
        <f>IF('Shared Mail Order'!C23&gt;0,(I79+L79)/('Shared Mail Order'!H13+'Shared Mail Order'!H21)*'Shared Mail Order'!C23*'Shared Mail Order'!C25+K79,(I79+L79)*'Shared Mail Order'!C25+K79)</f>
        <v>0</v>
      </c>
      <c r="O79" s="132">
        <f t="shared" si="4"/>
        <v>0</v>
      </c>
      <c r="P79" s="180">
        <f t="shared" si="3"/>
        <v>0</v>
      </c>
      <c r="Q79" s="1"/>
      <c r="R79" s="1"/>
    </row>
    <row r="80" spans="1:18" ht="12.75">
      <c r="A80" s="127"/>
      <c r="B80" s="104"/>
      <c r="C80" s="91"/>
      <c r="D80" s="92">
        <v>0</v>
      </c>
      <c r="E80" s="128">
        <v>0</v>
      </c>
      <c r="F80" s="130">
        <f t="shared" si="0"/>
        <v>0</v>
      </c>
      <c r="G80" s="129">
        <f>F80*'Shared Mail Order'!C18</f>
        <v>0</v>
      </c>
      <c r="H80" s="130">
        <f t="shared" si="1"/>
        <v>0</v>
      </c>
      <c r="I80" s="99">
        <f>H80*'Shared Mail Order'!C17</f>
        <v>0</v>
      </c>
      <c r="J80" s="131">
        <f>((F80/'Shared Mail Order'!G13)*('Shared Mail Order'!H15+'Shared Mail Order'!H16))</f>
        <v>0</v>
      </c>
      <c r="K80" s="179">
        <f>(I80+L80)/('Shared Mail Order'!H13+'Shared Mail Order'!H21)*'Shared Mail Order'!C22</f>
        <v>0</v>
      </c>
      <c r="L80" s="100"/>
      <c r="M80" s="101">
        <f>IF('Shared Mail Order'!C23&gt;0,(I80+L80)/('Shared Mail Order'!H13+'Shared Mail Order'!H21)*'Shared Mail Order'!C23*'Shared Mail Order'!C25,(I80+L80)*'Shared Mail Order'!C25)</f>
        <v>0</v>
      </c>
      <c r="N80" s="102">
        <f>IF('Shared Mail Order'!C23&gt;0,(I80+L80)/('Shared Mail Order'!H13+'Shared Mail Order'!H21)*'Shared Mail Order'!C23*'Shared Mail Order'!C25+K80,(I80+L80)*'Shared Mail Order'!C25+K80)</f>
        <v>0</v>
      </c>
      <c r="O80" s="132">
        <f t="shared" si="4"/>
        <v>0</v>
      </c>
      <c r="P80" s="180">
        <f t="shared" si="3"/>
        <v>0</v>
      </c>
      <c r="Q80" s="1"/>
      <c r="R80" s="1"/>
    </row>
    <row r="81" spans="1:18" ht="12.75">
      <c r="A81" s="127"/>
      <c r="B81" s="104"/>
      <c r="C81" s="91"/>
      <c r="D81" s="92">
        <v>0</v>
      </c>
      <c r="E81" s="128">
        <v>0</v>
      </c>
      <c r="F81" s="130">
        <f t="shared" si="0"/>
        <v>0</v>
      </c>
      <c r="G81" s="129">
        <f>F81*'Shared Mail Order'!C18</f>
        <v>0</v>
      </c>
      <c r="H81" s="130">
        <f t="shared" si="1"/>
        <v>0</v>
      </c>
      <c r="I81" s="99">
        <f>H81*'Shared Mail Order'!C17</f>
        <v>0</v>
      </c>
      <c r="J81" s="131">
        <f>((F81/'Shared Mail Order'!G13)*('Shared Mail Order'!H15+'Shared Mail Order'!H16))</f>
        <v>0</v>
      </c>
      <c r="K81" s="179">
        <f>(I81+L81)/('Shared Mail Order'!H13+'Shared Mail Order'!H21)*'Shared Mail Order'!C22</f>
        <v>0</v>
      </c>
      <c r="L81" s="100"/>
      <c r="M81" s="101">
        <f>IF('Shared Mail Order'!C23&gt;0,(I81+L81)/('Shared Mail Order'!H13+'Shared Mail Order'!H21)*'Shared Mail Order'!C23*'Shared Mail Order'!C25,(I81+L81)*'Shared Mail Order'!C25)</f>
        <v>0</v>
      </c>
      <c r="N81" s="102">
        <f>IF('Shared Mail Order'!C23&gt;0,(I81+L81)/('Shared Mail Order'!H13+'Shared Mail Order'!H21)*'Shared Mail Order'!C23*'Shared Mail Order'!C25+K81,(I81+L81)*'Shared Mail Order'!C25+K81)</f>
        <v>0</v>
      </c>
      <c r="O81" s="132">
        <f t="shared" si="4"/>
        <v>0</v>
      </c>
      <c r="P81" s="180">
        <f t="shared" si="3"/>
        <v>0</v>
      </c>
      <c r="Q81" s="1"/>
      <c r="R81" s="1"/>
    </row>
    <row r="82" spans="1:18" ht="12.75">
      <c r="A82" s="127"/>
      <c r="B82" s="104"/>
      <c r="C82" s="91"/>
      <c r="D82" s="92">
        <v>0</v>
      </c>
      <c r="E82" s="128">
        <v>0</v>
      </c>
      <c r="F82" s="130">
        <f aca="true" t="shared" si="5" ref="F82:F113">D82*E82</f>
        <v>0</v>
      </c>
      <c r="G82" s="129">
        <f>F82*'Shared Mail Order'!C18</f>
        <v>0</v>
      </c>
      <c r="H82" s="130">
        <f aca="true" t="shared" si="6" ref="H82:H113">F82+G82</f>
        <v>0</v>
      </c>
      <c r="I82" s="99">
        <f>H82*'Shared Mail Order'!C17</f>
        <v>0</v>
      </c>
      <c r="J82" s="131">
        <f>((F82/'Shared Mail Order'!G13)*('Shared Mail Order'!H15+'Shared Mail Order'!H16))</f>
        <v>0</v>
      </c>
      <c r="K82" s="179">
        <f>(I82+L82)/('Shared Mail Order'!H13+'Shared Mail Order'!H21)*'Shared Mail Order'!C22</f>
        <v>0</v>
      </c>
      <c r="L82" s="100"/>
      <c r="M82" s="101">
        <f>IF('Shared Mail Order'!C23&gt;0,(I82+L82)/('Shared Mail Order'!H13+'Shared Mail Order'!H21)*'Shared Mail Order'!C23*'Shared Mail Order'!C25,(I82+L82)*'Shared Mail Order'!C25)</f>
        <v>0</v>
      </c>
      <c r="N82" s="102">
        <f>IF('Shared Mail Order'!C23&gt;0,(I82+L82)/('Shared Mail Order'!H13+'Shared Mail Order'!H21)*'Shared Mail Order'!C23*'Shared Mail Order'!C25+K82,(I82+L82)*'Shared Mail Order'!C25+K82)</f>
        <v>0</v>
      </c>
      <c r="O82" s="132">
        <f aca="true" t="shared" si="7" ref="O82:O113">SUM(I82+J82+N82)</f>
        <v>0</v>
      </c>
      <c r="P82" s="180">
        <f aca="true" t="shared" si="8" ref="P82:P113">IF(E82&gt;0,O82/E82,0)</f>
        <v>0</v>
      </c>
      <c r="Q82" s="1"/>
      <c r="R82" s="1"/>
    </row>
    <row r="83" spans="1:18" ht="12.75">
      <c r="A83" s="127"/>
      <c r="B83" s="104"/>
      <c r="C83" s="91"/>
      <c r="D83" s="92">
        <v>0</v>
      </c>
      <c r="E83" s="128">
        <v>0</v>
      </c>
      <c r="F83" s="130">
        <f t="shared" si="5"/>
        <v>0</v>
      </c>
      <c r="G83" s="129">
        <f>F83*'Shared Mail Order'!C18</f>
        <v>0</v>
      </c>
      <c r="H83" s="130">
        <f t="shared" si="6"/>
        <v>0</v>
      </c>
      <c r="I83" s="99">
        <f>H83*'Shared Mail Order'!C17</f>
        <v>0</v>
      </c>
      <c r="J83" s="131">
        <f>((F83/'Shared Mail Order'!G13)*('Shared Mail Order'!H15+'Shared Mail Order'!H16))</f>
        <v>0</v>
      </c>
      <c r="K83" s="179">
        <f>(I83+L83)/('Shared Mail Order'!H13+'Shared Mail Order'!H21)*'Shared Mail Order'!C22</f>
        <v>0</v>
      </c>
      <c r="L83" s="100"/>
      <c r="M83" s="101">
        <f>IF('Shared Mail Order'!C23&gt;0,(I83+L83)/('Shared Mail Order'!H13+'Shared Mail Order'!H21)*'Shared Mail Order'!C23*'Shared Mail Order'!C25,(I83+L83)*'Shared Mail Order'!C25)</f>
        <v>0</v>
      </c>
      <c r="N83" s="102">
        <f>IF('Shared Mail Order'!C23&gt;0,(I83+L83)/('Shared Mail Order'!H13+'Shared Mail Order'!H21)*'Shared Mail Order'!C23*'Shared Mail Order'!C25+K83,(I83+L83)*'Shared Mail Order'!C25+K83)</f>
        <v>0</v>
      </c>
      <c r="O83" s="132">
        <f t="shared" si="7"/>
        <v>0</v>
      </c>
      <c r="P83" s="180">
        <f t="shared" si="8"/>
        <v>0</v>
      </c>
      <c r="Q83" s="1"/>
      <c r="R83" s="1"/>
    </row>
    <row r="84" spans="1:18" ht="12.75">
      <c r="A84" s="127"/>
      <c r="B84" s="104"/>
      <c r="C84" s="91"/>
      <c r="D84" s="92">
        <v>0</v>
      </c>
      <c r="E84" s="128">
        <v>0</v>
      </c>
      <c r="F84" s="130">
        <f t="shared" si="5"/>
        <v>0</v>
      </c>
      <c r="G84" s="129">
        <f>F84*'Shared Mail Order'!C18</f>
        <v>0</v>
      </c>
      <c r="H84" s="130">
        <f t="shared" si="6"/>
        <v>0</v>
      </c>
      <c r="I84" s="99">
        <f>H84*'Shared Mail Order'!C17</f>
        <v>0</v>
      </c>
      <c r="J84" s="131">
        <f>((F84/'Shared Mail Order'!G13)*('Shared Mail Order'!H15+'Shared Mail Order'!H16))</f>
        <v>0</v>
      </c>
      <c r="K84" s="179">
        <f>(I84+L84)/('Shared Mail Order'!H13+'Shared Mail Order'!H21)*'Shared Mail Order'!C22</f>
        <v>0</v>
      </c>
      <c r="L84" s="100"/>
      <c r="M84" s="101">
        <f>IF('Shared Mail Order'!C23&gt;0,(I84+L84)/('Shared Mail Order'!H13+'Shared Mail Order'!H21)*'Shared Mail Order'!C23*'Shared Mail Order'!C25,(I84+L84)*'Shared Mail Order'!C25)</f>
        <v>0</v>
      </c>
      <c r="N84" s="102">
        <f>IF('Shared Mail Order'!C23&gt;0,(I84+L84)/('Shared Mail Order'!H13+'Shared Mail Order'!H21)*'Shared Mail Order'!C23*'Shared Mail Order'!C25+K84,(I84+L84)*'Shared Mail Order'!C25+K84)</f>
        <v>0</v>
      </c>
      <c r="O84" s="132">
        <f t="shared" si="7"/>
        <v>0</v>
      </c>
      <c r="P84" s="180">
        <f t="shared" si="8"/>
        <v>0</v>
      </c>
      <c r="Q84" s="1"/>
      <c r="R84" s="1"/>
    </row>
    <row r="85" spans="1:18" ht="12.75">
      <c r="A85" s="127"/>
      <c r="B85" s="104"/>
      <c r="C85" s="91"/>
      <c r="D85" s="92">
        <v>0</v>
      </c>
      <c r="E85" s="128">
        <v>0</v>
      </c>
      <c r="F85" s="130">
        <f t="shared" si="5"/>
        <v>0</v>
      </c>
      <c r="G85" s="129">
        <f>F85*'Shared Mail Order'!C18</f>
        <v>0</v>
      </c>
      <c r="H85" s="130">
        <f t="shared" si="6"/>
        <v>0</v>
      </c>
      <c r="I85" s="99">
        <f>H85*'Shared Mail Order'!C17</f>
        <v>0</v>
      </c>
      <c r="J85" s="131">
        <f>((F85/'Shared Mail Order'!G13)*('Shared Mail Order'!H15+'Shared Mail Order'!H16))</f>
        <v>0</v>
      </c>
      <c r="K85" s="179">
        <f>(I85+L85)/('Shared Mail Order'!H13+'Shared Mail Order'!H21)*'Shared Mail Order'!C22</f>
        <v>0</v>
      </c>
      <c r="L85" s="100"/>
      <c r="M85" s="101">
        <f>IF('Shared Mail Order'!C23&gt;0,(I85+L85)/('Shared Mail Order'!H13+'Shared Mail Order'!H21)*'Shared Mail Order'!C23*'Shared Mail Order'!C25,(I85+L85)*'Shared Mail Order'!C25)</f>
        <v>0</v>
      </c>
      <c r="N85" s="102">
        <f>IF('Shared Mail Order'!C23&gt;0,(I85+L85)/('Shared Mail Order'!H13+'Shared Mail Order'!H21)*'Shared Mail Order'!C23*'Shared Mail Order'!C25+K85,(I85+L85)*'Shared Mail Order'!C25+K85)</f>
        <v>0</v>
      </c>
      <c r="O85" s="132">
        <f t="shared" si="7"/>
        <v>0</v>
      </c>
      <c r="P85" s="180">
        <f t="shared" si="8"/>
        <v>0</v>
      </c>
      <c r="Q85" s="1"/>
      <c r="R85" s="1"/>
    </row>
    <row r="86" spans="1:18" ht="12.75">
      <c r="A86" s="127"/>
      <c r="B86" s="104"/>
      <c r="C86" s="91"/>
      <c r="D86" s="92">
        <v>0</v>
      </c>
      <c r="E86" s="128">
        <v>0</v>
      </c>
      <c r="F86" s="130">
        <f t="shared" si="5"/>
        <v>0</v>
      </c>
      <c r="G86" s="129">
        <f>F86*'Shared Mail Order'!C18</f>
        <v>0</v>
      </c>
      <c r="H86" s="130">
        <f t="shared" si="6"/>
        <v>0</v>
      </c>
      <c r="I86" s="99">
        <f>H86*'Shared Mail Order'!C17</f>
        <v>0</v>
      </c>
      <c r="J86" s="131">
        <f>((F86/'Shared Mail Order'!G13)*('Shared Mail Order'!H15+'Shared Mail Order'!H16))</f>
        <v>0</v>
      </c>
      <c r="K86" s="179">
        <f>(I86+L86)/('Shared Mail Order'!H13+'Shared Mail Order'!H21)*'Shared Mail Order'!C22</f>
        <v>0</v>
      </c>
      <c r="L86" s="100"/>
      <c r="M86" s="101">
        <f>IF('Shared Mail Order'!C23&gt;0,(I86+L86)/('Shared Mail Order'!H13+'Shared Mail Order'!H21)*'Shared Mail Order'!C23*'Shared Mail Order'!C25,(I86+L86)*'Shared Mail Order'!C25)</f>
        <v>0</v>
      </c>
      <c r="N86" s="102">
        <f>IF('Shared Mail Order'!C23&gt;0,(I86+L86)/('Shared Mail Order'!H13+'Shared Mail Order'!H21)*'Shared Mail Order'!C23*'Shared Mail Order'!C25+K86,(I86+L86)*'Shared Mail Order'!C25+K86)</f>
        <v>0</v>
      </c>
      <c r="O86" s="132">
        <f t="shared" si="7"/>
        <v>0</v>
      </c>
      <c r="P86" s="180">
        <f t="shared" si="8"/>
        <v>0</v>
      </c>
      <c r="Q86" s="1"/>
      <c r="R86" s="1"/>
    </row>
    <row r="87" spans="1:18" ht="12.75">
      <c r="A87" s="127"/>
      <c r="B87" s="104"/>
      <c r="C87" s="91"/>
      <c r="D87" s="92">
        <v>0</v>
      </c>
      <c r="E87" s="128">
        <v>0</v>
      </c>
      <c r="F87" s="130">
        <f t="shared" si="5"/>
        <v>0</v>
      </c>
      <c r="G87" s="129">
        <f>F87*'Shared Mail Order'!C18</f>
        <v>0</v>
      </c>
      <c r="H87" s="130">
        <f t="shared" si="6"/>
        <v>0</v>
      </c>
      <c r="I87" s="99">
        <f>H87*'Shared Mail Order'!C17</f>
        <v>0</v>
      </c>
      <c r="J87" s="131">
        <f>((F87/'Shared Mail Order'!G13)*('Shared Mail Order'!H15+'Shared Mail Order'!H16))</f>
        <v>0</v>
      </c>
      <c r="K87" s="179">
        <f>(I87+L87)/('Shared Mail Order'!H13+'Shared Mail Order'!H21)*'Shared Mail Order'!C22</f>
        <v>0</v>
      </c>
      <c r="L87" s="100"/>
      <c r="M87" s="101">
        <f>IF('Shared Mail Order'!C23&gt;0,(I87+L87)/('Shared Mail Order'!H13+'Shared Mail Order'!H21)*'Shared Mail Order'!C23*'Shared Mail Order'!C25,(I87+L87)*'Shared Mail Order'!C25)</f>
        <v>0</v>
      </c>
      <c r="N87" s="102">
        <f>IF('Shared Mail Order'!C23&gt;0,(I87+L87)/('Shared Mail Order'!H13+'Shared Mail Order'!H21)*'Shared Mail Order'!C23*'Shared Mail Order'!C25+K87,(I87+L87)*'Shared Mail Order'!C25+K87)</f>
        <v>0</v>
      </c>
      <c r="O87" s="132">
        <f t="shared" si="7"/>
        <v>0</v>
      </c>
      <c r="P87" s="180">
        <f t="shared" si="8"/>
        <v>0</v>
      </c>
      <c r="Q87" s="1"/>
      <c r="R87" s="1"/>
    </row>
    <row r="88" spans="1:18" ht="12.75">
      <c r="A88" s="127"/>
      <c r="B88" s="104"/>
      <c r="C88" s="91"/>
      <c r="D88" s="92">
        <v>0</v>
      </c>
      <c r="E88" s="128">
        <v>0</v>
      </c>
      <c r="F88" s="130">
        <f t="shared" si="5"/>
        <v>0</v>
      </c>
      <c r="G88" s="129">
        <f>F88*'Shared Mail Order'!C18</f>
        <v>0</v>
      </c>
      <c r="H88" s="130">
        <f t="shared" si="6"/>
        <v>0</v>
      </c>
      <c r="I88" s="99">
        <f>H88*'Shared Mail Order'!C17</f>
        <v>0</v>
      </c>
      <c r="J88" s="131">
        <f>((F88/'Shared Mail Order'!G13)*('Shared Mail Order'!H15+'Shared Mail Order'!H16))</f>
        <v>0</v>
      </c>
      <c r="K88" s="179">
        <f>(I88+L88)/('Shared Mail Order'!H13+'Shared Mail Order'!H21)*'Shared Mail Order'!C22</f>
        <v>0</v>
      </c>
      <c r="L88" s="100"/>
      <c r="M88" s="101">
        <f>IF('Shared Mail Order'!C23&gt;0,(I88+L88)/('Shared Mail Order'!H13+'Shared Mail Order'!H21)*'Shared Mail Order'!C23*'Shared Mail Order'!C25,(I88+L88)*'Shared Mail Order'!C25)</f>
        <v>0</v>
      </c>
      <c r="N88" s="102">
        <f>IF('Shared Mail Order'!C23&gt;0,(I88+L88)/('Shared Mail Order'!H13+'Shared Mail Order'!H21)*'Shared Mail Order'!C23*'Shared Mail Order'!C25+K88,(I88+L88)*'Shared Mail Order'!C25+K88)</f>
        <v>0</v>
      </c>
      <c r="O88" s="132">
        <f t="shared" si="7"/>
        <v>0</v>
      </c>
      <c r="P88" s="180">
        <f t="shared" si="8"/>
        <v>0</v>
      </c>
      <c r="Q88" s="1"/>
      <c r="R88" s="1"/>
    </row>
    <row r="89" spans="1:18" ht="12.75">
      <c r="A89" s="127"/>
      <c r="B89" s="104"/>
      <c r="C89" s="91"/>
      <c r="D89" s="92">
        <v>0</v>
      </c>
      <c r="E89" s="128">
        <v>0</v>
      </c>
      <c r="F89" s="130">
        <f t="shared" si="5"/>
        <v>0</v>
      </c>
      <c r="G89" s="129">
        <f>F89*'Shared Mail Order'!C18</f>
        <v>0</v>
      </c>
      <c r="H89" s="130">
        <f t="shared" si="6"/>
        <v>0</v>
      </c>
      <c r="I89" s="99">
        <f>H89*'Shared Mail Order'!C17</f>
        <v>0</v>
      </c>
      <c r="J89" s="131">
        <f>((F89/'Shared Mail Order'!G13)*('Shared Mail Order'!H15+'Shared Mail Order'!H16))</f>
        <v>0</v>
      </c>
      <c r="K89" s="179">
        <f>(I89+L89)/('Shared Mail Order'!H13+'Shared Mail Order'!H21)*'Shared Mail Order'!C22</f>
        <v>0</v>
      </c>
      <c r="L89" s="100"/>
      <c r="M89" s="101">
        <f>IF('Shared Mail Order'!C23&gt;0,(I89+L89)/('Shared Mail Order'!H13+'Shared Mail Order'!H21)*'Shared Mail Order'!C23*'Shared Mail Order'!C25,(I89+L89)*'Shared Mail Order'!C25)</f>
        <v>0</v>
      </c>
      <c r="N89" s="102">
        <f>IF('Shared Mail Order'!C23&gt;0,(I89+L89)/('Shared Mail Order'!H13+'Shared Mail Order'!H21)*'Shared Mail Order'!C23*'Shared Mail Order'!C25+K89,(I89+L89)*'Shared Mail Order'!C25+K89)</f>
        <v>0</v>
      </c>
      <c r="O89" s="132">
        <f t="shared" si="7"/>
        <v>0</v>
      </c>
      <c r="P89" s="180">
        <f t="shared" si="8"/>
        <v>0</v>
      </c>
      <c r="Q89" s="1"/>
      <c r="R89" s="1"/>
    </row>
    <row r="90" spans="1:18" ht="12.75">
      <c r="A90" s="127"/>
      <c r="B90" s="104"/>
      <c r="C90" s="91"/>
      <c r="D90" s="92">
        <v>0</v>
      </c>
      <c r="E90" s="128">
        <v>0</v>
      </c>
      <c r="F90" s="130">
        <f t="shared" si="5"/>
        <v>0</v>
      </c>
      <c r="G90" s="129">
        <f>F90*'Shared Mail Order'!C18</f>
        <v>0</v>
      </c>
      <c r="H90" s="130">
        <f t="shared" si="6"/>
        <v>0</v>
      </c>
      <c r="I90" s="99">
        <f>H90*'Shared Mail Order'!C17</f>
        <v>0</v>
      </c>
      <c r="J90" s="131">
        <f>((F90/'Shared Mail Order'!G13)*('Shared Mail Order'!H15+'Shared Mail Order'!H16))</f>
        <v>0</v>
      </c>
      <c r="K90" s="179">
        <f>(I90+L90)/('Shared Mail Order'!H13+'Shared Mail Order'!H21)*'Shared Mail Order'!C22</f>
        <v>0</v>
      </c>
      <c r="L90" s="100"/>
      <c r="M90" s="101">
        <f>IF('Shared Mail Order'!C23&gt;0,(I90+L90)/('Shared Mail Order'!H13+'Shared Mail Order'!H21)*'Shared Mail Order'!C23*'Shared Mail Order'!C25,(I90+L90)*'Shared Mail Order'!C25)</f>
        <v>0</v>
      </c>
      <c r="N90" s="102">
        <f>IF('Shared Mail Order'!C23&gt;0,(I90+L90)/('Shared Mail Order'!H13+'Shared Mail Order'!H21)*'Shared Mail Order'!C23*'Shared Mail Order'!C25+K90,(I90+L90)*'Shared Mail Order'!C25+K90)</f>
        <v>0</v>
      </c>
      <c r="O90" s="132">
        <f t="shared" si="7"/>
        <v>0</v>
      </c>
      <c r="P90" s="180">
        <f t="shared" si="8"/>
        <v>0</v>
      </c>
      <c r="Q90" s="1"/>
      <c r="R90" s="1"/>
    </row>
    <row r="91" spans="1:18" ht="12.75">
      <c r="A91" s="127"/>
      <c r="B91" s="104"/>
      <c r="C91" s="91"/>
      <c r="D91" s="92">
        <v>0</v>
      </c>
      <c r="E91" s="128">
        <v>0</v>
      </c>
      <c r="F91" s="130">
        <f t="shared" si="5"/>
        <v>0</v>
      </c>
      <c r="G91" s="129">
        <f>F91*'Shared Mail Order'!C18</f>
        <v>0</v>
      </c>
      <c r="H91" s="130">
        <f t="shared" si="6"/>
        <v>0</v>
      </c>
      <c r="I91" s="99">
        <f>H91*'Shared Mail Order'!C17</f>
        <v>0</v>
      </c>
      <c r="J91" s="131">
        <f>((F91/'Shared Mail Order'!G13)*('Shared Mail Order'!H15+'Shared Mail Order'!H16))</f>
        <v>0</v>
      </c>
      <c r="K91" s="179">
        <f>(I91+L91)/('Shared Mail Order'!H13+'Shared Mail Order'!H21)*'Shared Mail Order'!C22</f>
        <v>0</v>
      </c>
      <c r="L91" s="100"/>
      <c r="M91" s="101">
        <f>IF('Shared Mail Order'!C23&gt;0,(I91+L91)/('Shared Mail Order'!H13+'Shared Mail Order'!H21)*'Shared Mail Order'!C23*'Shared Mail Order'!C25,(I91+L91)*'Shared Mail Order'!C25)</f>
        <v>0</v>
      </c>
      <c r="N91" s="102">
        <f>IF('Shared Mail Order'!C23&gt;0,(I91+L91)/('Shared Mail Order'!H13+'Shared Mail Order'!H21)*'Shared Mail Order'!C23*'Shared Mail Order'!C25+K91,(I91+L91)*'Shared Mail Order'!C25+K91)</f>
        <v>0</v>
      </c>
      <c r="O91" s="132">
        <f t="shared" si="7"/>
        <v>0</v>
      </c>
      <c r="P91" s="180">
        <f t="shared" si="8"/>
        <v>0</v>
      </c>
      <c r="Q91" s="1"/>
      <c r="R91" s="1"/>
    </row>
    <row r="92" spans="1:18" ht="12.75">
      <c r="A92" s="127"/>
      <c r="B92" s="104"/>
      <c r="C92" s="91"/>
      <c r="D92" s="92">
        <v>0</v>
      </c>
      <c r="E92" s="128">
        <v>0</v>
      </c>
      <c r="F92" s="130">
        <f t="shared" si="5"/>
        <v>0</v>
      </c>
      <c r="G92" s="129">
        <f>F92*'Shared Mail Order'!C18</f>
        <v>0</v>
      </c>
      <c r="H92" s="130">
        <f t="shared" si="6"/>
        <v>0</v>
      </c>
      <c r="I92" s="99">
        <f>H92*'Shared Mail Order'!C17</f>
        <v>0</v>
      </c>
      <c r="J92" s="131">
        <f>((F92/'Shared Mail Order'!G13)*('Shared Mail Order'!H15+'Shared Mail Order'!H16))</f>
        <v>0</v>
      </c>
      <c r="K92" s="179">
        <f>(I92+L92)/('Shared Mail Order'!H13+'Shared Mail Order'!H21)*'Shared Mail Order'!C22</f>
        <v>0</v>
      </c>
      <c r="L92" s="100"/>
      <c r="M92" s="101">
        <f>IF('Shared Mail Order'!C23&gt;0,(I92+L92)/('Shared Mail Order'!H13+'Shared Mail Order'!H21)*'Shared Mail Order'!C23*'Shared Mail Order'!C25,(I92+L92)*'Shared Mail Order'!C25)</f>
        <v>0</v>
      </c>
      <c r="N92" s="102">
        <f>IF('Shared Mail Order'!C23&gt;0,(I92+L92)/('Shared Mail Order'!H13+'Shared Mail Order'!H21)*'Shared Mail Order'!C23*'Shared Mail Order'!C25+K92,(I92+L92)*'Shared Mail Order'!C25+K92)</f>
        <v>0</v>
      </c>
      <c r="O92" s="132">
        <f t="shared" si="7"/>
        <v>0</v>
      </c>
      <c r="P92" s="180">
        <f t="shared" si="8"/>
        <v>0</v>
      </c>
      <c r="Q92" s="1"/>
      <c r="R92" s="1"/>
    </row>
    <row r="93" spans="1:18" ht="12.75">
      <c r="A93" s="127"/>
      <c r="B93" s="104"/>
      <c r="C93" s="91"/>
      <c r="D93" s="92">
        <v>0</v>
      </c>
      <c r="E93" s="128">
        <v>0</v>
      </c>
      <c r="F93" s="130">
        <f t="shared" si="5"/>
        <v>0</v>
      </c>
      <c r="G93" s="129">
        <f>F93*'Shared Mail Order'!C18</f>
        <v>0</v>
      </c>
      <c r="H93" s="130">
        <f t="shared" si="6"/>
        <v>0</v>
      </c>
      <c r="I93" s="99">
        <f>H93*'Shared Mail Order'!C17</f>
        <v>0</v>
      </c>
      <c r="J93" s="131">
        <f>((F93/'Shared Mail Order'!G13)*('Shared Mail Order'!H15+'Shared Mail Order'!H16))</f>
        <v>0</v>
      </c>
      <c r="K93" s="179">
        <f>(I93+L93)/('Shared Mail Order'!H13+'Shared Mail Order'!H21)*'Shared Mail Order'!C22</f>
        <v>0</v>
      </c>
      <c r="L93" s="100"/>
      <c r="M93" s="101">
        <f>IF('Shared Mail Order'!C23&gt;0,(I93+L93)/('Shared Mail Order'!H13+'Shared Mail Order'!H21)*'Shared Mail Order'!C23*'Shared Mail Order'!C25,(I93+L93)*'Shared Mail Order'!C25)</f>
        <v>0</v>
      </c>
      <c r="N93" s="102">
        <f>IF('Shared Mail Order'!C23&gt;0,(I93+L93)/('Shared Mail Order'!H13+'Shared Mail Order'!H21)*'Shared Mail Order'!C23*'Shared Mail Order'!C25+K93,(I93+L93)*'Shared Mail Order'!C25+K93)</f>
        <v>0</v>
      </c>
      <c r="O93" s="132">
        <f t="shared" si="7"/>
        <v>0</v>
      </c>
      <c r="P93" s="180">
        <f t="shared" si="8"/>
        <v>0</v>
      </c>
      <c r="Q93" s="1"/>
      <c r="R93" s="1"/>
    </row>
    <row r="94" spans="1:18" ht="12.75">
      <c r="A94" s="127"/>
      <c r="B94" s="104"/>
      <c r="C94" s="91"/>
      <c r="D94" s="92">
        <v>0</v>
      </c>
      <c r="E94" s="128">
        <v>0</v>
      </c>
      <c r="F94" s="130">
        <f t="shared" si="5"/>
        <v>0</v>
      </c>
      <c r="G94" s="129">
        <f>F94*'Shared Mail Order'!C18</f>
        <v>0</v>
      </c>
      <c r="H94" s="130">
        <f t="shared" si="6"/>
        <v>0</v>
      </c>
      <c r="I94" s="99">
        <f>H94*'Shared Mail Order'!C17</f>
        <v>0</v>
      </c>
      <c r="J94" s="131">
        <f>((F94/'Shared Mail Order'!G13)*('Shared Mail Order'!H15+'Shared Mail Order'!H16))</f>
        <v>0</v>
      </c>
      <c r="K94" s="179">
        <f>(I94+L94)/('Shared Mail Order'!H13+'Shared Mail Order'!H21)*'Shared Mail Order'!C22</f>
        <v>0</v>
      </c>
      <c r="L94" s="100"/>
      <c r="M94" s="101">
        <f>IF('Shared Mail Order'!C23&gt;0,(I94+L94)/('Shared Mail Order'!H13+'Shared Mail Order'!H21)*'Shared Mail Order'!C23*'Shared Mail Order'!C25,(I94+L94)*'Shared Mail Order'!C25)</f>
        <v>0</v>
      </c>
      <c r="N94" s="102">
        <f>IF('Shared Mail Order'!C23&gt;0,(I94+L94)/('Shared Mail Order'!H13+'Shared Mail Order'!H21)*'Shared Mail Order'!C23*'Shared Mail Order'!C25+K94,(I94+L94)*'Shared Mail Order'!C25+K94)</f>
        <v>0</v>
      </c>
      <c r="O94" s="132">
        <f t="shared" si="7"/>
        <v>0</v>
      </c>
      <c r="P94" s="180">
        <f t="shared" si="8"/>
        <v>0</v>
      </c>
      <c r="Q94" s="1"/>
      <c r="R94" s="1"/>
    </row>
    <row r="95" spans="1:18" ht="12.75">
      <c r="A95" s="127"/>
      <c r="B95" s="104"/>
      <c r="C95" s="91"/>
      <c r="D95" s="92">
        <v>0</v>
      </c>
      <c r="E95" s="128">
        <v>0</v>
      </c>
      <c r="F95" s="130">
        <f t="shared" si="5"/>
        <v>0</v>
      </c>
      <c r="G95" s="129">
        <f>F95*'Shared Mail Order'!C18</f>
        <v>0</v>
      </c>
      <c r="H95" s="130">
        <f t="shared" si="6"/>
        <v>0</v>
      </c>
      <c r="I95" s="99">
        <f>H95*'Shared Mail Order'!C17</f>
        <v>0</v>
      </c>
      <c r="J95" s="131">
        <f>((F95/'Shared Mail Order'!G13)*('Shared Mail Order'!H15+'Shared Mail Order'!H16))</f>
        <v>0</v>
      </c>
      <c r="K95" s="179">
        <f>(I95+L95)/('Shared Mail Order'!H13+'Shared Mail Order'!H21)*'Shared Mail Order'!C22</f>
        <v>0</v>
      </c>
      <c r="L95" s="100"/>
      <c r="M95" s="101">
        <f>IF('Shared Mail Order'!C23&gt;0,(I95+L95)/('Shared Mail Order'!H13+'Shared Mail Order'!H21)*'Shared Mail Order'!C23*'Shared Mail Order'!C25,(I95+L95)*'Shared Mail Order'!C25)</f>
        <v>0</v>
      </c>
      <c r="N95" s="102">
        <f>IF('Shared Mail Order'!C23&gt;0,(I95+L95)/('Shared Mail Order'!H13+'Shared Mail Order'!H21)*'Shared Mail Order'!C23*'Shared Mail Order'!C25+K95,(I95+L95)*'Shared Mail Order'!C25+K95)</f>
        <v>0</v>
      </c>
      <c r="O95" s="132">
        <f t="shared" si="7"/>
        <v>0</v>
      </c>
      <c r="P95" s="180">
        <f t="shared" si="8"/>
        <v>0</v>
      </c>
      <c r="Q95" s="1"/>
      <c r="R95" s="1"/>
    </row>
    <row r="96" spans="1:18" ht="12.75">
      <c r="A96" s="127"/>
      <c r="B96" s="104"/>
      <c r="C96" s="91"/>
      <c r="D96" s="92">
        <v>0</v>
      </c>
      <c r="E96" s="128">
        <v>0</v>
      </c>
      <c r="F96" s="130">
        <f t="shared" si="5"/>
        <v>0</v>
      </c>
      <c r="G96" s="129">
        <f>F96*'Shared Mail Order'!C18</f>
        <v>0</v>
      </c>
      <c r="H96" s="130">
        <f t="shared" si="6"/>
        <v>0</v>
      </c>
      <c r="I96" s="99">
        <f>H96*'Shared Mail Order'!C17</f>
        <v>0</v>
      </c>
      <c r="J96" s="131">
        <f>((F96/'Shared Mail Order'!G13)*('Shared Mail Order'!H15+'Shared Mail Order'!H16))</f>
        <v>0</v>
      </c>
      <c r="K96" s="179">
        <f>(I96+L96)/('Shared Mail Order'!H13+'Shared Mail Order'!H21)*'Shared Mail Order'!C22</f>
        <v>0</v>
      </c>
      <c r="L96" s="100"/>
      <c r="M96" s="101">
        <f>IF('Shared Mail Order'!C23&gt;0,(I96+L96)/('Shared Mail Order'!H13+'Shared Mail Order'!H21)*'Shared Mail Order'!C23*'Shared Mail Order'!C25,(I96+L96)*'Shared Mail Order'!C25)</f>
        <v>0</v>
      </c>
      <c r="N96" s="102">
        <f>IF('Shared Mail Order'!C23&gt;0,(I96+L96)/('Shared Mail Order'!H13+'Shared Mail Order'!H21)*'Shared Mail Order'!C23*'Shared Mail Order'!C25+K96,(I96+L96)*'Shared Mail Order'!C25+K96)</f>
        <v>0</v>
      </c>
      <c r="O96" s="132">
        <f t="shared" si="7"/>
        <v>0</v>
      </c>
      <c r="P96" s="180">
        <f t="shared" si="8"/>
        <v>0</v>
      </c>
      <c r="Q96" s="1"/>
      <c r="R96" s="1"/>
    </row>
    <row r="97" spans="1:18" ht="12.75">
      <c r="A97" s="127"/>
      <c r="B97" s="104"/>
      <c r="C97" s="91"/>
      <c r="D97" s="92">
        <v>0</v>
      </c>
      <c r="E97" s="128">
        <v>0</v>
      </c>
      <c r="F97" s="130">
        <f t="shared" si="5"/>
        <v>0</v>
      </c>
      <c r="G97" s="129">
        <f>F97*'Shared Mail Order'!C18</f>
        <v>0</v>
      </c>
      <c r="H97" s="130">
        <f t="shared" si="6"/>
        <v>0</v>
      </c>
      <c r="I97" s="99">
        <f>H97*'Shared Mail Order'!C17</f>
        <v>0</v>
      </c>
      <c r="J97" s="131">
        <f>((F97/'Shared Mail Order'!G13)*('Shared Mail Order'!H15+'Shared Mail Order'!H16))</f>
        <v>0</v>
      </c>
      <c r="K97" s="179">
        <f>(I97+L97)/('Shared Mail Order'!H13+'Shared Mail Order'!H21)*'Shared Mail Order'!C22</f>
        <v>0</v>
      </c>
      <c r="L97" s="100"/>
      <c r="M97" s="101">
        <f>IF('Shared Mail Order'!C23&gt;0,(I97+L97)/('Shared Mail Order'!H13+'Shared Mail Order'!H21)*'Shared Mail Order'!C23*'Shared Mail Order'!C25,(I97+L97)*'Shared Mail Order'!C25)</f>
        <v>0</v>
      </c>
      <c r="N97" s="102">
        <f>IF('Shared Mail Order'!C23&gt;0,(I97+L97)/('Shared Mail Order'!H13+'Shared Mail Order'!H21)*'Shared Mail Order'!C23*'Shared Mail Order'!C25+K97,(I97+L97)*'Shared Mail Order'!C25+K97)</f>
        <v>0</v>
      </c>
      <c r="O97" s="132">
        <f t="shared" si="7"/>
        <v>0</v>
      </c>
      <c r="P97" s="180">
        <f t="shared" si="8"/>
        <v>0</v>
      </c>
      <c r="Q97" s="1"/>
      <c r="R97" s="1"/>
    </row>
    <row r="98" spans="1:18" ht="12.75">
      <c r="A98" s="127"/>
      <c r="B98" s="104"/>
      <c r="C98" s="91"/>
      <c r="D98" s="92">
        <v>0</v>
      </c>
      <c r="E98" s="128">
        <v>0</v>
      </c>
      <c r="F98" s="130">
        <f t="shared" si="5"/>
        <v>0</v>
      </c>
      <c r="G98" s="129">
        <f>F98*'Shared Mail Order'!C18</f>
        <v>0</v>
      </c>
      <c r="H98" s="130">
        <f t="shared" si="6"/>
        <v>0</v>
      </c>
      <c r="I98" s="99">
        <f>H98*'Shared Mail Order'!C17</f>
        <v>0</v>
      </c>
      <c r="J98" s="131">
        <f>((F98/'Shared Mail Order'!G13)*('Shared Mail Order'!H15+'Shared Mail Order'!H16))</f>
        <v>0</v>
      </c>
      <c r="K98" s="179">
        <f>(I98+L98)/('Shared Mail Order'!H13+'Shared Mail Order'!H21)*'Shared Mail Order'!C22</f>
        <v>0</v>
      </c>
      <c r="L98" s="100"/>
      <c r="M98" s="101">
        <f>IF('Shared Mail Order'!C23&gt;0,(I98+L98)/('Shared Mail Order'!H13+'Shared Mail Order'!H21)*'Shared Mail Order'!C23*'Shared Mail Order'!C25,(I98+L98)*'Shared Mail Order'!C25)</f>
        <v>0</v>
      </c>
      <c r="N98" s="102">
        <f>IF('Shared Mail Order'!C23&gt;0,(I98+L98)/('Shared Mail Order'!H13+'Shared Mail Order'!H21)*'Shared Mail Order'!C23*'Shared Mail Order'!C25+K98,(I98+L98)*'Shared Mail Order'!C25+K98)</f>
        <v>0</v>
      </c>
      <c r="O98" s="132">
        <f t="shared" si="7"/>
        <v>0</v>
      </c>
      <c r="P98" s="180">
        <f t="shared" si="8"/>
        <v>0</v>
      </c>
      <c r="Q98" s="1"/>
      <c r="R98" s="1"/>
    </row>
    <row r="99" spans="1:18" ht="12.75">
      <c r="A99" s="127"/>
      <c r="B99" s="104"/>
      <c r="C99" s="91"/>
      <c r="D99" s="92">
        <v>0</v>
      </c>
      <c r="E99" s="128">
        <v>0</v>
      </c>
      <c r="F99" s="130">
        <f t="shared" si="5"/>
        <v>0</v>
      </c>
      <c r="G99" s="129">
        <f>F99*'Shared Mail Order'!C18</f>
        <v>0</v>
      </c>
      <c r="H99" s="130">
        <f t="shared" si="6"/>
        <v>0</v>
      </c>
      <c r="I99" s="99">
        <f>H99*'Shared Mail Order'!C17</f>
        <v>0</v>
      </c>
      <c r="J99" s="131">
        <f>((F99/'Shared Mail Order'!G13)*('Shared Mail Order'!H15+'Shared Mail Order'!H16))</f>
        <v>0</v>
      </c>
      <c r="K99" s="179">
        <f>(I99+L99)/('Shared Mail Order'!H13+'Shared Mail Order'!H21)*'Shared Mail Order'!C22</f>
        <v>0</v>
      </c>
      <c r="L99" s="100"/>
      <c r="M99" s="101">
        <f>IF('Shared Mail Order'!C23&gt;0,(I99+L99)/('Shared Mail Order'!H13+'Shared Mail Order'!H21)*'Shared Mail Order'!C23*'Shared Mail Order'!C25,(I99+L99)*'Shared Mail Order'!C25)</f>
        <v>0</v>
      </c>
      <c r="N99" s="102">
        <f>IF('Shared Mail Order'!C23&gt;0,(I99+L99)/('Shared Mail Order'!H13+'Shared Mail Order'!H21)*'Shared Mail Order'!C23*'Shared Mail Order'!C25+K99,(I99+L99)*'Shared Mail Order'!C25+K99)</f>
        <v>0</v>
      </c>
      <c r="O99" s="132">
        <f t="shared" si="7"/>
        <v>0</v>
      </c>
      <c r="P99" s="180">
        <f t="shared" si="8"/>
        <v>0</v>
      </c>
      <c r="Q99" s="1"/>
      <c r="R99" s="1"/>
    </row>
    <row r="100" spans="1:18" ht="12.75">
      <c r="A100" s="127"/>
      <c r="B100" s="104"/>
      <c r="C100" s="91"/>
      <c r="D100" s="92">
        <v>0</v>
      </c>
      <c r="E100" s="128">
        <v>0</v>
      </c>
      <c r="F100" s="130">
        <f t="shared" si="5"/>
        <v>0</v>
      </c>
      <c r="G100" s="129">
        <f>F100*'Shared Mail Order'!C18</f>
        <v>0</v>
      </c>
      <c r="H100" s="130">
        <f t="shared" si="6"/>
        <v>0</v>
      </c>
      <c r="I100" s="99">
        <f>H100*'Shared Mail Order'!C17</f>
        <v>0</v>
      </c>
      <c r="J100" s="131">
        <f>((F100/'Shared Mail Order'!G13)*('Shared Mail Order'!H15+'Shared Mail Order'!H16))</f>
        <v>0</v>
      </c>
      <c r="K100" s="179">
        <f>(I100+L100)/('Shared Mail Order'!H13+'Shared Mail Order'!H21)*'Shared Mail Order'!C22</f>
        <v>0</v>
      </c>
      <c r="L100" s="100"/>
      <c r="M100" s="101">
        <f>IF('Shared Mail Order'!C23&gt;0,(I100+L100)/('Shared Mail Order'!H13+'Shared Mail Order'!H21)*'Shared Mail Order'!C23*'Shared Mail Order'!C25,(I100+L100)*'Shared Mail Order'!C25)</f>
        <v>0</v>
      </c>
      <c r="N100" s="102">
        <f>IF('Shared Mail Order'!C23&gt;0,(I100+L100)/('Shared Mail Order'!H13+'Shared Mail Order'!H21)*'Shared Mail Order'!C23*'Shared Mail Order'!C25+K100,(I100+L100)*'Shared Mail Order'!C25+K100)</f>
        <v>0</v>
      </c>
      <c r="O100" s="132">
        <f t="shared" si="7"/>
        <v>0</v>
      </c>
      <c r="P100" s="180">
        <f t="shared" si="8"/>
        <v>0</v>
      </c>
      <c r="Q100" s="1"/>
      <c r="R100" s="1"/>
    </row>
    <row r="101" spans="1:18" ht="12.75">
      <c r="A101" s="127"/>
      <c r="B101" s="104"/>
      <c r="C101" s="91"/>
      <c r="D101" s="92">
        <v>0</v>
      </c>
      <c r="E101" s="128">
        <v>0</v>
      </c>
      <c r="F101" s="130">
        <f t="shared" si="5"/>
        <v>0</v>
      </c>
      <c r="G101" s="129">
        <f>F101*'Shared Mail Order'!C18</f>
        <v>0</v>
      </c>
      <c r="H101" s="130">
        <f t="shared" si="6"/>
        <v>0</v>
      </c>
      <c r="I101" s="99">
        <f>H101*'Shared Mail Order'!C17</f>
        <v>0</v>
      </c>
      <c r="J101" s="131">
        <f>((F101/'Shared Mail Order'!G13)*('Shared Mail Order'!H15+'Shared Mail Order'!H16))</f>
        <v>0</v>
      </c>
      <c r="K101" s="179">
        <f>(I101+L101)/('Shared Mail Order'!H13+'Shared Mail Order'!H21)*'Shared Mail Order'!C22</f>
        <v>0</v>
      </c>
      <c r="L101" s="100"/>
      <c r="M101" s="101">
        <f>IF('Shared Mail Order'!C23&gt;0,(I101+L101)/('Shared Mail Order'!H13+'Shared Mail Order'!H21)*'Shared Mail Order'!C23*'Shared Mail Order'!C25,(I101+L101)*'Shared Mail Order'!C25)</f>
        <v>0</v>
      </c>
      <c r="N101" s="102">
        <f>IF('Shared Mail Order'!C23&gt;0,(I101+L101)/('Shared Mail Order'!H13+'Shared Mail Order'!H21)*'Shared Mail Order'!C23*'Shared Mail Order'!C25+K101,(I101+L101)*'Shared Mail Order'!C25+K101)</f>
        <v>0</v>
      </c>
      <c r="O101" s="132">
        <f t="shared" si="7"/>
        <v>0</v>
      </c>
      <c r="P101" s="180">
        <f t="shared" si="8"/>
        <v>0</v>
      </c>
      <c r="Q101" s="1"/>
      <c r="R101" s="1"/>
    </row>
    <row r="102" spans="1:18" ht="12.75">
      <c r="A102" s="127"/>
      <c r="B102" s="104"/>
      <c r="C102" s="91"/>
      <c r="D102" s="92">
        <v>0</v>
      </c>
      <c r="E102" s="128">
        <v>0</v>
      </c>
      <c r="F102" s="130">
        <f t="shared" si="5"/>
        <v>0</v>
      </c>
      <c r="G102" s="129">
        <f>F102*'Shared Mail Order'!C18</f>
        <v>0</v>
      </c>
      <c r="H102" s="130">
        <f t="shared" si="6"/>
        <v>0</v>
      </c>
      <c r="I102" s="99">
        <f>H102*'Shared Mail Order'!C17</f>
        <v>0</v>
      </c>
      <c r="J102" s="131">
        <f>((F102/'Shared Mail Order'!G13)*('Shared Mail Order'!H15+'Shared Mail Order'!H16))</f>
        <v>0</v>
      </c>
      <c r="K102" s="179">
        <f>(I102+L102)/('Shared Mail Order'!H13+'Shared Mail Order'!H21)*'Shared Mail Order'!C22</f>
        <v>0</v>
      </c>
      <c r="L102" s="100">
        <v>0</v>
      </c>
      <c r="M102" s="101">
        <f>IF('Shared Mail Order'!C23&gt;0,(I102+L102)/('Shared Mail Order'!H13+'Shared Mail Order'!H21)*'Shared Mail Order'!C23*'Shared Mail Order'!C25,(I102+L102)*'Shared Mail Order'!C25)</f>
        <v>0</v>
      </c>
      <c r="N102" s="102">
        <f>IF('Shared Mail Order'!C23&gt;0,(I102+L102)/('Shared Mail Order'!H13+'Shared Mail Order'!H21)*'Shared Mail Order'!C23*'Shared Mail Order'!C25+K102,(I102+L102)*'Shared Mail Order'!C25+K102)</f>
        <v>0</v>
      </c>
      <c r="O102" s="132">
        <f t="shared" si="7"/>
        <v>0</v>
      </c>
      <c r="P102" s="180">
        <f t="shared" si="8"/>
        <v>0</v>
      </c>
      <c r="Q102" s="1"/>
      <c r="R102" s="1"/>
    </row>
    <row r="103" spans="1:18" ht="12.75">
      <c r="A103" s="127"/>
      <c r="B103" s="104"/>
      <c r="C103" s="91"/>
      <c r="D103" s="92">
        <v>0</v>
      </c>
      <c r="E103" s="128">
        <v>0</v>
      </c>
      <c r="F103" s="130">
        <f t="shared" si="5"/>
        <v>0</v>
      </c>
      <c r="G103" s="129">
        <f>F103*'Shared Mail Order'!C18</f>
        <v>0</v>
      </c>
      <c r="H103" s="130">
        <f t="shared" si="6"/>
        <v>0</v>
      </c>
      <c r="I103" s="99">
        <f>H103*'Shared Mail Order'!C17</f>
        <v>0</v>
      </c>
      <c r="J103" s="131">
        <f>((F103/'Shared Mail Order'!G13)*('Shared Mail Order'!H15+'Shared Mail Order'!H16))</f>
        <v>0</v>
      </c>
      <c r="K103" s="179">
        <f>(I103+L103)/('Shared Mail Order'!H13+'Shared Mail Order'!H21)*'Shared Mail Order'!C22</f>
        <v>0</v>
      </c>
      <c r="L103" s="100"/>
      <c r="M103" s="101">
        <f>IF('Shared Mail Order'!C23&gt;0,(I103+L103)/('Shared Mail Order'!H13+'Shared Mail Order'!H21)*'Shared Mail Order'!C23*'Shared Mail Order'!C25,(I103+L103)*'Shared Mail Order'!C25)</f>
        <v>0</v>
      </c>
      <c r="N103" s="102">
        <f>IF('Shared Mail Order'!C23&gt;0,(I103+L103)/('Shared Mail Order'!H13+'Shared Mail Order'!H21)*'Shared Mail Order'!C23*'Shared Mail Order'!C25+K103,(I103+L103)*'Shared Mail Order'!C25+K103)</f>
        <v>0</v>
      </c>
      <c r="O103" s="132">
        <f t="shared" si="7"/>
        <v>0</v>
      </c>
      <c r="P103" s="180">
        <f t="shared" si="8"/>
        <v>0</v>
      </c>
      <c r="Q103" s="1"/>
      <c r="R103" s="1"/>
    </row>
    <row r="104" spans="1:18" ht="12.75">
      <c r="A104" s="127"/>
      <c r="B104" s="104"/>
      <c r="C104" s="91"/>
      <c r="D104" s="92">
        <v>0</v>
      </c>
      <c r="E104" s="128">
        <v>0</v>
      </c>
      <c r="F104" s="130">
        <f t="shared" si="5"/>
        <v>0</v>
      </c>
      <c r="G104" s="129">
        <f>F104*'Shared Mail Order'!C18</f>
        <v>0</v>
      </c>
      <c r="H104" s="130">
        <f t="shared" si="6"/>
        <v>0</v>
      </c>
      <c r="I104" s="99">
        <f>H104*'Shared Mail Order'!C17</f>
        <v>0</v>
      </c>
      <c r="J104" s="131">
        <f>((F104/'Shared Mail Order'!G13)*('Shared Mail Order'!H15+'Shared Mail Order'!H16))</f>
        <v>0</v>
      </c>
      <c r="K104" s="179">
        <f>(I104+L104)/('Shared Mail Order'!H13+'Shared Mail Order'!H21)*'Shared Mail Order'!C22</f>
        <v>0</v>
      </c>
      <c r="L104" s="100"/>
      <c r="M104" s="101">
        <f>IF('Shared Mail Order'!C23&gt;0,(I104+L104)/('Shared Mail Order'!H13+'Shared Mail Order'!H21)*'Shared Mail Order'!C23*'Shared Mail Order'!C25,(I104+L104)*'Shared Mail Order'!C25)</f>
        <v>0</v>
      </c>
      <c r="N104" s="102">
        <f>IF('Shared Mail Order'!C23&gt;0,(I104+L104)/('Shared Mail Order'!H13+'Shared Mail Order'!H21)*'Shared Mail Order'!C23*'Shared Mail Order'!C25+K104,(I104+L104)*'Shared Mail Order'!C25+K104)</f>
        <v>0</v>
      </c>
      <c r="O104" s="132">
        <f t="shared" si="7"/>
        <v>0</v>
      </c>
      <c r="P104" s="180">
        <f t="shared" si="8"/>
        <v>0</v>
      </c>
      <c r="Q104" s="1"/>
      <c r="R104" s="1"/>
    </row>
    <row r="105" spans="1:18" ht="12.75">
      <c r="A105" s="127"/>
      <c r="B105" s="104"/>
      <c r="C105" s="91"/>
      <c r="D105" s="92">
        <v>0</v>
      </c>
      <c r="E105" s="128">
        <v>0</v>
      </c>
      <c r="F105" s="130">
        <f t="shared" si="5"/>
        <v>0</v>
      </c>
      <c r="G105" s="129">
        <f>F105*'Shared Mail Order'!C18</f>
        <v>0</v>
      </c>
      <c r="H105" s="130">
        <f t="shared" si="6"/>
        <v>0</v>
      </c>
      <c r="I105" s="99">
        <f>H105*'Shared Mail Order'!C17</f>
        <v>0</v>
      </c>
      <c r="J105" s="131">
        <f>((F105/'Shared Mail Order'!G13)*('Shared Mail Order'!H15+'Shared Mail Order'!H16))</f>
        <v>0</v>
      </c>
      <c r="K105" s="179">
        <f>(I105+L105)/('Shared Mail Order'!H13+'Shared Mail Order'!H21)*'Shared Mail Order'!C22</f>
        <v>0</v>
      </c>
      <c r="L105" s="100"/>
      <c r="M105" s="101">
        <f>IF('Shared Mail Order'!C23&gt;0,(I105+L105)/('Shared Mail Order'!H13+'Shared Mail Order'!H21)*'Shared Mail Order'!C23*'Shared Mail Order'!C25,(I105+L105)*'Shared Mail Order'!C25)</f>
        <v>0</v>
      </c>
      <c r="N105" s="102">
        <f>IF('Shared Mail Order'!C23&gt;0,(I105+L105)/('Shared Mail Order'!H13+'Shared Mail Order'!H21)*'Shared Mail Order'!C23*'Shared Mail Order'!C25+K105,(I105+L105)*'Shared Mail Order'!C25+K105)</f>
        <v>0</v>
      </c>
      <c r="O105" s="132">
        <f t="shared" si="7"/>
        <v>0</v>
      </c>
      <c r="P105" s="180">
        <f t="shared" si="8"/>
        <v>0</v>
      </c>
      <c r="Q105" s="1"/>
      <c r="R105" s="1"/>
    </row>
    <row r="106" spans="1:18" ht="12.75">
      <c r="A106" s="127"/>
      <c r="B106" s="104"/>
      <c r="C106" s="91"/>
      <c r="D106" s="92">
        <v>0</v>
      </c>
      <c r="E106" s="128">
        <v>0</v>
      </c>
      <c r="F106" s="130">
        <f t="shared" si="5"/>
        <v>0</v>
      </c>
      <c r="G106" s="129">
        <f>F106*'Shared Mail Order'!C18</f>
        <v>0</v>
      </c>
      <c r="H106" s="130">
        <f t="shared" si="6"/>
        <v>0</v>
      </c>
      <c r="I106" s="99">
        <f>H106*'Shared Mail Order'!C17</f>
        <v>0</v>
      </c>
      <c r="J106" s="131">
        <f>((F106/'Shared Mail Order'!G13)*('Shared Mail Order'!H15+'Shared Mail Order'!H16))</f>
        <v>0</v>
      </c>
      <c r="K106" s="179">
        <f>(I106+L106)/('Shared Mail Order'!H13+'Shared Mail Order'!H21)*'Shared Mail Order'!C22</f>
        <v>0</v>
      </c>
      <c r="L106" s="100"/>
      <c r="M106" s="101">
        <f>IF('Shared Mail Order'!C23&gt;0,(I106+L106)/('Shared Mail Order'!H13+'Shared Mail Order'!H21)*'Shared Mail Order'!C23*'Shared Mail Order'!C25,(I106+L106)*'Shared Mail Order'!C25)</f>
        <v>0</v>
      </c>
      <c r="N106" s="102">
        <f>IF('Shared Mail Order'!C23&gt;0,(I106+L106)/('Shared Mail Order'!H13+'Shared Mail Order'!H21)*'Shared Mail Order'!C23*'Shared Mail Order'!C25+K106,(I106+L106)*'Shared Mail Order'!C25+K106)</f>
        <v>0</v>
      </c>
      <c r="O106" s="132">
        <f t="shared" si="7"/>
        <v>0</v>
      </c>
      <c r="P106" s="180">
        <f t="shared" si="8"/>
        <v>0</v>
      </c>
      <c r="Q106" s="1"/>
      <c r="R106" s="1"/>
    </row>
    <row r="107" spans="1:18" ht="12.75">
      <c r="A107" s="127"/>
      <c r="B107" s="104"/>
      <c r="C107" s="91"/>
      <c r="D107" s="92">
        <v>0</v>
      </c>
      <c r="E107" s="128">
        <v>0</v>
      </c>
      <c r="F107" s="130">
        <f t="shared" si="5"/>
        <v>0</v>
      </c>
      <c r="G107" s="129">
        <f>F107*'Shared Mail Order'!C18</f>
        <v>0</v>
      </c>
      <c r="H107" s="130">
        <f t="shared" si="6"/>
        <v>0</v>
      </c>
      <c r="I107" s="99">
        <f>H107*'Shared Mail Order'!C17</f>
        <v>0</v>
      </c>
      <c r="J107" s="131">
        <f>((F107/'Shared Mail Order'!G13)*('Shared Mail Order'!H15+'Shared Mail Order'!H16))</f>
        <v>0</v>
      </c>
      <c r="K107" s="179">
        <f>(I107+L107)/('Shared Mail Order'!H13+'Shared Mail Order'!H21)*'Shared Mail Order'!C22</f>
        <v>0</v>
      </c>
      <c r="L107" s="100"/>
      <c r="M107" s="101">
        <f>IF('Shared Mail Order'!C23&gt;0,(I107+L107)/('Shared Mail Order'!H13+'Shared Mail Order'!H21)*'Shared Mail Order'!C23*'Shared Mail Order'!C25,(I107+L107)*'Shared Mail Order'!C25)</f>
        <v>0</v>
      </c>
      <c r="N107" s="102">
        <f>IF('Shared Mail Order'!C23&gt;0,(I107+L107)/('Shared Mail Order'!H13+'Shared Mail Order'!H21)*'Shared Mail Order'!C23*'Shared Mail Order'!C25+K107,(I107+L107)*'Shared Mail Order'!C25+K107)</f>
        <v>0</v>
      </c>
      <c r="O107" s="132">
        <f t="shared" si="7"/>
        <v>0</v>
      </c>
      <c r="P107" s="180">
        <f t="shared" si="8"/>
        <v>0</v>
      </c>
      <c r="Q107" s="1"/>
      <c r="R107" s="1"/>
    </row>
    <row r="108" spans="1:18" ht="12.75">
      <c r="A108" s="127"/>
      <c r="B108" s="104"/>
      <c r="C108" s="91"/>
      <c r="D108" s="92">
        <v>0</v>
      </c>
      <c r="E108" s="128">
        <v>0</v>
      </c>
      <c r="F108" s="130">
        <f t="shared" si="5"/>
        <v>0</v>
      </c>
      <c r="G108" s="129">
        <f>F108*'Shared Mail Order'!C18</f>
        <v>0</v>
      </c>
      <c r="H108" s="130">
        <f t="shared" si="6"/>
        <v>0</v>
      </c>
      <c r="I108" s="99">
        <f>H108*'Shared Mail Order'!C17</f>
        <v>0</v>
      </c>
      <c r="J108" s="131">
        <f>((F108/'Shared Mail Order'!G13)*('Shared Mail Order'!H15+'Shared Mail Order'!H16))</f>
        <v>0</v>
      </c>
      <c r="K108" s="179">
        <f>(I108+L108)/('Shared Mail Order'!H13+'Shared Mail Order'!H21)*'Shared Mail Order'!C22</f>
        <v>0</v>
      </c>
      <c r="L108" s="100"/>
      <c r="M108" s="101">
        <f>IF('Shared Mail Order'!C23&gt;0,(I108+L108)/('Shared Mail Order'!H13+'Shared Mail Order'!H21)*'Shared Mail Order'!C23*'Shared Mail Order'!C25,(I108+L108)*'Shared Mail Order'!C25)</f>
        <v>0</v>
      </c>
      <c r="N108" s="102">
        <f>IF('Shared Mail Order'!C23&gt;0,(I108+L108)/('Shared Mail Order'!H13+'Shared Mail Order'!H21)*'Shared Mail Order'!C23*'Shared Mail Order'!C25+K108,(I108+L108)*'Shared Mail Order'!C25+K108)</f>
        <v>0</v>
      </c>
      <c r="O108" s="132">
        <f t="shared" si="7"/>
        <v>0</v>
      </c>
      <c r="P108" s="180">
        <f t="shared" si="8"/>
        <v>0</v>
      </c>
      <c r="Q108" s="1"/>
      <c r="R108" s="1"/>
    </row>
    <row r="109" spans="1:18" ht="12.75">
      <c r="A109" s="127"/>
      <c r="B109" s="104"/>
      <c r="C109" s="91"/>
      <c r="D109" s="92">
        <v>0</v>
      </c>
      <c r="E109" s="128">
        <v>0</v>
      </c>
      <c r="F109" s="130">
        <f t="shared" si="5"/>
        <v>0</v>
      </c>
      <c r="G109" s="129">
        <f>F109*'Shared Mail Order'!C18</f>
        <v>0</v>
      </c>
      <c r="H109" s="130">
        <f t="shared" si="6"/>
        <v>0</v>
      </c>
      <c r="I109" s="99">
        <f>H109*'Shared Mail Order'!C17</f>
        <v>0</v>
      </c>
      <c r="J109" s="131">
        <f>((F109/'Shared Mail Order'!G13)*('Shared Mail Order'!H15+'Shared Mail Order'!H16))</f>
        <v>0</v>
      </c>
      <c r="K109" s="179">
        <f>(I109+L109)/('Shared Mail Order'!H13+'Shared Mail Order'!H21)*'Shared Mail Order'!C22</f>
        <v>0</v>
      </c>
      <c r="L109" s="100"/>
      <c r="M109" s="101">
        <f>IF('Shared Mail Order'!C23&gt;0,(I109+L109)/('Shared Mail Order'!H13+'Shared Mail Order'!H21)*'Shared Mail Order'!C23*'Shared Mail Order'!C25,(I109+L109)*'Shared Mail Order'!C25)</f>
        <v>0</v>
      </c>
      <c r="N109" s="102">
        <f>IF('Shared Mail Order'!C23&gt;0,(I109+L109)/('Shared Mail Order'!H13+'Shared Mail Order'!H21)*'Shared Mail Order'!C23*'Shared Mail Order'!C25+K109,(I109+L109)*'Shared Mail Order'!C25+K109)</f>
        <v>0</v>
      </c>
      <c r="O109" s="132">
        <f t="shared" si="7"/>
        <v>0</v>
      </c>
      <c r="P109" s="180">
        <f t="shared" si="8"/>
        <v>0</v>
      </c>
      <c r="Q109" s="1"/>
      <c r="R109" s="1"/>
    </row>
    <row r="110" spans="1:18" ht="12.75">
      <c r="A110" s="127"/>
      <c r="B110" s="104"/>
      <c r="C110" s="91"/>
      <c r="D110" s="92">
        <v>0</v>
      </c>
      <c r="E110" s="128">
        <v>0</v>
      </c>
      <c r="F110" s="130">
        <f t="shared" si="5"/>
        <v>0</v>
      </c>
      <c r="G110" s="129">
        <f>F110*'Shared Mail Order'!C18</f>
        <v>0</v>
      </c>
      <c r="H110" s="130">
        <f t="shared" si="6"/>
        <v>0</v>
      </c>
      <c r="I110" s="99">
        <f>H110*'Shared Mail Order'!C17</f>
        <v>0</v>
      </c>
      <c r="J110" s="131">
        <f>((F110/'Shared Mail Order'!G13)*('Shared Mail Order'!H15+'Shared Mail Order'!H16))</f>
        <v>0</v>
      </c>
      <c r="K110" s="179">
        <f>(I110+L110)/('Shared Mail Order'!H13+'Shared Mail Order'!H21)*'Shared Mail Order'!C22</f>
        <v>0</v>
      </c>
      <c r="L110" s="100"/>
      <c r="M110" s="101">
        <f>IF('Shared Mail Order'!C23&gt;0,(I110+L110)/('Shared Mail Order'!H13+'Shared Mail Order'!H21)*'Shared Mail Order'!C23*'Shared Mail Order'!C25,(I110+L110)*'Shared Mail Order'!C25)</f>
        <v>0</v>
      </c>
      <c r="N110" s="102">
        <f>IF('Shared Mail Order'!C23&gt;0,(I110+L110)/('Shared Mail Order'!H13+'Shared Mail Order'!H21)*'Shared Mail Order'!C23*'Shared Mail Order'!C25+K110,(I110+L110)*'Shared Mail Order'!C25+K110)</f>
        <v>0</v>
      </c>
      <c r="O110" s="132">
        <f t="shared" si="7"/>
        <v>0</v>
      </c>
      <c r="P110" s="180">
        <f t="shared" si="8"/>
        <v>0</v>
      </c>
      <c r="Q110" s="1"/>
      <c r="R110" s="1"/>
    </row>
    <row r="111" spans="1:18" ht="12.75">
      <c r="A111" s="127"/>
      <c r="B111" s="104"/>
      <c r="C111" s="91"/>
      <c r="D111" s="92">
        <v>0</v>
      </c>
      <c r="E111" s="128">
        <v>0</v>
      </c>
      <c r="F111" s="130">
        <f t="shared" si="5"/>
        <v>0</v>
      </c>
      <c r="G111" s="129">
        <f>F111*'Shared Mail Order'!C18</f>
        <v>0</v>
      </c>
      <c r="H111" s="130">
        <f t="shared" si="6"/>
        <v>0</v>
      </c>
      <c r="I111" s="99">
        <f>H111*'Shared Mail Order'!C17</f>
        <v>0</v>
      </c>
      <c r="J111" s="131">
        <f>((F111/'Shared Mail Order'!G13)*('Shared Mail Order'!H15+'Shared Mail Order'!H16))</f>
        <v>0</v>
      </c>
      <c r="K111" s="179">
        <f>(I111+L111)/('Shared Mail Order'!H13+'Shared Mail Order'!H21)*'Shared Mail Order'!C22</f>
        <v>0</v>
      </c>
      <c r="L111" s="100"/>
      <c r="M111" s="101">
        <f>IF('Shared Mail Order'!C23&gt;0,(I111+L111)/('Shared Mail Order'!H13+'Shared Mail Order'!H21)*'Shared Mail Order'!C23*'Shared Mail Order'!C25,(I111+L111)*'Shared Mail Order'!C25)</f>
        <v>0</v>
      </c>
      <c r="N111" s="102">
        <f>IF('Shared Mail Order'!C23&gt;0,(I111+L111)/('Shared Mail Order'!H13+'Shared Mail Order'!H21)*'Shared Mail Order'!C23*'Shared Mail Order'!C25+K111,(I111+L111)*'Shared Mail Order'!C25+K111)</f>
        <v>0</v>
      </c>
      <c r="O111" s="132">
        <f t="shared" si="7"/>
        <v>0</v>
      </c>
      <c r="P111" s="180">
        <f t="shared" si="8"/>
        <v>0</v>
      </c>
      <c r="Q111" s="1"/>
      <c r="R111" s="1"/>
    </row>
    <row r="112" spans="1:18" ht="12.75">
      <c r="A112" s="127"/>
      <c r="B112" s="104"/>
      <c r="C112" s="91"/>
      <c r="D112" s="92">
        <v>0</v>
      </c>
      <c r="E112" s="128">
        <v>0</v>
      </c>
      <c r="F112" s="130">
        <f t="shared" si="5"/>
        <v>0</v>
      </c>
      <c r="G112" s="129">
        <f>F112*'Shared Mail Order'!C18</f>
        <v>0</v>
      </c>
      <c r="H112" s="130">
        <f t="shared" si="6"/>
        <v>0</v>
      </c>
      <c r="I112" s="99">
        <f>H112*'Shared Mail Order'!C17</f>
        <v>0</v>
      </c>
      <c r="J112" s="131">
        <f>((F112/'Shared Mail Order'!G13)*('Shared Mail Order'!H15+'Shared Mail Order'!H16))</f>
        <v>0</v>
      </c>
      <c r="K112" s="179">
        <f>(I112+L112)/('Shared Mail Order'!H13+'Shared Mail Order'!H21)*'Shared Mail Order'!C22</f>
        <v>0</v>
      </c>
      <c r="L112" s="100"/>
      <c r="M112" s="101">
        <f>IF('Shared Mail Order'!C23&gt;0,(I112+L112)/('Shared Mail Order'!H13+'Shared Mail Order'!H21)*'Shared Mail Order'!C23*'Shared Mail Order'!C25,(I112+L112)*'Shared Mail Order'!C25)</f>
        <v>0</v>
      </c>
      <c r="N112" s="102">
        <f>IF('Shared Mail Order'!C23&gt;0,(I112+L112)/('Shared Mail Order'!H13+'Shared Mail Order'!H21)*'Shared Mail Order'!C23*'Shared Mail Order'!C25+K112,(I112+L112)*'Shared Mail Order'!C25+K112)</f>
        <v>0</v>
      </c>
      <c r="O112" s="132">
        <f t="shared" si="7"/>
        <v>0</v>
      </c>
      <c r="P112" s="180">
        <f t="shared" si="8"/>
        <v>0</v>
      </c>
      <c r="Q112" s="1"/>
      <c r="R112" s="1"/>
    </row>
    <row r="113" spans="1:18" ht="12.75">
      <c r="A113" s="127"/>
      <c r="B113" s="104"/>
      <c r="C113" s="91"/>
      <c r="D113" s="92">
        <v>0</v>
      </c>
      <c r="E113" s="128">
        <v>0</v>
      </c>
      <c r="F113" s="130">
        <f t="shared" si="5"/>
        <v>0</v>
      </c>
      <c r="G113" s="129">
        <f>F113*'Shared Mail Order'!C18</f>
        <v>0</v>
      </c>
      <c r="H113" s="130">
        <f t="shared" si="6"/>
        <v>0</v>
      </c>
      <c r="I113" s="99">
        <f>H113*'Shared Mail Order'!C17</f>
        <v>0</v>
      </c>
      <c r="J113" s="131">
        <f>((F113/'Shared Mail Order'!G13)*('Shared Mail Order'!H15+'Shared Mail Order'!H16))</f>
        <v>0</v>
      </c>
      <c r="K113" s="179">
        <f>(I113+L113)/('Shared Mail Order'!H13+'Shared Mail Order'!H21)*'Shared Mail Order'!C22</f>
        <v>0</v>
      </c>
      <c r="L113" s="100"/>
      <c r="M113" s="101">
        <f>IF('Shared Mail Order'!C23&gt;0,(I113+L113)/('Shared Mail Order'!H13+'Shared Mail Order'!H21)*'Shared Mail Order'!C23*'Shared Mail Order'!C25,(I113+L113)*'Shared Mail Order'!C25)</f>
        <v>0</v>
      </c>
      <c r="N113" s="102">
        <f>IF('Shared Mail Order'!C23&gt;0,(I113+L113)/('Shared Mail Order'!H13+'Shared Mail Order'!H21)*'Shared Mail Order'!C23*'Shared Mail Order'!C25+K113,(I113+L113)*'Shared Mail Order'!C25+K113)</f>
        <v>0</v>
      </c>
      <c r="O113" s="132">
        <f t="shared" si="7"/>
        <v>0</v>
      </c>
      <c r="P113" s="180">
        <f t="shared" si="8"/>
        <v>0</v>
      </c>
      <c r="Q113" s="1"/>
      <c r="R113" s="1"/>
    </row>
    <row r="114" spans="1:18" ht="12.75">
      <c r="A114" s="127"/>
      <c r="B114" s="104"/>
      <c r="C114" s="91"/>
      <c r="D114" s="92">
        <v>0</v>
      </c>
      <c r="E114" s="128">
        <v>0</v>
      </c>
      <c r="F114" s="130">
        <f>D114*E114</f>
        <v>0</v>
      </c>
      <c r="G114" s="129">
        <f>F114*'Shared Mail Order'!C18</f>
        <v>0</v>
      </c>
      <c r="H114" s="130">
        <f>F114+G114</f>
        <v>0</v>
      </c>
      <c r="I114" s="99">
        <f>H114*'Shared Mail Order'!C17</f>
        <v>0</v>
      </c>
      <c r="J114" s="131">
        <f>((F114/'Shared Mail Order'!G13)*('Shared Mail Order'!H15+'Shared Mail Order'!H16))</f>
        <v>0</v>
      </c>
      <c r="K114" s="179">
        <f>(I114+L114)/('Shared Mail Order'!H13+'Shared Mail Order'!H21)*'Shared Mail Order'!C22</f>
        <v>0</v>
      </c>
      <c r="L114" s="100"/>
      <c r="M114" s="101">
        <f>IF('Shared Mail Order'!C23&gt;0,(I114+L114)/('Shared Mail Order'!H13+'Shared Mail Order'!H21)*'Shared Mail Order'!C23*'Shared Mail Order'!C25,(I114+L114)*'Shared Mail Order'!C25)</f>
        <v>0</v>
      </c>
      <c r="N114" s="102">
        <f>IF('Shared Mail Order'!C23&gt;0,(I114+L114)/('Shared Mail Order'!H13+'Shared Mail Order'!H21)*'Shared Mail Order'!C23*'Shared Mail Order'!C25+K114,(I114+L114)*'Shared Mail Order'!C25+K114)</f>
        <v>0</v>
      </c>
      <c r="O114" s="132">
        <f>SUM(I114+J114+N114)</f>
        <v>0</v>
      </c>
      <c r="P114" s="180">
        <f>IF(E114&gt;0,O114/E114,0)</f>
        <v>0</v>
      </c>
      <c r="Q114" s="1"/>
      <c r="R114" s="1"/>
    </row>
    <row r="115" spans="1:18" ht="12.75">
      <c r="A115" s="127"/>
      <c r="B115" s="104"/>
      <c r="C115" s="91"/>
      <c r="D115" s="92">
        <v>0</v>
      </c>
      <c r="E115" s="128">
        <v>0</v>
      </c>
      <c r="F115" s="130">
        <f>D115*E115</f>
        <v>0</v>
      </c>
      <c r="G115" s="129">
        <f>F115*'Shared Mail Order'!C18</f>
        <v>0</v>
      </c>
      <c r="H115" s="130">
        <f>F115+G115</f>
        <v>0</v>
      </c>
      <c r="I115" s="99">
        <f>H115*'Shared Mail Order'!C17</f>
        <v>0</v>
      </c>
      <c r="J115" s="131">
        <f>((F115/'Shared Mail Order'!G13)*('Shared Mail Order'!H15+'Shared Mail Order'!H16))</f>
        <v>0</v>
      </c>
      <c r="K115" s="179">
        <f>(I1115+L115)/('Shared Mail Order'!H13+'Shared Mail Order'!H21)*'Shared Mail Order'!C22</f>
        <v>0</v>
      </c>
      <c r="L115" s="100"/>
      <c r="M115" s="101">
        <f>IF('Shared Mail Order'!C23&gt;0,(I115+L115)/('Shared Mail Order'!H13+'Shared Mail Order'!H21)*'Shared Mail Order'!C23*'Shared Mail Order'!C25,(I115+L115)*'Shared Mail Order'!C25)</f>
        <v>0</v>
      </c>
      <c r="N115" s="102">
        <f>IF('Shared Mail Order'!C23&gt;0,(I115+L115)/('Shared Mail Order'!H13+'Shared Mail Order'!H21)*'Shared Mail Order'!C23*'Shared Mail Order'!C25+K115,(I115+L115)*'Shared Mail Order'!C25+K115)</f>
        <v>0</v>
      </c>
      <c r="O115" s="132">
        <f>SUM(I115+J115+N115)</f>
        <v>0</v>
      </c>
      <c r="P115" s="180">
        <f>IF(E115&gt;0,O115/E115,0)</f>
        <v>0</v>
      </c>
      <c r="Q115" s="1"/>
      <c r="R115" s="1"/>
    </row>
    <row r="116" spans="1:18" ht="12.75">
      <c r="A116" s="127"/>
      <c r="B116" s="104"/>
      <c r="C116" s="91"/>
      <c r="D116" s="92">
        <v>0</v>
      </c>
      <c r="E116" s="128">
        <v>0</v>
      </c>
      <c r="F116" s="130">
        <f>D116*E116</f>
        <v>0</v>
      </c>
      <c r="G116" s="129">
        <f>F116*'Shared Mail Order'!C18</f>
        <v>0</v>
      </c>
      <c r="H116" s="130">
        <f>F116+G116</f>
        <v>0</v>
      </c>
      <c r="I116" s="99">
        <f>H116*'Shared Mail Order'!C17</f>
        <v>0</v>
      </c>
      <c r="J116" s="131">
        <f>((F116/'Shared Mail Order'!G13)*('Shared Mail Order'!H15+'Shared Mail Order'!H16))</f>
        <v>0</v>
      </c>
      <c r="K116" s="179">
        <f>(I116+L116)/('Shared Mail Order'!H13+'Shared Mail Order'!H21)*'Shared Mail Order'!C22</f>
        <v>0</v>
      </c>
      <c r="L116" s="100"/>
      <c r="M116" s="101">
        <f>IF('Shared Mail Order'!C23&gt;0,(I116+L116)/('Shared Mail Order'!H13+'Shared Mail Order'!H21)*'Shared Mail Order'!C23*'Shared Mail Order'!C25,(I116+L116)*'Shared Mail Order'!C25)</f>
        <v>0</v>
      </c>
      <c r="N116" s="102">
        <f>IF('Shared Mail Order'!C23&gt;0,(I116+L116)/('Shared Mail Order'!H13+'Shared Mail Order'!H21)*'Shared Mail Order'!C23*'Shared Mail Order'!C25+K116,(I116+L116)*'Shared Mail Order'!C25+K116)</f>
        <v>0</v>
      </c>
      <c r="O116" s="132">
        <f>SUM(I116+J116+N116)</f>
        <v>0</v>
      </c>
      <c r="P116" s="180">
        <f>IF(E116&gt;0,O116/E116,0)</f>
        <v>0</v>
      </c>
      <c r="Q116" s="1"/>
      <c r="R116" s="1"/>
    </row>
    <row r="117" spans="1:18" ht="13.5" thickBot="1">
      <c r="A117" s="137"/>
      <c r="B117" s="138"/>
      <c r="C117" s="139"/>
      <c r="D117" s="110">
        <v>0</v>
      </c>
      <c r="E117" s="140">
        <v>0</v>
      </c>
      <c r="F117" s="141">
        <f>D117*E117</f>
        <v>0</v>
      </c>
      <c r="G117" s="142">
        <f>F117*'Shared Mail Order'!C18</f>
        <v>0</v>
      </c>
      <c r="H117" s="143">
        <f>F117+G117</f>
        <v>0</v>
      </c>
      <c r="I117" s="144">
        <f>H117*'Shared Mail Order'!C17</f>
        <v>0</v>
      </c>
      <c r="J117" s="145">
        <f>((F117/'Shared Mail Order'!G13)*('Shared Mail Order'!H15+'Shared Mail Order'!H16))</f>
        <v>0</v>
      </c>
      <c r="K117" s="181">
        <f>(I117+L117)/('Shared Mail Order'!H13+'Shared Mail Order'!H21)*'Shared Mail Order'!C22</f>
        <v>0</v>
      </c>
      <c r="L117" s="146">
        <v>0</v>
      </c>
      <c r="M117" s="146">
        <f>IF('Shared Mail Order'!C23&gt;0,(I117+L117)/('Shared Mail Order'!H13+'Shared Mail Order'!H21)*'Shared Mail Order'!C23*'Shared Mail Order'!C25,(I117+L117)*'Shared Mail Order'!C25)</f>
        <v>0</v>
      </c>
      <c r="N117" s="147">
        <f>IF('Shared Mail Order'!C23&gt;0,(I117+L117)/('Shared Mail Order'!H13+'Shared Mail Order'!H21)*'Shared Mail Order'!C23*'Shared Mail Order'!C25+K117,(I117+L117)*'Shared Mail Order'!C25+K117)</f>
        <v>0</v>
      </c>
      <c r="O117" s="132">
        <f>SUM(I117+J117+N117)</f>
        <v>0</v>
      </c>
      <c r="P117" s="182">
        <f>IF(E117&gt;0,O117/E117,0)</f>
        <v>0</v>
      </c>
      <c r="Q117" s="1"/>
      <c r="R117" s="1"/>
    </row>
    <row r="118" spans="1:18" ht="13.5" thickTop="1">
      <c r="A118" s="191"/>
      <c r="B118" s="191"/>
      <c r="C118" s="191"/>
      <c r="D118" s="192"/>
      <c r="E118" s="193">
        <f aca="true" t="shared" si="9" ref="E118:O118">SUM(E18:E117)</f>
        <v>0</v>
      </c>
      <c r="F118" s="183">
        <f t="shared" si="9"/>
        <v>0</v>
      </c>
      <c r="G118" s="183">
        <f t="shared" si="9"/>
        <v>0</v>
      </c>
      <c r="H118" s="184">
        <f t="shared" si="9"/>
        <v>0</v>
      </c>
      <c r="I118" s="185">
        <f t="shared" si="9"/>
        <v>0</v>
      </c>
      <c r="J118" s="186">
        <f t="shared" si="9"/>
        <v>0</v>
      </c>
      <c r="K118" s="187">
        <f t="shared" si="9"/>
        <v>0</v>
      </c>
      <c r="L118" s="188">
        <f t="shared" si="9"/>
        <v>0</v>
      </c>
      <c r="M118" s="185">
        <f t="shared" si="9"/>
        <v>0</v>
      </c>
      <c r="N118" s="189">
        <f t="shared" si="9"/>
        <v>0</v>
      </c>
      <c r="O118" s="190">
        <f t="shared" si="9"/>
        <v>0</v>
      </c>
      <c r="P118" s="8"/>
      <c r="Q118" s="1"/>
      <c r="R118" s="1"/>
    </row>
    <row r="119" spans="1:18" ht="12.75">
      <c r="A119" s="1"/>
      <c r="B119" s="1"/>
      <c r="C119" s="1"/>
      <c r="D119" s="1"/>
      <c r="E119" s="1"/>
      <c r="F119" s="1"/>
      <c r="G119" s="1"/>
      <c r="H119" s="1"/>
      <c r="I119" s="1"/>
      <c r="J119" s="1"/>
      <c r="K119" s="1"/>
      <c r="L119" s="1"/>
      <c r="M119" s="1"/>
      <c r="N119" s="1"/>
      <c r="O119" s="1"/>
      <c r="P119" s="1"/>
      <c r="Q119" s="1"/>
      <c r="R119" s="1"/>
    </row>
    <row r="120" spans="1:18" ht="12.75">
      <c r="A120" s="1"/>
      <c r="B120" s="1"/>
      <c r="C120" s="1"/>
      <c r="D120" s="1"/>
      <c r="E120" s="1"/>
      <c r="F120" s="1"/>
      <c r="G120" s="1"/>
      <c r="H120" s="1"/>
      <c r="I120" s="1"/>
      <c r="J120" s="1"/>
      <c r="K120" s="1"/>
      <c r="L120" s="1"/>
      <c r="M120" s="1"/>
      <c r="N120" s="1"/>
      <c r="O120" s="1"/>
      <c r="P120" s="1"/>
      <c r="Q120" s="1"/>
      <c r="R120" s="1"/>
    </row>
    <row r="121" spans="1:18" ht="12.75">
      <c r="A121" s="1"/>
      <c r="B121" s="1"/>
      <c r="C121" s="1"/>
      <c r="D121" s="1"/>
      <c r="E121" s="1"/>
      <c r="F121" s="1"/>
      <c r="G121" s="1"/>
      <c r="H121" s="1"/>
      <c r="I121" s="1"/>
      <c r="J121" s="1"/>
      <c r="K121" s="1"/>
      <c r="L121" s="1"/>
      <c r="M121" s="1"/>
      <c r="N121" s="1"/>
      <c r="O121" s="1"/>
      <c r="P121" s="1"/>
      <c r="Q121" s="1"/>
      <c r="R121" s="1"/>
    </row>
    <row r="122" spans="1:18" ht="12.75">
      <c r="A122" s="1"/>
      <c r="B122" s="1"/>
      <c r="C122" s="1"/>
      <c r="D122" s="1"/>
      <c r="E122" s="1"/>
      <c r="F122" s="1"/>
      <c r="G122" s="1"/>
      <c r="H122" s="1"/>
      <c r="I122" s="1"/>
      <c r="J122" s="1"/>
      <c r="K122" s="1"/>
      <c r="L122" s="1"/>
      <c r="M122" s="1"/>
      <c r="N122" s="1"/>
      <c r="O122" s="1"/>
      <c r="P122" s="1"/>
      <c r="Q122" s="1"/>
      <c r="R122" s="1"/>
    </row>
    <row r="123" spans="1:18" ht="12.75">
      <c r="A123" s="1"/>
      <c r="B123" s="1"/>
      <c r="C123" s="1"/>
      <c r="D123" s="1"/>
      <c r="E123" s="1"/>
      <c r="F123" s="1"/>
      <c r="G123" s="1"/>
      <c r="H123" s="1"/>
      <c r="I123" s="1"/>
      <c r="J123" s="1"/>
      <c r="K123" s="1"/>
      <c r="L123" s="1"/>
      <c r="M123" s="1"/>
      <c r="N123" s="1"/>
      <c r="O123" s="1"/>
      <c r="P123" s="1"/>
      <c r="Q123" s="1"/>
      <c r="R123" s="1"/>
    </row>
    <row r="124" spans="1:18" ht="12.75">
      <c r="A124" s="1"/>
      <c r="B124" s="1"/>
      <c r="C124" s="1"/>
      <c r="D124" s="1"/>
      <c r="E124" s="1"/>
      <c r="F124" s="1"/>
      <c r="G124" s="1"/>
      <c r="H124" s="1"/>
      <c r="I124" s="1"/>
      <c r="J124" s="1"/>
      <c r="K124" s="1"/>
      <c r="L124" s="1"/>
      <c r="M124" s="1"/>
      <c r="N124" s="1"/>
      <c r="O124" s="1"/>
      <c r="P124" s="1"/>
      <c r="Q124" s="1"/>
      <c r="R124" s="1"/>
    </row>
    <row r="125" spans="1:18" ht="12.75">
      <c r="A125" s="1"/>
      <c r="B125" s="1"/>
      <c r="C125" s="1"/>
      <c r="D125" s="1"/>
      <c r="E125" s="1"/>
      <c r="F125" s="1"/>
      <c r="G125" s="1"/>
      <c r="H125" s="1"/>
      <c r="I125" s="1"/>
      <c r="J125" s="1"/>
      <c r="K125" s="1"/>
      <c r="L125" s="1"/>
      <c r="M125" s="1"/>
      <c r="N125" s="1"/>
      <c r="O125" s="1"/>
      <c r="P125" s="1"/>
      <c r="Q125" s="1"/>
      <c r="R125" s="1"/>
    </row>
    <row r="126" spans="1:18" ht="12.75">
      <c r="A126" s="1"/>
      <c r="B126" s="1"/>
      <c r="C126" s="1"/>
      <c r="D126" s="1"/>
      <c r="E126" s="1"/>
      <c r="F126" s="1"/>
      <c r="G126" s="1"/>
      <c r="H126" s="1"/>
      <c r="I126" s="1"/>
      <c r="J126" s="1"/>
      <c r="K126" s="1"/>
      <c r="L126" s="1"/>
      <c r="M126" s="1"/>
      <c r="N126" s="1"/>
      <c r="O126" s="1"/>
      <c r="P126" s="1"/>
      <c r="Q126" s="1"/>
      <c r="R126" s="1"/>
    </row>
    <row r="127" spans="1:18" ht="12.75">
      <c r="A127" s="1"/>
      <c r="B127" s="1"/>
      <c r="C127" s="1"/>
      <c r="D127" s="1"/>
      <c r="E127" s="1"/>
      <c r="F127" s="1"/>
      <c r="G127" s="1"/>
      <c r="H127" s="1"/>
      <c r="I127" s="1"/>
      <c r="J127" s="1"/>
      <c r="K127" s="1"/>
      <c r="L127" s="1"/>
      <c r="M127" s="1"/>
      <c r="N127" s="1"/>
      <c r="O127" s="1"/>
      <c r="P127" s="1"/>
      <c r="Q127" s="1"/>
      <c r="R127" s="1"/>
    </row>
    <row r="128" spans="1:18" ht="12.75">
      <c r="A128" s="1"/>
      <c r="B128" s="1"/>
      <c r="C128" s="1"/>
      <c r="D128" s="1"/>
      <c r="E128" s="1"/>
      <c r="F128" s="1"/>
      <c r="G128" s="1"/>
      <c r="H128" s="1"/>
      <c r="I128" s="1"/>
      <c r="J128" s="1"/>
      <c r="K128" s="1"/>
      <c r="L128" s="1"/>
      <c r="M128" s="1"/>
      <c r="N128" s="1"/>
      <c r="O128" s="1"/>
      <c r="P128" s="1"/>
      <c r="Q128" s="1"/>
      <c r="R128" s="1"/>
    </row>
    <row r="129" spans="1:18" ht="12.75">
      <c r="A129" s="1"/>
      <c r="B129" s="1"/>
      <c r="C129" s="1"/>
      <c r="D129" s="1"/>
      <c r="E129" s="1"/>
      <c r="F129" s="1"/>
      <c r="G129" s="1"/>
      <c r="H129" s="1"/>
      <c r="I129" s="1"/>
      <c r="J129" s="1"/>
      <c r="K129" s="1"/>
      <c r="L129" s="1"/>
      <c r="M129" s="1"/>
      <c r="N129" s="1"/>
      <c r="O129" s="1"/>
      <c r="P129" s="1"/>
      <c r="Q129" s="1"/>
      <c r="R129" s="1"/>
    </row>
    <row r="130" spans="1:18" ht="12.75">
      <c r="A130" s="1"/>
      <c r="B130" s="1"/>
      <c r="C130" s="1"/>
      <c r="D130" s="1"/>
      <c r="E130" s="1"/>
      <c r="F130" s="1"/>
      <c r="G130" s="1"/>
      <c r="H130" s="1"/>
      <c r="I130" s="1"/>
      <c r="J130" s="1"/>
      <c r="K130" s="1"/>
      <c r="L130" s="1"/>
      <c r="M130" s="1"/>
      <c r="N130" s="1"/>
      <c r="O130" s="1"/>
      <c r="P130" s="1"/>
      <c r="Q130" s="1"/>
      <c r="R130" s="1"/>
    </row>
    <row r="131" spans="1:18" ht="12.75">
      <c r="A131" s="1"/>
      <c r="B131" s="1"/>
      <c r="C131" s="1"/>
      <c r="D131" s="1"/>
      <c r="E131" s="1"/>
      <c r="F131" s="1"/>
      <c r="G131" s="1"/>
      <c r="H131" s="1"/>
      <c r="I131" s="1"/>
      <c r="J131" s="1"/>
      <c r="K131" s="1"/>
      <c r="L131" s="1"/>
      <c r="M131" s="1"/>
      <c r="N131" s="1"/>
      <c r="O131" s="1"/>
      <c r="P131" s="1"/>
      <c r="Q131" s="1"/>
      <c r="R131" s="1"/>
    </row>
    <row r="132" spans="1:18" ht="12.75">
      <c r="A132" s="1"/>
      <c r="B132" s="1"/>
      <c r="C132" s="1"/>
      <c r="D132" s="1"/>
      <c r="E132" s="1"/>
      <c r="F132" s="1"/>
      <c r="G132" s="1"/>
      <c r="H132" s="1"/>
      <c r="I132" s="1"/>
      <c r="J132" s="1"/>
      <c r="K132" s="1"/>
      <c r="L132" s="1"/>
      <c r="M132" s="1"/>
      <c r="N132" s="1"/>
      <c r="O132" s="1"/>
      <c r="P132" s="1"/>
      <c r="Q132" s="1"/>
      <c r="R132" s="1"/>
    </row>
    <row r="133" spans="1:18" ht="12.75">
      <c r="A133" s="1"/>
      <c r="B133" s="1"/>
      <c r="C133" s="1"/>
      <c r="D133" s="1"/>
      <c r="E133" s="1"/>
      <c r="F133" s="1"/>
      <c r="G133" s="1"/>
      <c r="H133" s="1"/>
      <c r="I133" s="1"/>
      <c r="J133" s="1"/>
      <c r="K133" s="1"/>
      <c r="L133" s="1"/>
      <c r="M133" s="1"/>
      <c r="N133" s="1"/>
      <c r="O133" s="1"/>
      <c r="P133" s="1"/>
      <c r="Q133" s="1"/>
      <c r="R133" s="1"/>
    </row>
    <row r="134" spans="1:18" ht="12.75">
      <c r="A134" s="1"/>
      <c r="B134" s="1"/>
      <c r="C134" s="1"/>
      <c r="D134" s="1"/>
      <c r="E134" s="1"/>
      <c r="F134" s="1"/>
      <c r="G134" s="1"/>
      <c r="H134" s="1"/>
      <c r="I134" s="1"/>
      <c r="J134" s="1"/>
      <c r="K134" s="1"/>
      <c r="L134" s="1"/>
      <c r="M134" s="1"/>
      <c r="N134" s="1"/>
      <c r="O134" s="1"/>
      <c r="P134" s="1"/>
      <c r="Q134" s="1"/>
      <c r="R134" s="1"/>
    </row>
    <row r="135" spans="1:18" ht="12.75">
      <c r="A135" s="1"/>
      <c r="B135" s="1"/>
      <c r="C135" s="1"/>
      <c r="D135" s="1"/>
      <c r="E135" s="1"/>
      <c r="F135" s="1"/>
      <c r="G135" s="1"/>
      <c r="H135" s="1"/>
      <c r="I135" s="1"/>
      <c r="J135" s="1"/>
      <c r="K135" s="1"/>
      <c r="L135" s="1"/>
      <c r="M135" s="1"/>
      <c r="N135" s="1"/>
      <c r="O135" s="1"/>
      <c r="P135" s="1"/>
      <c r="Q135" s="1"/>
      <c r="R135" s="1"/>
    </row>
    <row r="136" spans="1:18" ht="12.75">
      <c r="A136" s="1"/>
      <c r="B136" s="1"/>
      <c r="C136" s="1"/>
      <c r="D136" s="1"/>
      <c r="E136" s="1"/>
      <c r="F136" s="1"/>
      <c r="G136" s="1"/>
      <c r="H136" s="1"/>
      <c r="I136" s="1"/>
      <c r="J136" s="1"/>
      <c r="K136" s="1"/>
      <c r="L136" s="1"/>
      <c r="M136" s="1"/>
      <c r="N136" s="1"/>
      <c r="O136" s="1"/>
      <c r="P136" s="1"/>
      <c r="Q136" s="1"/>
      <c r="R136" s="1"/>
    </row>
    <row r="137" spans="1:18" ht="12.75">
      <c r="A137" s="1"/>
      <c r="B137" s="1"/>
      <c r="C137" s="1"/>
      <c r="D137" s="1"/>
      <c r="E137" s="1"/>
      <c r="F137" s="1"/>
      <c r="G137" s="1"/>
      <c r="H137" s="1"/>
      <c r="I137" s="1"/>
      <c r="J137" s="1"/>
      <c r="K137" s="1"/>
      <c r="L137" s="1"/>
      <c r="M137" s="1"/>
      <c r="N137" s="1"/>
      <c r="O137" s="1"/>
      <c r="P137" s="1"/>
      <c r="Q137" s="1"/>
      <c r="R137" s="1"/>
    </row>
    <row r="138" spans="1:18" ht="12.75">
      <c r="A138" s="1"/>
      <c r="B138" s="1"/>
      <c r="C138" s="1"/>
      <c r="D138" s="1"/>
      <c r="E138" s="1"/>
      <c r="F138" s="1"/>
      <c r="G138" s="1"/>
      <c r="H138" s="1"/>
      <c r="I138" s="1"/>
      <c r="J138" s="1"/>
      <c r="K138" s="1"/>
      <c r="L138" s="1"/>
      <c r="M138" s="1"/>
      <c r="N138" s="1"/>
      <c r="O138" s="1"/>
      <c r="P138" s="1"/>
      <c r="Q138" s="1"/>
      <c r="R138" s="1"/>
    </row>
    <row r="139" spans="1:18" ht="12.75">
      <c r="A139" s="1"/>
      <c r="B139" s="1"/>
      <c r="C139" s="1"/>
      <c r="D139" s="1"/>
      <c r="E139" s="1"/>
      <c r="F139" s="1"/>
      <c r="G139" s="1"/>
      <c r="H139" s="1"/>
      <c r="I139" s="1"/>
      <c r="J139" s="1"/>
      <c r="K139" s="1"/>
      <c r="L139" s="1"/>
      <c r="M139" s="1"/>
      <c r="N139" s="1"/>
      <c r="O139" s="1"/>
      <c r="P139" s="1"/>
      <c r="Q139" s="1"/>
      <c r="R139" s="1"/>
    </row>
    <row r="140" spans="1:18" ht="12.75">
      <c r="A140" s="1"/>
      <c r="B140" s="1"/>
      <c r="C140" s="1"/>
      <c r="D140" s="1"/>
      <c r="E140" s="1"/>
      <c r="F140" s="1"/>
      <c r="G140" s="1"/>
      <c r="H140" s="1"/>
      <c r="I140" s="1"/>
      <c r="J140" s="1"/>
      <c r="K140" s="1"/>
      <c r="L140" s="1"/>
      <c r="M140" s="1"/>
      <c r="N140" s="1"/>
      <c r="O140" s="1"/>
      <c r="P140" s="1"/>
      <c r="Q140" s="1"/>
      <c r="R140" s="1"/>
    </row>
  </sheetData>
  <sheetProtection password="DB56" sheet="1" objects="1" scenarios="1"/>
  <mergeCells count="32">
    <mergeCell ref="I16:I17"/>
    <mergeCell ref="K16:N16"/>
    <mergeCell ref="P16:P17"/>
    <mergeCell ref="E16:E17"/>
    <mergeCell ref="F16:F17"/>
    <mergeCell ref="G16:G17"/>
    <mergeCell ref="H16:H17"/>
    <mergeCell ref="A16:A17"/>
    <mergeCell ref="B16:B17"/>
    <mergeCell ref="C16:C17"/>
    <mergeCell ref="D16:D17"/>
    <mergeCell ref="A6:G6"/>
    <mergeCell ref="I6:M6"/>
    <mergeCell ref="A7:G7"/>
    <mergeCell ref="K7:M7"/>
    <mergeCell ref="N1:O1"/>
    <mergeCell ref="A2:G2"/>
    <mergeCell ref="A3:G3"/>
    <mergeCell ref="L3:M3"/>
    <mergeCell ref="A1:G1"/>
    <mergeCell ref="I12:N12"/>
    <mergeCell ref="I13:N13"/>
    <mergeCell ref="I14:N14"/>
    <mergeCell ref="I15:N15"/>
    <mergeCell ref="I8:N8"/>
    <mergeCell ref="I9:N9"/>
    <mergeCell ref="I10:N10"/>
    <mergeCell ref="I11:N11"/>
    <mergeCell ref="A4:G4"/>
    <mergeCell ref="H4:M4"/>
    <mergeCell ref="A5:G5"/>
    <mergeCell ref="K5:M5"/>
  </mergeCells>
  <conditionalFormatting sqref="L18:M37">
    <cfRule type="cellIs" priority="1" dxfId="0" operator="notBetween" stopIfTrue="1">
      <formula>0</formula>
      <formula>99999</formula>
    </cfRule>
  </conditionalFormatting>
  <printOptions/>
  <pageMargins left="0.75" right="0.75" top="1" bottom="1" header="0.5" footer="0.5"/>
  <pageSetup orientation="landscape" r:id="rId3"/>
  <legacyDrawing r:id="rId2"/>
</worksheet>
</file>

<file path=xl/worksheets/sheet2.xml><?xml version="1.0" encoding="utf-8"?>
<worksheet xmlns="http://schemas.openxmlformats.org/spreadsheetml/2006/main" xmlns:r="http://schemas.openxmlformats.org/officeDocument/2006/relationships">
  <dimension ref="A1:T50"/>
  <sheetViews>
    <sheetView tabSelected="1" workbookViewId="0" topLeftCell="A1">
      <selection activeCell="A51" sqref="A51"/>
    </sheetView>
  </sheetViews>
  <sheetFormatPr defaultColWidth="9.140625" defaultRowHeight="12.75"/>
  <cols>
    <col min="1" max="1" width="17.140625" style="0" customWidth="1"/>
    <col min="2" max="2" width="14.8515625" style="0" customWidth="1"/>
    <col min="3" max="3" width="14.28125" style="0" customWidth="1"/>
    <col min="5" max="5" width="7.8515625" style="0" customWidth="1"/>
    <col min="6" max="6" width="17.7109375" style="0" customWidth="1"/>
    <col min="7" max="7" width="13.421875" style="0" customWidth="1"/>
    <col min="8" max="8" width="14.00390625" style="0" customWidth="1"/>
  </cols>
  <sheetData>
    <row r="1" spans="1:20" ht="18.75" customHeight="1">
      <c r="A1" s="81"/>
      <c r="B1" s="81"/>
      <c r="C1" s="257" t="s">
        <v>45</v>
      </c>
      <c r="D1" s="258"/>
      <c r="E1" s="258"/>
      <c r="F1" s="258"/>
      <c r="G1" s="80" t="s">
        <v>86</v>
      </c>
      <c r="H1" s="82" t="s">
        <v>44</v>
      </c>
      <c r="I1" s="9"/>
      <c r="J1" s="8"/>
      <c r="K1" s="8"/>
      <c r="L1" s="8"/>
      <c r="M1" s="8"/>
      <c r="N1" s="8"/>
      <c r="O1" s="8"/>
      <c r="P1" s="8"/>
      <c r="Q1" s="1"/>
      <c r="R1" s="1"/>
      <c r="S1" s="1"/>
      <c r="T1" s="1"/>
    </row>
    <row r="2" spans="1:20" ht="18.75" customHeight="1">
      <c r="A2" s="13"/>
      <c r="B2" s="13"/>
      <c r="C2" s="13"/>
      <c r="D2" s="29"/>
      <c r="E2" s="29"/>
      <c r="F2" s="29"/>
      <c r="G2" s="178"/>
      <c r="H2" s="13"/>
      <c r="I2" s="9"/>
      <c r="J2" s="8"/>
      <c r="K2" s="8"/>
      <c r="L2" s="8"/>
      <c r="M2" s="8"/>
      <c r="N2" s="8"/>
      <c r="O2" s="8"/>
      <c r="P2" s="8"/>
      <c r="Q2" s="1"/>
      <c r="R2" s="1"/>
      <c r="S2" s="1"/>
      <c r="T2" s="1"/>
    </row>
    <row r="3" spans="1:20" ht="15">
      <c r="A3" s="14" t="s">
        <v>14</v>
      </c>
      <c r="B3" s="14"/>
      <c r="C3" s="13"/>
      <c r="D3" s="15"/>
      <c r="E3" s="14" t="s">
        <v>15</v>
      </c>
      <c r="F3" s="13"/>
      <c r="G3" s="13"/>
      <c r="H3" s="15"/>
      <c r="I3" s="8"/>
      <c r="J3" s="8"/>
      <c r="K3" s="8"/>
      <c r="L3" s="8"/>
      <c r="M3" s="8"/>
      <c r="N3" s="8"/>
      <c r="O3" s="8"/>
      <c r="P3" s="8"/>
      <c r="Q3" s="1"/>
      <c r="R3" s="1"/>
      <c r="S3" s="1"/>
      <c r="T3" s="1"/>
    </row>
    <row r="4" spans="1:20" ht="15">
      <c r="A4" s="263" t="s">
        <v>59</v>
      </c>
      <c r="B4" s="264"/>
      <c r="C4" s="264"/>
      <c r="D4" s="265"/>
      <c r="E4" s="268" t="s">
        <v>79</v>
      </c>
      <c r="F4" s="264"/>
      <c r="G4" s="264"/>
      <c r="H4" s="265"/>
      <c r="I4" s="8"/>
      <c r="J4" s="8"/>
      <c r="K4" s="8"/>
      <c r="L4" s="8"/>
      <c r="M4" s="8"/>
      <c r="N4" s="8"/>
      <c r="O4" s="8"/>
      <c r="P4" s="8"/>
      <c r="Q4" s="1"/>
      <c r="R4" s="1"/>
      <c r="S4" s="1"/>
      <c r="T4" s="1"/>
    </row>
    <row r="5" spans="1:20" ht="15">
      <c r="A5" s="245" t="s">
        <v>55</v>
      </c>
      <c r="B5" s="246"/>
      <c r="C5" s="246"/>
      <c r="D5" s="244"/>
      <c r="E5" s="269" t="s">
        <v>80</v>
      </c>
      <c r="F5" s="270"/>
      <c r="G5" s="270"/>
      <c r="H5" s="271"/>
      <c r="I5" s="8"/>
      <c r="J5" s="8"/>
      <c r="K5" s="8"/>
      <c r="L5" s="8"/>
      <c r="M5" s="8"/>
      <c r="N5" s="8"/>
      <c r="O5" s="8"/>
      <c r="P5" s="8"/>
      <c r="Q5" s="1"/>
      <c r="R5" s="1"/>
      <c r="S5" s="1"/>
      <c r="T5" s="1"/>
    </row>
    <row r="6" spans="1:20" ht="15">
      <c r="A6" s="245"/>
      <c r="B6" s="246"/>
      <c r="C6" s="246"/>
      <c r="D6" s="244"/>
      <c r="E6" s="242" t="s">
        <v>81</v>
      </c>
      <c r="F6" s="246"/>
      <c r="G6" s="246"/>
      <c r="H6" s="244"/>
      <c r="I6" s="8"/>
      <c r="J6" s="8"/>
      <c r="K6" s="8"/>
      <c r="L6" s="8"/>
      <c r="M6" s="8"/>
      <c r="N6" s="8"/>
      <c r="O6" s="8"/>
      <c r="P6" s="8"/>
      <c r="Q6" s="1"/>
      <c r="R6" s="1"/>
      <c r="S6" s="1"/>
      <c r="T6" s="1"/>
    </row>
    <row r="7" spans="1:20" ht="15">
      <c r="A7" s="245"/>
      <c r="B7" s="243"/>
      <c r="C7" s="243"/>
      <c r="D7" s="244"/>
      <c r="E7" s="242" t="s">
        <v>82</v>
      </c>
      <c r="F7" s="246"/>
      <c r="G7" s="246"/>
      <c r="H7" s="244"/>
      <c r="I7" s="8"/>
      <c r="J7" s="8"/>
      <c r="K7" s="8"/>
      <c r="L7" s="8"/>
      <c r="M7" s="8"/>
      <c r="N7" s="8"/>
      <c r="O7" s="8"/>
      <c r="P7" s="8"/>
      <c r="Q7" s="1"/>
      <c r="R7" s="1"/>
      <c r="S7" s="1"/>
      <c r="T7" s="1"/>
    </row>
    <row r="8" spans="1:20" ht="15">
      <c r="A8" s="245"/>
      <c r="B8" s="243"/>
      <c r="C8" s="243"/>
      <c r="D8" s="244"/>
      <c r="E8" s="242"/>
      <c r="F8" s="243"/>
      <c r="G8" s="243"/>
      <c r="H8" s="244"/>
      <c r="I8" s="8"/>
      <c r="J8" s="8"/>
      <c r="K8" s="8"/>
      <c r="L8" s="8"/>
      <c r="M8" s="8"/>
      <c r="N8" s="8"/>
      <c r="O8" s="8"/>
      <c r="P8" s="8"/>
      <c r="Q8" s="1"/>
      <c r="R8" s="1"/>
      <c r="S8" s="1"/>
      <c r="T8" s="1"/>
    </row>
    <row r="9" spans="1:20" ht="15">
      <c r="A9" s="16" t="s">
        <v>6</v>
      </c>
      <c r="B9" s="259" t="s">
        <v>56</v>
      </c>
      <c r="C9" s="259"/>
      <c r="D9" s="17"/>
      <c r="E9" s="30" t="s">
        <v>6</v>
      </c>
      <c r="F9" s="259" t="s">
        <v>54</v>
      </c>
      <c r="G9" s="259"/>
      <c r="H9" s="17"/>
      <c r="I9" s="8"/>
      <c r="J9" s="8"/>
      <c r="K9" s="8"/>
      <c r="L9" s="8"/>
      <c r="M9" s="8"/>
      <c r="N9" s="8"/>
      <c r="O9" s="8"/>
      <c r="P9" s="8"/>
      <c r="Q9" s="1"/>
      <c r="R9" s="1"/>
      <c r="S9" s="1"/>
      <c r="T9" s="1"/>
    </row>
    <row r="10" spans="1:20" ht="15">
      <c r="A10" s="266" t="s">
        <v>0</v>
      </c>
      <c r="B10" s="259"/>
      <c r="C10" s="259"/>
      <c r="D10" s="267"/>
      <c r="E10" s="78"/>
      <c r="F10" s="78"/>
      <c r="G10" s="78"/>
      <c r="H10" s="79"/>
      <c r="I10" s="8"/>
      <c r="J10" s="8"/>
      <c r="K10" s="8"/>
      <c r="L10" s="8"/>
      <c r="M10" s="8"/>
      <c r="N10" s="8"/>
      <c r="O10" s="8"/>
      <c r="P10" s="8"/>
      <c r="Q10" s="1"/>
      <c r="R10" s="1"/>
      <c r="S10" s="1"/>
      <c r="T10" s="1"/>
    </row>
    <row r="11" spans="1:20" ht="15.75" thickBot="1">
      <c r="A11" s="260" t="s">
        <v>57</v>
      </c>
      <c r="B11" s="261"/>
      <c r="C11" s="261"/>
      <c r="D11" s="262"/>
      <c r="E11" s="8"/>
      <c r="F11" s="8"/>
      <c r="G11" s="272" t="s">
        <v>17</v>
      </c>
      <c r="H11" s="273"/>
      <c r="I11" s="8"/>
      <c r="J11" s="8"/>
      <c r="K11" s="8"/>
      <c r="L11" s="8"/>
      <c r="M11" s="8"/>
      <c r="N11" s="8"/>
      <c r="O11" s="8"/>
      <c r="P11" s="8"/>
      <c r="Q11" s="1"/>
      <c r="R11" s="1"/>
      <c r="S11" s="1"/>
      <c r="T11" s="1"/>
    </row>
    <row r="12" spans="1:20" ht="15.75" thickTop="1">
      <c r="A12" s="283" t="s">
        <v>58</v>
      </c>
      <c r="B12" s="284"/>
      <c r="C12" s="284"/>
      <c r="D12" s="285"/>
      <c r="E12" s="276" t="s">
        <v>47</v>
      </c>
      <c r="F12" s="277"/>
      <c r="G12" s="64" t="s">
        <v>49</v>
      </c>
      <c r="H12" s="65" t="s">
        <v>11</v>
      </c>
      <c r="I12" s="8"/>
      <c r="J12" s="8"/>
      <c r="K12" s="8"/>
      <c r="L12" s="8"/>
      <c r="M12" s="8"/>
      <c r="N12" s="8"/>
      <c r="O12" s="8"/>
      <c r="P12" s="8"/>
      <c r="Q12" s="1"/>
      <c r="R12" s="1"/>
      <c r="S12" s="1"/>
      <c r="T12" s="1"/>
    </row>
    <row r="13" spans="1:20" ht="15">
      <c r="A13" s="266" t="s">
        <v>0</v>
      </c>
      <c r="B13" s="259"/>
      <c r="C13" s="259"/>
      <c r="D13" s="267"/>
      <c r="E13" s="37"/>
      <c r="F13" s="38" t="s">
        <v>22</v>
      </c>
      <c r="G13" s="34">
        <f>William!N3+'Person 4'!N3+Jonathan!N3+Billy!N3+'Person 5'!N3+'Person 6'!N3+'Person 7'!N3+'Person 8'!N3+'Person 9'!N3+'Person 10'!N3+'Person 11'!N3+'Person 12'!N3</f>
        <v>197.2</v>
      </c>
      <c r="H13" s="51">
        <f>William!O3+'Person 4'!O3+Jonathan!O3+Billy!O3+'Person 5'!O3+'Person 6'!O3+'Person 7'!O3+'Person 8'!O3+'Person 9'!O3+'Person 10'!O3+'Person 11'!O3+'Person 12'!O3</f>
        <v>243.45996479999997</v>
      </c>
      <c r="I13" s="8"/>
      <c r="J13" s="8"/>
      <c r="K13" s="8"/>
      <c r="L13" s="8"/>
      <c r="M13" s="8"/>
      <c r="N13" s="8"/>
      <c r="O13" s="8"/>
      <c r="P13" s="8"/>
      <c r="Q13" s="1"/>
      <c r="R13" s="1"/>
      <c r="S13" s="1"/>
      <c r="T13" s="1"/>
    </row>
    <row r="14" spans="1:20" ht="15">
      <c r="A14" s="18" t="s">
        <v>1</v>
      </c>
      <c r="B14" s="278">
        <v>5678</v>
      </c>
      <c r="C14" s="278"/>
      <c r="D14" s="45"/>
      <c r="E14" s="249" t="s">
        <v>29</v>
      </c>
      <c r="F14" s="203"/>
      <c r="G14" s="41">
        <f>William!N4+'Person 4'!N4+Jonathan!N4+Billy!N4+'Person 5'!N4+'Person 6'!N4+'Person 7'!N4+'Person 8'!N4+'Person 9'!N4+'Person 10'!N4+'Person 11'!N4+'Person 12'!N4</f>
        <v>0</v>
      </c>
      <c r="H14" s="52">
        <f>William!O4+'Person 4'!O4+Jonathan!O4+Billy!O4+'Person 5'!O4+'Person 6'!O4+'Person 7'!O4+'Person 8'!O4+'Person 9'!O4+'Person 10'!O4+'Person 11'!O4+'Person 12'!O4</f>
        <v>0</v>
      </c>
      <c r="I14" s="8"/>
      <c r="J14" s="8"/>
      <c r="K14" s="8"/>
      <c r="L14" s="8"/>
      <c r="M14" s="8"/>
      <c r="N14" s="8"/>
      <c r="O14" s="8"/>
      <c r="P14" s="8"/>
      <c r="Q14" s="1"/>
      <c r="R14" s="1"/>
      <c r="S14" s="1"/>
      <c r="T14" s="1"/>
    </row>
    <row r="15" spans="1:20" ht="15">
      <c r="A15" s="44" t="s">
        <v>9</v>
      </c>
      <c r="B15" s="281" t="s">
        <v>62</v>
      </c>
      <c r="C15" s="282"/>
      <c r="D15" s="45"/>
      <c r="E15" s="20"/>
      <c r="F15" s="22" t="s">
        <v>23</v>
      </c>
      <c r="G15" s="35">
        <f>William!N5+'Person 4'!N5+Jonathan!N5+Billy!N5+'Person 5'!N5+'Person 6'!N5+'Person 7'!N5+'Person 8'!N5+'Person 9'!N5+'Person 10'!N5+'Person 11'!N5+'Person 12'!N5</f>
        <v>15.000000000000002</v>
      </c>
      <c r="H15" s="51">
        <f>William!O5+'Person 4'!O5+Jonathan!O5+Billy!O5+'Person 5'!O5+'Person 6'!O5+'Person 7'!O5+'Person 8'!O5+'Person 9'!O5+'Person 10'!O5+'Person 11'!O5+'Person 12'!O5</f>
        <v>18.51876</v>
      </c>
      <c r="I15" s="8"/>
      <c r="J15" s="8"/>
      <c r="K15" s="8"/>
      <c r="L15" s="8"/>
      <c r="M15" s="8"/>
      <c r="N15" s="8"/>
      <c r="O15" s="8"/>
      <c r="P15" s="8"/>
      <c r="Q15" s="1"/>
      <c r="R15" s="1"/>
      <c r="S15" s="1"/>
      <c r="T15" s="1"/>
    </row>
    <row r="16" spans="1:20" ht="15">
      <c r="A16" s="279" t="s">
        <v>3</v>
      </c>
      <c r="B16" s="280"/>
      <c r="C16" s="19">
        <v>15</v>
      </c>
      <c r="D16" s="46" t="str">
        <f>G12</f>
        <v>(US$)</v>
      </c>
      <c r="E16" s="20"/>
      <c r="F16" s="22" t="s">
        <v>42</v>
      </c>
      <c r="G16" s="62">
        <f>William!N6+'Person 4'!N6+Jonathan!N6+Billy!N6+'Person 5'!N6+'Person 6'!N6+'Person 7'!N6+'Person 8'!N6+'Person 9'!N6+'Person 10'!N6+'Person 11'!N6+'Person 12'!N6</f>
        <v>0</v>
      </c>
      <c r="H16" s="63">
        <f>William!O6+'Person 4'!O6+Jonathan!O6+Billy!O6+'Person 5'!O6+'Person 6'!O6+'Person 7'!O6+'Person 8'!O6+'Person 9'!O6+'Person 10'!O6+'Person 11'!O6+'Person 12'!O6</f>
        <v>0</v>
      </c>
      <c r="I16" s="8"/>
      <c r="J16" s="8"/>
      <c r="K16" s="8"/>
      <c r="L16" s="8"/>
      <c r="M16" s="8"/>
      <c r="N16" s="8"/>
      <c r="O16" s="8"/>
      <c r="P16" s="8"/>
      <c r="Q16" s="1"/>
      <c r="R16" s="1"/>
      <c r="S16" s="1"/>
      <c r="T16" s="1"/>
    </row>
    <row r="17" spans="1:20" ht="17.25">
      <c r="A17" s="238" t="s">
        <v>2</v>
      </c>
      <c r="B17" s="239"/>
      <c r="C17" s="174">
        <v>1.234584</v>
      </c>
      <c r="D17" s="46" t="str">
        <f>G12</f>
        <v>(US$)</v>
      </c>
      <c r="E17" s="249" t="s">
        <v>21</v>
      </c>
      <c r="F17" s="250"/>
      <c r="G17" s="25">
        <f>William!N7+'Person 4'!N7+Jonathan!N7+Billy!N7+'Person 5'!N7+'Person 6'!N7+'Person 7'!N7+'Person 8'!N7+'Person 9'!N7+'Person 10'!N7+'Person 11'!N7+'Person 12'!N7</f>
        <v>212.2</v>
      </c>
      <c r="H17" s="53">
        <f>William!O7+'Person 4'!O7+Jonathan!O7+Billy!O7+'Person 5'!O7+'Person 6'!O7+'Person 7'!O7+'Person 8'!O7+'Person 9'!O7+'Person 10'!O7+'Person 11'!O7+'Person 12'!O7</f>
        <v>261.97872479999995</v>
      </c>
      <c r="I17" s="8"/>
      <c r="J17" s="8"/>
      <c r="K17" s="8"/>
      <c r="L17" s="8"/>
      <c r="M17" s="8"/>
      <c r="N17" s="8"/>
      <c r="O17" s="8"/>
      <c r="P17" s="8"/>
      <c r="Q17" s="1"/>
      <c r="R17" s="1"/>
      <c r="S17" s="1"/>
      <c r="T17" s="1"/>
    </row>
    <row r="18" spans="1:20" ht="15">
      <c r="A18" s="274" t="s">
        <v>18</v>
      </c>
      <c r="B18" s="275"/>
      <c r="C18" s="21">
        <v>0</v>
      </c>
      <c r="D18" s="47" t="str">
        <f>G12</f>
        <v>(US$)</v>
      </c>
      <c r="E18" s="37"/>
      <c r="F18" s="241" t="s">
        <v>5</v>
      </c>
      <c r="G18" s="241"/>
      <c r="H18" s="54">
        <f>William!O8+'Person 4'!O8+Jonathan!O8+Billy!O8+'Person 5'!O8+'Person 6'!O8+'Person 7'!O8+'Person 8'!O8+'Person 9'!O8+'Person 10'!O8+'Person 11'!O8+'Person 12'!O8</f>
        <v>5</v>
      </c>
      <c r="I18" s="8"/>
      <c r="J18" s="8"/>
      <c r="K18" s="8"/>
      <c r="L18" s="8"/>
      <c r="M18" s="8"/>
      <c r="N18" s="8"/>
      <c r="O18" s="8"/>
      <c r="P18" s="8"/>
      <c r="Q18" s="1"/>
      <c r="R18" s="1"/>
      <c r="S18" s="1"/>
      <c r="T18" s="1"/>
    </row>
    <row r="19" spans="1:20" ht="15">
      <c r="A19" s="240" t="s">
        <v>43</v>
      </c>
      <c r="B19" s="240"/>
      <c r="C19" s="83" t="s">
        <v>48</v>
      </c>
      <c r="D19" s="78"/>
      <c r="E19" s="20"/>
      <c r="F19" s="237" t="s">
        <v>13</v>
      </c>
      <c r="G19" s="237"/>
      <c r="H19" s="55">
        <f>William!O9+'Person 4'!O9+Jonathan!O9+Billy!O9+'Person 5'!O9+'Person 6'!O9+'Person 7'!O9+'Person 8'!O9+'Person 9'!O9+'Person 10'!O9+'Person 11'!O9+'Person 12'!O9</f>
        <v>0</v>
      </c>
      <c r="I19" s="10"/>
      <c r="J19" s="10"/>
      <c r="K19" s="10"/>
      <c r="L19" s="7"/>
      <c r="M19" s="8"/>
      <c r="N19" s="8"/>
      <c r="O19" s="8"/>
      <c r="P19" s="8"/>
      <c r="Q19" s="1"/>
      <c r="R19" s="1"/>
      <c r="S19" s="1"/>
      <c r="T19" s="1"/>
    </row>
    <row r="20" spans="1:20" ht="15">
      <c r="A20" s="266" t="s">
        <v>0</v>
      </c>
      <c r="B20" s="259"/>
      <c r="C20" s="259"/>
      <c r="D20" s="267"/>
      <c r="E20" s="254" t="s">
        <v>28</v>
      </c>
      <c r="F20" s="250"/>
      <c r="G20" s="255"/>
      <c r="H20" s="56">
        <f>William!O10+'Person 4'!O10+Jonathan!O10+Billy!O10+'Person 5'!O10+'Person 6'!O10+'Person 7'!O10+'Person 8'!O10+'Person 9'!O10+'Person 10'!O10+'Person 11'!O10+'Person 12'!O10</f>
        <v>0</v>
      </c>
      <c r="I20" s="8"/>
      <c r="J20" s="8"/>
      <c r="K20" s="8"/>
      <c r="L20" s="8"/>
      <c r="M20" s="8"/>
      <c r="N20" s="8"/>
      <c r="O20" s="8"/>
      <c r="P20" s="8"/>
      <c r="Q20" s="1"/>
      <c r="R20" s="1"/>
      <c r="S20" s="1"/>
      <c r="T20" s="1"/>
    </row>
    <row r="21" spans="1:20" ht="15">
      <c r="A21" s="15" t="s">
        <v>19</v>
      </c>
      <c r="B21" s="15"/>
      <c r="C21" s="15"/>
      <c r="D21" s="48"/>
      <c r="E21" s="249" t="s">
        <v>7</v>
      </c>
      <c r="F21" s="250"/>
      <c r="G21" s="250"/>
      <c r="H21" s="57">
        <f>William!O11+'Person 4'!O11+Jonathan!O11+Billy!O11+'Person 5'!O11+'Person 6'!O11+'Person 7'!O11+'Person 8'!O11+'Person 9'!O11+'Person 10'!O11+'Person 11'!O11+'Person 12'!O11</f>
        <v>0</v>
      </c>
      <c r="I21" s="8"/>
      <c r="J21" s="8"/>
      <c r="K21" s="8"/>
      <c r="L21" s="8"/>
      <c r="M21" s="8"/>
      <c r="N21" s="8"/>
      <c r="O21" s="8"/>
      <c r="P21" s="8"/>
      <c r="Q21" s="1"/>
      <c r="R21" s="1"/>
      <c r="S21" s="1"/>
      <c r="T21" s="1"/>
    </row>
    <row r="22" spans="1:20" ht="15">
      <c r="A22" s="252" t="s">
        <v>4</v>
      </c>
      <c r="B22" s="256"/>
      <c r="C22" s="23">
        <v>5</v>
      </c>
      <c r="D22" s="49" t="str">
        <f>H12</f>
        <v>(CAD$)</v>
      </c>
      <c r="E22" s="249" t="s">
        <v>30</v>
      </c>
      <c r="F22" s="251"/>
      <c r="G22" s="251"/>
      <c r="H22" s="58">
        <f>William!O12+'Person 4'!O12+Jonathan!O12+Billy!O12+'Person 5'!O12+'Person 6'!O12+'Person 7'!O12+'Person 8'!O12+'Person 9'!O12+'Person 10'!O12+'Person 11'!O12+'Person 12'!O12</f>
        <v>35.9475</v>
      </c>
      <c r="I22" s="8"/>
      <c r="J22" s="8"/>
      <c r="K22" s="8"/>
      <c r="L22" s="8"/>
      <c r="M22" s="8"/>
      <c r="N22" s="8"/>
      <c r="O22" s="8"/>
      <c r="P22" s="8"/>
      <c r="Q22" s="1"/>
      <c r="R22" s="1"/>
      <c r="S22" s="1"/>
      <c r="T22" s="1"/>
    </row>
    <row r="23" spans="1:20" ht="17.25">
      <c r="A23" s="252" t="s">
        <v>10</v>
      </c>
      <c r="B23" s="253"/>
      <c r="C23" s="24">
        <v>239.65</v>
      </c>
      <c r="D23" s="49" t="str">
        <f>H12</f>
        <v>(CAD$)</v>
      </c>
      <c r="E23" s="20"/>
      <c r="F23" s="237" t="s">
        <v>25</v>
      </c>
      <c r="G23" s="250"/>
      <c r="H23" s="59">
        <f>H18+H19+H20+H21+H22</f>
        <v>40.9475</v>
      </c>
      <c r="I23" s="8"/>
      <c r="J23" s="8"/>
      <c r="K23" s="8"/>
      <c r="L23" s="8"/>
      <c r="M23" s="8"/>
      <c r="N23" s="8"/>
      <c r="O23" s="8"/>
      <c r="P23" s="8"/>
      <c r="Q23" s="1"/>
      <c r="R23" s="1"/>
      <c r="S23" s="1"/>
      <c r="T23" s="1"/>
    </row>
    <row r="24" spans="1:20" ht="15">
      <c r="A24" s="252" t="s">
        <v>8</v>
      </c>
      <c r="B24" s="253"/>
      <c r="C24" s="26">
        <v>0</v>
      </c>
      <c r="D24" s="49" t="str">
        <f>H12</f>
        <v>(CAD$)</v>
      </c>
      <c r="E24" s="37"/>
      <c r="F24" s="241" t="s">
        <v>26</v>
      </c>
      <c r="G24" s="241"/>
      <c r="H24" s="60">
        <f>William!O14+'Person 4'!O14+Jonathan!O14+Billy!O14+'Person 5'!O14+'Person 6'!O14+'Person 7'!O14+'Person 8'!O14+'Person 9'!O14+'Person 10'!O14+'Person 11'!O14+'Person 12'!O14</f>
        <v>302.92622479999994</v>
      </c>
      <c r="I24" s="8"/>
      <c r="J24" s="8"/>
      <c r="K24" s="8"/>
      <c r="L24" s="8"/>
      <c r="M24" s="8"/>
      <c r="N24" s="8"/>
      <c r="O24" s="8"/>
      <c r="P24" s="8"/>
      <c r="Q24" s="1"/>
      <c r="R24" s="1"/>
      <c r="S24" s="1"/>
      <c r="T24" s="1"/>
    </row>
    <row r="25" spans="1:20" ht="15">
      <c r="A25" s="247" t="str">
        <f>IF(C23&gt;0,"TAX Rate for Assessed Value:","TAX Rate for Item Value:")</f>
        <v>TAX Rate for Assessed Value:</v>
      </c>
      <c r="B25" s="248"/>
      <c r="C25" s="21">
        <v>0.15</v>
      </c>
      <c r="D25" s="50" t="str">
        <f>H12</f>
        <v>(CAD$)</v>
      </c>
      <c r="E25" s="20"/>
      <c r="F25" s="27"/>
      <c r="G25" s="28"/>
      <c r="H25" s="61">
        <f>William!O15+'Person 4'!O15+Jonathan!O15+Billy!O15+'Person 5'!O15+'Person 6'!O15+'Person 7'!O15+'Person 8'!O15+'Person 9'!O15+'Person 10'!O15+'Person 11'!O15+'Person 12'!O15</f>
        <v>1</v>
      </c>
      <c r="I25" s="8"/>
      <c r="J25" s="8"/>
      <c r="K25" s="8"/>
      <c r="L25" s="8"/>
      <c r="M25" s="8"/>
      <c r="N25" s="8"/>
      <c r="O25" s="8"/>
      <c r="P25" s="8"/>
      <c r="Q25" s="1"/>
      <c r="R25" s="1"/>
      <c r="S25" s="1"/>
      <c r="T25" s="1"/>
    </row>
    <row r="26" spans="1:20" ht="12.75">
      <c r="A26" s="8"/>
      <c r="B26" s="8"/>
      <c r="C26" s="8"/>
      <c r="D26" s="7"/>
      <c r="E26" s="8"/>
      <c r="F26" s="8"/>
      <c r="G26" s="8"/>
      <c r="H26" s="8"/>
      <c r="I26" s="8"/>
      <c r="J26" s="8"/>
      <c r="K26" s="8"/>
      <c r="L26" s="8"/>
      <c r="M26" s="8"/>
      <c r="N26" s="8"/>
      <c r="O26" s="8"/>
      <c r="P26" s="8"/>
      <c r="Q26" s="1"/>
      <c r="R26" s="1"/>
      <c r="S26" s="1"/>
      <c r="T26" s="1"/>
    </row>
    <row r="27" spans="1:20" ht="12.75">
      <c r="A27" s="8"/>
      <c r="B27" s="8"/>
      <c r="C27" s="8"/>
      <c r="D27" s="7"/>
      <c r="E27" s="8"/>
      <c r="F27" s="8"/>
      <c r="G27" s="8"/>
      <c r="H27" s="8"/>
      <c r="I27" s="8"/>
      <c r="J27" s="8"/>
      <c r="K27" s="8"/>
      <c r="L27" s="8"/>
      <c r="M27" s="8"/>
      <c r="N27" s="8"/>
      <c r="O27" s="8"/>
      <c r="P27" s="8"/>
      <c r="Q27" s="1"/>
      <c r="R27" s="1"/>
      <c r="S27" s="1"/>
      <c r="T27" s="1"/>
    </row>
    <row r="28" spans="1:20" ht="12.75">
      <c r="A28" s="8" t="s">
        <v>53</v>
      </c>
      <c r="B28" s="8"/>
      <c r="C28" s="8"/>
      <c r="D28" s="8"/>
      <c r="E28" s="8"/>
      <c r="F28" s="8"/>
      <c r="G28" s="8"/>
      <c r="H28" s="8"/>
      <c r="I28" s="8"/>
      <c r="J28" s="8"/>
      <c r="K28" s="8"/>
      <c r="L28" s="8"/>
      <c r="M28" s="8"/>
      <c r="N28" s="8"/>
      <c r="O28" s="8"/>
      <c r="P28" s="8"/>
      <c r="Q28" s="1"/>
      <c r="R28" s="1"/>
      <c r="S28" s="1"/>
      <c r="T28" s="1"/>
    </row>
    <row r="29" spans="1:20" ht="12.75">
      <c r="A29" s="8"/>
      <c r="B29" s="8"/>
      <c r="C29" s="8"/>
      <c r="D29" s="8"/>
      <c r="E29" s="8"/>
      <c r="F29" s="8"/>
      <c r="G29" s="8"/>
      <c r="H29" s="8"/>
      <c r="I29" s="8"/>
      <c r="J29" s="8"/>
      <c r="K29" s="8"/>
      <c r="L29" s="8"/>
      <c r="M29" s="8"/>
      <c r="N29" s="8"/>
      <c r="O29" s="8"/>
      <c r="P29" s="8"/>
      <c r="Q29" s="1"/>
      <c r="R29" s="1"/>
      <c r="S29" s="1"/>
      <c r="T29" s="1"/>
    </row>
    <row r="30" spans="1:20" ht="12.75">
      <c r="A30" s="8"/>
      <c r="B30" s="8"/>
      <c r="C30" s="8"/>
      <c r="D30" s="8"/>
      <c r="E30" s="8"/>
      <c r="F30" s="8"/>
      <c r="G30" s="8"/>
      <c r="H30" s="8"/>
      <c r="I30" s="8"/>
      <c r="J30" s="8"/>
      <c r="K30" s="8"/>
      <c r="L30" s="8"/>
      <c r="M30" s="8"/>
      <c r="N30" s="8"/>
      <c r="O30" s="8"/>
      <c r="P30" s="8"/>
      <c r="Q30" s="1"/>
      <c r="R30" s="1"/>
      <c r="S30" s="1"/>
      <c r="T30" s="1"/>
    </row>
    <row r="31" spans="1:20" ht="12.75">
      <c r="A31" s="8"/>
      <c r="B31" s="8"/>
      <c r="C31" s="8"/>
      <c r="D31" s="8"/>
      <c r="E31" s="8"/>
      <c r="F31" s="8"/>
      <c r="G31" s="8"/>
      <c r="H31" s="8"/>
      <c r="I31" s="8"/>
      <c r="J31" s="8"/>
      <c r="K31" s="8"/>
      <c r="L31" s="8"/>
      <c r="M31" s="8"/>
      <c r="N31" s="8"/>
      <c r="O31" s="8"/>
      <c r="P31" s="8"/>
      <c r="Q31" s="1"/>
      <c r="R31" s="1"/>
      <c r="S31" s="1"/>
      <c r="T31" s="1"/>
    </row>
    <row r="32" spans="1:20" ht="15">
      <c r="A32" s="13"/>
      <c r="B32" s="13"/>
      <c r="C32" s="13"/>
      <c r="D32" s="13"/>
      <c r="E32" s="1"/>
      <c r="F32" s="1"/>
      <c r="G32" s="1"/>
      <c r="H32" s="1"/>
      <c r="I32" s="8"/>
      <c r="J32" s="8"/>
      <c r="K32" s="8"/>
      <c r="L32" s="8"/>
      <c r="M32" s="8"/>
      <c r="N32" s="8"/>
      <c r="O32" s="8"/>
      <c r="P32" s="8"/>
      <c r="Q32" s="1"/>
      <c r="R32" s="1"/>
      <c r="S32" s="1"/>
      <c r="T32" s="1"/>
    </row>
    <row r="33" spans="1:20" ht="15">
      <c r="A33" s="13"/>
      <c r="B33" s="13"/>
      <c r="C33" s="13"/>
      <c r="D33" s="13"/>
      <c r="E33" s="1"/>
      <c r="F33" s="1"/>
      <c r="G33" s="1"/>
      <c r="H33" s="1"/>
      <c r="I33" s="8"/>
      <c r="J33" s="8"/>
      <c r="K33" s="8"/>
      <c r="L33" s="8"/>
      <c r="M33" s="8"/>
      <c r="N33" s="8"/>
      <c r="O33" s="8"/>
      <c r="P33" s="8"/>
      <c r="Q33" s="1"/>
      <c r="R33" s="1"/>
      <c r="S33" s="1"/>
      <c r="T33" s="1"/>
    </row>
    <row r="34" spans="1:20" ht="15">
      <c r="A34" s="13"/>
      <c r="B34" s="13"/>
      <c r="C34" s="13"/>
      <c r="D34" s="13"/>
      <c r="E34" s="1"/>
      <c r="F34" s="1"/>
      <c r="G34" s="1"/>
      <c r="H34" s="1"/>
      <c r="I34" s="8"/>
      <c r="J34" s="8"/>
      <c r="K34" s="8"/>
      <c r="L34" s="8"/>
      <c r="M34" s="8"/>
      <c r="N34" s="8"/>
      <c r="O34" s="8"/>
      <c r="P34" s="8"/>
      <c r="Q34" s="1"/>
      <c r="R34" s="1"/>
      <c r="S34" s="1"/>
      <c r="T34" s="1"/>
    </row>
    <row r="35" spans="1:20" ht="12.75">
      <c r="A35" s="8"/>
      <c r="B35" s="8"/>
      <c r="C35" s="8"/>
      <c r="D35" s="8"/>
      <c r="E35" s="1"/>
      <c r="F35" s="1"/>
      <c r="G35" s="1"/>
      <c r="H35" s="1"/>
      <c r="I35" s="8"/>
      <c r="J35" s="8"/>
      <c r="K35" s="8"/>
      <c r="L35" s="8"/>
      <c r="M35" s="8"/>
      <c r="N35" s="8"/>
      <c r="O35" s="8"/>
      <c r="P35" s="8"/>
      <c r="Q35" s="1"/>
      <c r="R35" s="1"/>
      <c r="S35" s="1"/>
      <c r="T35" s="1"/>
    </row>
    <row r="36" spans="1:20" ht="12.75">
      <c r="A36" s="8"/>
      <c r="B36" s="8"/>
      <c r="C36" s="8"/>
      <c r="D36" s="8"/>
      <c r="E36" s="1"/>
      <c r="F36" s="1"/>
      <c r="G36" s="1"/>
      <c r="H36" s="1"/>
      <c r="I36" s="8"/>
      <c r="J36" s="8"/>
      <c r="K36" s="8"/>
      <c r="L36" s="8"/>
      <c r="M36" s="8"/>
      <c r="N36" s="8"/>
      <c r="O36" s="8"/>
      <c r="P36" s="8"/>
      <c r="Q36" s="1"/>
      <c r="R36" s="1"/>
      <c r="S36" s="1"/>
      <c r="T36" s="1"/>
    </row>
    <row r="37" spans="1:20" ht="12.75">
      <c r="A37" s="8"/>
      <c r="B37" s="8"/>
      <c r="C37" s="8"/>
      <c r="D37" s="8"/>
      <c r="E37" s="1"/>
      <c r="F37" s="1"/>
      <c r="G37" s="1"/>
      <c r="H37" s="1"/>
      <c r="I37" s="8"/>
      <c r="J37" s="8"/>
      <c r="K37" s="8"/>
      <c r="L37" s="8"/>
      <c r="M37" s="8"/>
      <c r="N37" s="8"/>
      <c r="O37" s="8"/>
      <c r="P37" s="8"/>
      <c r="Q37" s="1"/>
      <c r="R37" s="1"/>
      <c r="S37" s="1"/>
      <c r="T37" s="1"/>
    </row>
    <row r="38" spans="1:20" ht="12.75">
      <c r="A38" s="11"/>
      <c r="B38" s="7"/>
      <c r="C38" s="7"/>
      <c r="D38" s="7"/>
      <c r="E38" s="1"/>
      <c r="F38" s="1"/>
      <c r="G38" s="1"/>
      <c r="H38" s="1"/>
      <c r="I38" s="8"/>
      <c r="J38" s="8"/>
      <c r="K38" s="8"/>
      <c r="L38" s="8"/>
      <c r="M38" s="8"/>
      <c r="N38" s="8"/>
      <c r="O38" s="8"/>
      <c r="P38" s="8"/>
      <c r="Q38" s="1"/>
      <c r="R38" s="1"/>
      <c r="S38" s="1"/>
      <c r="T38" s="1"/>
    </row>
    <row r="39" spans="1:20" ht="12.75">
      <c r="A39" s="8"/>
      <c r="B39" s="8"/>
      <c r="C39" s="8"/>
      <c r="D39" s="8"/>
      <c r="E39" s="1"/>
      <c r="F39" s="1"/>
      <c r="G39" s="1"/>
      <c r="H39" s="1"/>
      <c r="I39" s="8"/>
      <c r="J39" s="8"/>
      <c r="K39" s="8"/>
      <c r="L39" s="8"/>
      <c r="M39" s="8"/>
      <c r="N39" s="8"/>
      <c r="O39" s="8"/>
      <c r="P39" s="8"/>
      <c r="Q39" s="1"/>
      <c r="R39" s="1"/>
      <c r="S39" s="1"/>
      <c r="T39" s="1"/>
    </row>
    <row r="40" spans="1:20" ht="12.75">
      <c r="A40" s="8"/>
      <c r="B40" s="8"/>
      <c r="C40" s="8"/>
      <c r="D40" s="8"/>
      <c r="E40" s="1"/>
      <c r="F40" s="1"/>
      <c r="G40" s="1"/>
      <c r="H40" s="1"/>
      <c r="I40" s="8"/>
      <c r="J40" s="8"/>
      <c r="K40" s="8"/>
      <c r="L40" s="8"/>
      <c r="M40" s="8"/>
      <c r="N40" s="8"/>
      <c r="O40" s="8"/>
      <c r="P40" s="8"/>
      <c r="Q40" s="1"/>
      <c r="R40" s="1"/>
      <c r="S40" s="1"/>
      <c r="T40" s="1"/>
    </row>
    <row r="41" spans="1:20" ht="12.75">
      <c r="A41" s="8"/>
      <c r="B41" s="8"/>
      <c r="C41" s="8"/>
      <c r="D41" s="8"/>
      <c r="E41" s="8"/>
      <c r="F41" s="8"/>
      <c r="G41" s="8"/>
      <c r="H41" s="8"/>
      <c r="I41" s="8"/>
      <c r="J41" s="8"/>
      <c r="K41" s="8"/>
      <c r="L41" s="8"/>
      <c r="M41" s="8"/>
      <c r="N41" s="8"/>
      <c r="O41" s="8"/>
      <c r="P41" s="8"/>
      <c r="Q41" s="1"/>
      <c r="R41" s="1"/>
      <c r="S41" s="1"/>
      <c r="T41" s="1"/>
    </row>
    <row r="42" spans="1:20" ht="12.75">
      <c r="A42" s="8"/>
      <c r="B42" s="8"/>
      <c r="C42" s="8"/>
      <c r="D42" s="8"/>
      <c r="E42" s="8"/>
      <c r="F42" s="8"/>
      <c r="G42" s="8"/>
      <c r="H42" s="8"/>
      <c r="I42" s="8"/>
      <c r="J42" s="8"/>
      <c r="K42" s="8"/>
      <c r="L42" s="8"/>
      <c r="M42" s="8"/>
      <c r="N42" s="8"/>
      <c r="O42" s="8"/>
      <c r="P42" s="8"/>
      <c r="Q42" s="1"/>
      <c r="R42" s="1"/>
      <c r="S42" s="1"/>
      <c r="T42" s="1"/>
    </row>
    <row r="43" spans="1:20" ht="12.75">
      <c r="A43" s="8"/>
      <c r="B43" s="8"/>
      <c r="C43" s="8"/>
      <c r="D43" s="8"/>
      <c r="E43" s="8"/>
      <c r="F43" s="8"/>
      <c r="G43" s="8"/>
      <c r="H43" s="8"/>
      <c r="I43" s="8"/>
      <c r="J43" s="8"/>
      <c r="K43" s="8"/>
      <c r="L43" s="8"/>
      <c r="M43" s="8"/>
      <c r="N43" s="8"/>
      <c r="O43" s="8"/>
      <c r="P43" s="8"/>
      <c r="Q43" s="1"/>
      <c r="R43" s="1"/>
      <c r="S43" s="1"/>
      <c r="T43" s="1"/>
    </row>
    <row r="44" spans="1:20" ht="12.75">
      <c r="A44" s="8"/>
      <c r="B44" s="8"/>
      <c r="C44" s="8"/>
      <c r="D44" s="8"/>
      <c r="E44" s="8"/>
      <c r="F44" s="8"/>
      <c r="G44" s="8"/>
      <c r="H44" s="8"/>
      <c r="I44" s="8"/>
      <c r="J44" s="8"/>
      <c r="K44" s="8"/>
      <c r="L44" s="8"/>
      <c r="M44" s="8"/>
      <c r="N44" s="8"/>
      <c r="O44" s="8"/>
      <c r="P44" s="8"/>
      <c r="Q44" s="1"/>
      <c r="R44" s="1"/>
      <c r="S44" s="1"/>
      <c r="T44" s="1"/>
    </row>
    <row r="45" spans="1:20" ht="12.75">
      <c r="A45" s="8"/>
      <c r="B45" s="8"/>
      <c r="C45" s="8"/>
      <c r="D45" s="8"/>
      <c r="E45" s="8"/>
      <c r="F45" s="8"/>
      <c r="G45" s="8"/>
      <c r="H45" s="8"/>
      <c r="I45" s="8"/>
      <c r="J45" s="8"/>
      <c r="K45" s="8"/>
      <c r="L45" s="8"/>
      <c r="M45" s="8"/>
      <c r="N45" s="8"/>
      <c r="O45" s="8"/>
      <c r="P45" s="8"/>
      <c r="Q45" s="1"/>
      <c r="R45" s="1"/>
      <c r="S45" s="1"/>
      <c r="T45" s="1"/>
    </row>
    <row r="46" spans="1:20" ht="12.75">
      <c r="A46" s="8"/>
      <c r="B46" s="8"/>
      <c r="C46" s="8"/>
      <c r="D46" s="8"/>
      <c r="E46" s="8"/>
      <c r="F46" s="8"/>
      <c r="G46" s="8"/>
      <c r="H46" s="8"/>
      <c r="I46" s="8"/>
      <c r="J46" s="8"/>
      <c r="K46" s="8"/>
      <c r="L46" s="8"/>
      <c r="M46" s="8"/>
      <c r="N46" s="8"/>
      <c r="O46" s="8"/>
      <c r="P46" s="8"/>
      <c r="Q46" s="1"/>
      <c r="R46" s="1"/>
      <c r="S46" s="1"/>
      <c r="T46" s="1"/>
    </row>
    <row r="47" spans="1:20" ht="12.75">
      <c r="A47" s="8"/>
      <c r="B47" s="8"/>
      <c r="C47" s="8"/>
      <c r="D47" s="8"/>
      <c r="E47" s="8"/>
      <c r="F47" s="8"/>
      <c r="G47" s="8"/>
      <c r="H47" s="8"/>
      <c r="I47" s="8"/>
      <c r="J47" s="8"/>
      <c r="K47" s="8"/>
      <c r="L47" s="8"/>
      <c r="M47" s="8"/>
      <c r="N47" s="8"/>
      <c r="O47" s="8"/>
      <c r="P47" s="8"/>
      <c r="Q47" s="1"/>
      <c r="R47" s="1"/>
      <c r="S47" s="1"/>
      <c r="T47" s="1"/>
    </row>
    <row r="48" spans="1:20" ht="12.75">
      <c r="A48" s="8"/>
      <c r="B48" s="8"/>
      <c r="C48" s="8"/>
      <c r="D48" s="8"/>
      <c r="E48" s="8"/>
      <c r="F48" s="8"/>
      <c r="G48" s="8"/>
      <c r="H48" s="8"/>
      <c r="I48" s="8"/>
      <c r="J48" s="8"/>
      <c r="K48" s="8"/>
      <c r="L48" s="8"/>
      <c r="M48" s="8"/>
      <c r="N48" s="8"/>
      <c r="O48" s="8"/>
      <c r="P48" s="8"/>
      <c r="Q48" s="1"/>
      <c r="R48" s="1"/>
      <c r="S48" s="1"/>
      <c r="T48" s="1"/>
    </row>
    <row r="49" spans="1:20" ht="12.75">
      <c r="A49" s="8"/>
      <c r="B49" s="8"/>
      <c r="C49" s="8"/>
      <c r="D49" s="8"/>
      <c r="E49" s="8"/>
      <c r="F49" s="8"/>
      <c r="G49" s="8"/>
      <c r="H49" s="8"/>
      <c r="I49" s="8"/>
      <c r="J49" s="8"/>
      <c r="K49" s="8"/>
      <c r="L49" s="8"/>
      <c r="M49" s="8"/>
      <c r="N49" s="8"/>
      <c r="O49" s="8"/>
      <c r="P49" s="8"/>
      <c r="Q49" s="1"/>
      <c r="R49" s="1"/>
      <c r="S49" s="1"/>
      <c r="T49" s="1"/>
    </row>
    <row r="50" spans="1:16" ht="12.75">
      <c r="A50" s="12"/>
      <c r="B50" s="12"/>
      <c r="C50" s="12"/>
      <c r="D50" s="12"/>
      <c r="E50" s="12"/>
      <c r="F50" s="12"/>
      <c r="G50" s="12"/>
      <c r="H50" s="12"/>
      <c r="I50" s="12"/>
      <c r="J50" s="12"/>
      <c r="K50" s="12"/>
      <c r="L50" s="12"/>
      <c r="M50" s="12"/>
      <c r="N50" s="12"/>
      <c r="O50" s="12"/>
      <c r="P50" s="12"/>
    </row>
  </sheetData>
  <sheetProtection password="DB56" sheet="1" objects="1" scenarios="1"/>
  <mergeCells count="39">
    <mergeCell ref="G11:H11"/>
    <mergeCell ref="A18:B18"/>
    <mergeCell ref="E12:F12"/>
    <mergeCell ref="A20:D20"/>
    <mergeCell ref="B14:C14"/>
    <mergeCell ref="A16:B16"/>
    <mergeCell ref="B15:C15"/>
    <mergeCell ref="A12:D12"/>
    <mergeCell ref="E14:F14"/>
    <mergeCell ref="A13:D13"/>
    <mergeCell ref="C1:F1"/>
    <mergeCell ref="B9:C9"/>
    <mergeCell ref="A11:D11"/>
    <mergeCell ref="A4:D4"/>
    <mergeCell ref="A10:D10"/>
    <mergeCell ref="E4:H4"/>
    <mergeCell ref="F9:G9"/>
    <mergeCell ref="E5:H5"/>
    <mergeCell ref="E6:H6"/>
    <mergeCell ref="E7:H7"/>
    <mergeCell ref="A25:B25"/>
    <mergeCell ref="E17:F17"/>
    <mergeCell ref="E22:G22"/>
    <mergeCell ref="A23:B23"/>
    <mergeCell ref="A24:B24"/>
    <mergeCell ref="F24:G24"/>
    <mergeCell ref="E20:G20"/>
    <mergeCell ref="E21:G21"/>
    <mergeCell ref="F23:G23"/>
    <mergeCell ref="A22:B22"/>
    <mergeCell ref="E8:H8"/>
    <mergeCell ref="A5:D5"/>
    <mergeCell ref="A6:D6"/>
    <mergeCell ref="A7:D7"/>
    <mergeCell ref="A8:D8"/>
    <mergeCell ref="F19:G19"/>
    <mergeCell ref="A17:B17"/>
    <mergeCell ref="A19:B19"/>
    <mergeCell ref="F18:G18"/>
  </mergeCells>
  <conditionalFormatting sqref="C25">
    <cfRule type="cellIs" priority="1" dxfId="0" operator="notBetween" stopIfTrue="1">
      <formula>0</formula>
      <formula>999</formula>
    </cfRule>
    <cfRule type="cellIs" priority="2" dxfId="1" operator="equal" stopIfTrue="1">
      <formula>0</formula>
    </cfRule>
  </conditionalFormatting>
  <conditionalFormatting sqref="C24">
    <cfRule type="cellIs" priority="3" dxfId="1" operator="equal" stopIfTrue="1">
      <formula>0</formula>
    </cfRule>
    <cfRule type="cellIs" priority="4" dxfId="0" operator="notBetween" stopIfTrue="1">
      <formula>0</formula>
      <formula>99999</formula>
    </cfRule>
  </conditionalFormatting>
  <conditionalFormatting sqref="C16">
    <cfRule type="cellIs" priority="5" dxfId="0" operator="notBetween" stopIfTrue="1">
      <formula>0</formula>
      <formula>99999</formula>
    </cfRule>
    <cfRule type="cellIs" priority="6" dxfId="2" operator="equal" stopIfTrue="1">
      <formula>0</formula>
    </cfRule>
  </conditionalFormatting>
  <conditionalFormatting sqref="C17">
    <cfRule type="cellIs" priority="7" dxfId="0" operator="equal" stopIfTrue="1">
      <formula>0</formula>
    </cfRule>
    <cfRule type="cellIs" priority="8" dxfId="0" operator="notBetween" stopIfTrue="1">
      <formula>0</formula>
      <formula>999</formula>
    </cfRule>
  </conditionalFormatting>
  <conditionalFormatting sqref="C18">
    <cfRule type="cellIs" priority="9" dxfId="0" operator="notBetween" stopIfTrue="1">
      <formula>0</formula>
      <formula>999</formula>
    </cfRule>
    <cfRule type="cellIs" priority="10" dxfId="2" operator="equal" stopIfTrue="1">
      <formula>0</formula>
    </cfRule>
  </conditionalFormatting>
  <conditionalFormatting sqref="C19">
    <cfRule type="cellIs" priority="11" dxfId="3" operator="equal" stopIfTrue="1">
      <formula>"yes"</formula>
    </cfRule>
    <cfRule type="cellIs" priority="12" dxfId="2" operator="equal" stopIfTrue="1">
      <formula>"no"</formula>
    </cfRule>
  </conditionalFormatting>
  <conditionalFormatting sqref="C22:C23">
    <cfRule type="cellIs" priority="13" dxfId="1" operator="equal" stopIfTrue="1">
      <formula>0</formula>
    </cfRule>
    <cfRule type="cellIs" priority="14" dxfId="0" operator="notBetween" stopIfTrue="1">
      <formula>0</formula>
      <formula>99999</formula>
    </cfRule>
  </conditionalFormatting>
  <printOptions/>
  <pageMargins left="0.75" right="0.75" top="1" bottom="1" header="0.5" footer="0.5"/>
  <pageSetup orientation="portrait" r:id="rId3"/>
  <legacyDrawing r:id="rId2"/>
</worksheet>
</file>

<file path=xl/worksheets/sheet3.xml><?xml version="1.0" encoding="utf-8"?>
<worksheet xmlns="http://schemas.openxmlformats.org/spreadsheetml/2006/main" xmlns:r="http://schemas.openxmlformats.org/officeDocument/2006/relationships">
  <dimension ref="A1:R140"/>
  <sheetViews>
    <sheetView showZeros="0" workbookViewId="0" topLeftCell="A1">
      <selection activeCell="A62" sqref="A62"/>
    </sheetView>
  </sheetViews>
  <sheetFormatPr defaultColWidth="9.140625" defaultRowHeight="12.75"/>
  <cols>
    <col min="1" max="1" width="8.421875" style="0" customWidth="1"/>
    <col min="2" max="2" width="32.28125" style="0" customWidth="1"/>
    <col min="3" max="3" width="9.8515625" style="0" customWidth="1"/>
    <col min="4" max="4" width="5.8515625" style="0" customWidth="1"/>
    <col min="5" max="5" width="5.00390625" style="0" customWidth="1"/>
    <col min="6" max="12" width="7.140625" style="0" customWidth="1"/>
    <col min="13" max="13" width="7.28125" style="0" customWidth="1"/>
    <col min="14" max="16" width="7.140625" style="0" customWidth="1"/>
  </cols>
  <sheetData>
    <row r="1" spans="1:18" ht="12.75">
      <c r="A1" s="198" t="s">
        <v>83</v>
      </c>
      <c r="B1" s="198"/>
      <c r="C1" s="198"/>
      <c r="D1" s="198"/>
      <c r="E1" s="198"/>
      <c r="F1" s="198"/>
      <c r="G1" s="198"/>
      <c r="H1" s="7"/>
      <c r="I1" s="7"/>
      <c r="J1" s="7"/>
      <c r="K1" s="7"/>
      <c r="L1" s="7"/>
      <c r="M1" s="87"/>
      <c r="N1" s="209" t="s">
        <v>12</v>
      </c>
      <c r="O1" s="210"/>
      <c r="P1" s="8"/>
      <c r="Q1" s="1"/>
      <c r="R1" s="1"/>
    </row>
    <row r="2" spans="1:18" ht="13.5" thickBot="1">
      <c r="A2" s="198"/>
      <c r="B2" s="198"/>
      <c r="C2" s="198"/>
      <c r="D2" s="198"/>
      <c r="E2" s="198"/>
      <c r="F2" s="198"/>
      <c r="G2" s="198"/>
      <c r="H2" s="32"/>
      <c r="I2" s="32"/>
      <c r="J2" s="32"/>
      <c r="K2" s="32"/>
      <c r="L2" s="88"/>
      <c r="M2" s="89"/>
      <c r="N2" s="40" t="str">
        <f>'Shared Mail Order'!G12</f>
        <v>(US$)</v>
      </c>
      <c r="O2" s="114" t="str">
        <f>'Shared Mail Order'!H12</f>
        <v>(CAD$)</v>
      </c>
      <c r="P2" s="8"/>
      <c r="Q2" s="1"/>
      <c r="R2" s="1"/>
    </row>
    <row r="3" spans="1:18" ht="13.5" thickTop="1">
      <c r="A3" s="198"/>
      <c r="B3" s="198"/>
      <c r="C3" s="198"/>
      <c r="D3" s="198"/>
      <c r="E3" s="198"/>
      <c r="F3" s="198"/>
      <c r="G3" s="198"/>
      <c r="H3" s="36"/>
      <c r="I3" s="36"/>
      <c r="J3" s="36"/>
      <c r="K3" s="36"/>
      <c r="L3" s="201" t="s">
        <v>22</v>
      </c>
      <c r="M3" s="286"/>
      <c r="N3" s="75">
        <f>SUM(F18:F117)</f>
        <v>108.45</v>
      </c>
      <c r="O3" s="115">
        <f>N3*'Shared Mail Order'!C17</f>
        <v>133.8906348</v>
      </c>
      <c r="P3" s="8"/>
      <c r="Q3" s="1"/>
      <c r="R3" s="1"/>
    </row>
    <row r="4" spans="1:18" ht="12.75">
      <c r="A4" s="198"/>
      <c r="B4" s="198"/>
      <c r="C4" s="198"/>
      <c r="D4" s="198"/>
      <c r="E4" s="198"/>
      <c r="F4" s="198"/>
      <c r="G4" s="198"/>
      <c r="H4" s="201" t="s">
        <v>24</v>
      </c>
      <c r="I4" s="203"/>
      <c r="J4" s="203"/>
      <c r="K4" s="203"/>
      <c r="L4" s="203"/>
      <c r="M4" s="286"/>
      <c r="N4" s="76">
        <f>SUM(G18:G117)</f>
        <v>0</v>
      </c>
      <c r="O4" s="115">
        <f>N4*'Shared Mail Order'!C17</f>
        <v>0</v>
      </c>
      <c r="P4" s="8"/>
      <c r="Q4" s="1"/>
      <c r="R4" s="1"/>
    </row>
    <row r="5" spans="1:18" ht="12.75">
      <c r="A5" s="198"/>
      <c r="B5" s="198"/>
      <c r="C5" s="198"/>
      <c r="D5" s="198"/>
      <c r="E5" s="198"/>
      <c r="F5" s="198"/>
      <c r="G5" s="198"/>
      <c r="H5" s="7"/>
      <c r="I5" s="2"/>
      <c r="J5" s="2"/>
      <c r="K5" s="201" t="s">
        <v>23</v>
      </c>
      <c r="L5" s="203"/>
      <c r="M5" s="205"/>
      <c r="N5" s="77">
        <f>N3/'Shared Mail Order'!G13*'Shared Mail Order'!C16</f>
        <v>8.24923935091278</v>
      </c>
      <c r="O5" s="116">
        <f>N5*'Shared Mail Order'!C17</f>
        <v>10.184378914807304</v>
      </c>
      <c r="P5" s="8"/>
      <c r="Q5" s="1"/>
      <c r="R5" s="1"/>
    </row>
    <row r="6" spans="1:18" ht="14.25" customHeight="1">
      <c r="A6" s="198"/>
      <c r="B6" s="198"/>
      <c r="C6" s="198"/>
      <c r="D6" s="198"/>
      <c r="E6" s="198"/>
      <c r="F6" s="198"/>
      <c r="G6" s="198"/>
      <c r="H6" s="7"/>
      <c r="I6" s="201" t="s">
        <v>41</v>
      </c>
      <c r="J6" s="201"/>
      <c r="K6" s="201"/>
      <c r="L6" s="201"/>
      <c r="M6" s="286"/>
      <c r="N6" s="77">
        <f>IF('Shared Mail Order'!C19="yes",N5*'Shared Mail Order'!C18,0)</f>
        <v>0</v>
      </c>
      <c r="O6" s="116">
        <f>N6*'Shared Mail Order'!C17</f>
        <v>0</v>
      </c>
      <c r="P6" s="8"/>
      <c r="Q6" s="1"/>
      <c r="R6" s="1"/>
    </row>
    <row r="7" spans="1:18" ht="13.5">
      <c r="A7" s="198"/>
      <c r="B7" s="198"/>
      <c r="C7" s="198"/>
      <c r="D7" s="198"/>
      <c r="E7" s="198"/>
      <c r="F7" s="198"/>
      <c r="G7" s="198"/>
      <c r="H7" s="39"/>
      <c r="I7" s="2"/>
      <c r="J7" s="2"/>
      <c r="K7" s="206" t="s">
        <v>21</v>
      </c>
      <c r="L7" s="234"/>
      <c r="M7" s="208"/>
      <c r="N7" s="75">
        <f>SUM(N3:N6)</f>
        <v>116.69923935091279</v>
      </c>
      <c r="O7" s="117">
        <f>SUM(O3:O6)</f>
        <v>144.07501371480728</v>
      </c>
      <c r="P7" s="8"/>
      <c r="Q7" s="1"/>
      <c r="R7" s="1"/>
    </row>
    <row r="8" spans="1:18" ht="12.75">
      <c r="A8" s="31"/>
      <c r="B8" s="4" t="s">
        <v>0</v>
      </c>
      <c r="C8" s="4"/>
      <c r="D8" s="43"/>
      <c r="E8" s="43"/>
      <c r="F8" s="43"/>
      <c r="G8" s="4"/>
      <c r="H8" s="7"/>
      <c r="I8" s="199" t="s">
        <v>5</v>
      </c>
      <c r="J8" s="199"/>
      <c r="K8" s="199"/>
      <c r="L8" s="200"/>
      <c r="M8" s="200"/>
      <c r="N8" s="200"/>
      <c r="O8" s="118">
        <f>O3/'Shared Mail Order'!H13*'Shared Mail Order'!C22</f>
        <v>2.7497464503042597</v>
      </c>
      <c r="P8" s="8"/>
      <c r="Q8" s="1"/>
      <c r="R8" s="1"/>
    </row>
    <row r="9" spans="1:18" ht="12.75">
      <c r="A9" s="31"/>
      <c r="B9" s="4"/>
      <c r="C9" s="4"/>
      <c r="D9" s="43"/>
      <c r="E9" s="43"/>
      <c r="F9" s="43"/>
      <c r="G9" s="4"/>
      <c r="H9" s="6"/>
      <c r="I9" s="232" t="s">
        <v>20</v>
      </c>
      <c r="J9" s="232"/>
      <c r="K9" s="232"/>
      <c r="L9" s="203"/>
      <c r="M9" s="203"/>
      <c r="N9" s="203"/>
      <c r="O9" s="119">
        <f>'Shared Mail Order'!C24*N3/'Shared Mail Order'!G13</f>
        <v>0</v>
      </c>
      <c r="P9" s="8"/>
      <c r="Q9" s="1"/>
      <c r="R9" s="1"/>
    </row>
    <row r="10" spans="1:18" ht="12.75">
      <c r="A10" s="31"/>
      <c r="B10" s="4"/>
      <c r="C10" s="4"/>
      <c r="D10" s="43"/>
      <c r="E10" s="43"/>
      <c r="F10" s="43"/>
      <c r="G10" s="4"/>
      <c r="H10" s="6"/>
      <c r="I10" s="232" t="s">
        <v>28</v>
      </c>
      <c r="J10" s="232"/>
      <c r="K10" s="232"/>
      <c r="L10" s="203"/>
      <c r="M10" s="203"/>
      <c r="N10" s="203"/>
      <c r="O10" s="120">
        <f>O9*'Shared Mail Order'!C25</f>
        <v>0</v>
      </c>
      <c r="P10" s="8"/>
      <c r="Q10" s="1"/>
      <c r="R10" s="1"/>
    </row>
    <row r="11" spans="1:18" ht="12.75">
      <c r="A11" s="31"/>
      <c r="B11" s="5" t="s">
        <v>0</v>
      </c>
      <c r="C11" s="5"/>
      <c r="D11" s="43"/>
      <c r="E11" s="43"/>
      <c r="F11" s="43"/>
      <c r="G11" s="5"/>
      <c r="H11" s="33"/>
      <c r="I11" s="201" t="s">
        <v>7</v>
      </c>
      <c r="J11" s="201"/>
      <c r="K11" s="201"/>
      <c r="L11" s="203"/>
      <c r="M11" s="203"/>
      <c r="N11" s="203"/>
      <c r="O11" s="121">
        <f>SUM(L18:L117)</f>
        <v>0</v>
      </c>
      <c r="P11" s="8"/>
      <c r="Q11" s="1"/>
      <c r="R11" s="1"/>
    </row>
    <row r="12" spans="1:18" ht="13.5">
      <c r="A12" s="31"/>
      <c r="B12" s="5"/>
      <c r="C12" s="5"/>
      <c r="D12" s="43"/>
      <c r="E12" s="43"/>
      <c r="F12" s="43"/>
      <c r="G12" s="5"/>
      <c r="H12" s="33"/>
      <c r="I12" s="232" t="s">
        <v>30</v>
      </c>
      <c r="J12" s="232"/>
      <c r="K12" s="232"/>
      <c r="L12" s="203"/>
      <c r="M12" s="203"/>
      <c r="N12" s="203"/>
      <c r="O12" s="122">
        <f>SUM(M18:M117)</f>
        <v>19.769302104462472</v>
      </c>
      <c r="P12" s="8"/>
      <c r="Q12" s="1"/>
      <c r="R12" s="1"/>
    </row>
    <row r="13" spans="1:18" ht="13.5">
      <c r="A13" s="31"/>
      <c r="B13" s="5"/>
      <c r="C13" s="5"/>
      <c r="D13" s="43"/>
      <c r="E13" s="43"/>
      <c r="F13" s="43"/>
      <c r="G13" s="5"/>
      <c r="H13" s="42"/>
      <c r="I13" s="233" t="s">
        <v>25</v>
      </c>
      <c r="J13" s="233"/>
      <c r="K13" s="233"/>
      <c r="L13" s="234"/>
      <c r="M13" s="234"/>
      <c r="N13" s="234"/>
      <c r="O13" s="123">
        <f>O8+O9+O10+O11+O12+F10</f>
        <v>22.519048554766734</v>
      </c>
      <c r="P13" s="8"/>
      <c r="Q13" s="1"/>
      <c r="R13" s="1"/>
    </row>
    <row r="14" spans="1:18" ht="12.75">
      <c r="A14" s="31"/>
      <c r="B14" s="5"/>
      <c r="C14" s="5"/>
      <c r="D14" s="43"/>
      <c r="E14" s="43"/>
      <c r="F14" s="43"/>
      <c r="G14" s="5"/>
      <c r="H14" s="7"/>
      <c r="I14" s="236" t="s">
        <v>26</v>
      </c>
      <c r="J14" s="236"/>
      <c r="K14" s="236"/>
      <c r="L14" s="200"/>
      <c r="M14" s="200"/>
      <c r="N14" s="200"/>
      <c r="O14" s="124">
        <f>O7+O13</f>
        <v>166.594062269574</v>
      </c>
      <c r="P14" s="8"/>
      <c r="Q14" s="1"/>
      <c r="R14" s="1"/>
    </row>
    <row r="15" spans="1:18" ht="12.75">
      <c r="A15" s="31"/>
      <c r="B15" s="3" t="s">
        <v>0</v>
      </c>
      <c r="C15" s="3"/>
      <c r="D15" s="43"/>
      <c r="E15" s="43"/>
      <c r="F15" s="43"/>
      <c r="G15" s="3"/>
      <c r="H15" s="2"/>
      <c r="I15" s="195" t="s">
        <v>27</v>
      </c>
      <c r="J15" s="195"/>
      <c r="K15" s="195"/>
      <c r="L15" s="203"/>
      <c r="M15" s="203"/>
      <c r="N15" s="203"/>
      <c r="O15" s="125">
        <f>O14/'Shared Mail Order'!H24</f>
        <v>0.5499492900608519</v>
      </c>
      <c r="P15" s="8"/>
      <c r="Q15" s="1"/>
      <c r="R15" s="1"/>
    </row>
    <row r="16" spans="1:18" ht="12.75" customHeight="1">
      <c r="A16" s="287" t="s">
        <v>33</v>
      </c>
      <c r="B16" s="289" t="s">
        <v>32</v>
      </c>
      <c r="C16" s="221" t="s">
        <v>16</v>
      </c>
      <c r="D16" s="223" t="str">
        <f>CONCATENATE("Unit Cost ",'Shared Mail Order'!G12)</f>
        <v>Unit Cost (US$)</v>
      </c>
      <c r="E16" s="213" t="s">
        <v>31</v>
      </c>
      <c r="F16" s="213" t="str">
        <f>CONCATENATE("Amount ",'Shared Mail Order'!G12)</f>
        <v>Amount (US$)</v>
      </c>
      <c r="G16" s="213" t="str">
        <f>CONCATENATE("TAX ",'Shared Mail Order'!G12)</f>
        <v>TAX (US$)</v>
      </c>
      <c r="H16" s="291" t="str">
        <f>CONCATENATE("Item Total ",'Shared Mail Order'!G12)</f>
        <v>Item Total (US$)</v>
      </c>
      <c r="I16" s="227" t="str">
        <f>CONCATENATE("Amount ",'Shared Mail Order'!H12)</f>
        <v>Amount (CAD$)</v>
      </c>
      <c r="J16" s="158"/>
      <c r="K16" s="229" t="s">
        <v>46</v>
      </c>
      <c r="L16" s="230"/>
      <c r="M16" s="230"/>
      <c r="N16" s="231"/>
      <c r="O16" s="126"/>
      <c r="P16" s="196" t="str">
        <f>CONCATENATE("Final Unit Cost ",'Shared Mail Order'!H12)</f>
        <v>Final Unit Cost (CAD$)</v>
      </c>
      <c r="Q16" s="1"/>
      <c r="R16" s="1"/>
    </row>
    <row r="17" spans="1:18" ht="50.25" customHeight="1" thickBot="1">
      <c r="A17" s="288"/>
      <c r="B17" s="290"/>
      <c r="C17" s="222"/>
      <c r="D17" s="224"/>
      <c r="E17" s="214"/>
      <c r="F17" s="214"/>
      <c r="G17" s="214"/>
      <c r="H17" s="224"/>
      <c r="I17" s="228"/>
      <c r="J17" s="159" t="str">
        <f>CONCATENATE("item shipping cost ",'Shared Mail Order'!H12)</f>
        <v>item shipping cost (CAD$)</v>
      </c>
      <c r="K17" s="159" t="str">
        <f>CONCATENATE("Customs Handling Fee ",'Shared Mail Order'!H12)</f>
        <v>Customs Handling Fee (CAD$)</v>
      </c>
      <c r="L17" s="90" t="str">
        <f>CONCATENATE("Item Duty ",'Shared Mail Order'!H12)</f>
        <v>Item Duty (CAD$)</v>
      </c>
      <c r="M17" s="90" t="str">
        <f>CONCATENATE("Item Import Tax ",'Shared Mail Order'!H12)</f>
        <v>Item Import Tax (CAD$)</v>
      </c>
      <c r="N17" s="85" t="str">
        <f>CONCATENATE("Total Import Charges ",'Shared Mail Order'!H12)</f>
        <v>Total Import Charges (CAD$)</v>
      </c>
      <c r="O17" s="159" t="str">
        <f>CONCATENATE("Total ",'Shared Mail Order'!H12)</f>
        <v>Total (CAD$)</v>
      </c>
      <c r="P17" s="226"/>
      <c r="Q17" s="1"/>
      <c r="R17" s="1"/>
    </row>
    <row r="18" spans="1:18" ht="13.5" thickTop="1">
      <c r="A18" s="66"/>
      <c r="B18" s="71"/>
      <c r="C18" s="68"/>
      <c r="D18" s="69"/>
      <c r="E18" s="173"/>
      <c r="F18" s="129">
        <f aca="true" t="shared" si="0" ref="F18:F81">D18*E18</f>
        <v>0</v>
      </c>
      <c r="G18" s="129">
        <f>F18*'Shared Mail Order'!C18</f>
        <v>0</v>
      </c>
      <c r="H18" s="130">
        <f aca="true" t="shared" si="1" ref="H18:H81">F18+G18</f>
        <v>0</v>
      </c>
      <c r="I18" s="93">
        <f>H18*'Shared Mail Order'!C17</f>
        <v>0</v>
      </c>
      <c r="J18" s="131">
        <f>((F18/'Shared Mail Order'!G13)*('Shared Mail Order'!H15+'Shared Mail Order'!H16))</f>
        <v>0</v>
      </c>
      <c r="K18" s="94">
        <f>(I18+L18)/('Shared Mail Order'!H13+'Shared Mail Order'!H21)*'Shared Mail Order'!C22</f>
        <v>0</v>
      </c>
      <c r="L18" s="95">
        <v>0</v>
      </c>
      <c r="M18" s="96">
        <f>IF('Shared Mail Order'!C23&gt;0,(I18+L18)/('Shared Mail Order'!H13+'Shared Mail Order'!H21)*'Shared Mail Order'!C23*'Shared Mail Order'!C25,(I18+L18)*'Shared Mail Order'!C25)</f>
        <v>0</v>
      </c>
      <c r="N18" s="97">
        <f>IF('Shared Mail Order'!C23&gt;0,(I18+L18)/('Shared Mail Order'!H13+'Shared Mail Order'!H21)*'Shared Mail Order'!C23*'Shared Mail Order'!C25+K18,(I18+L18)*'Shared Mail Order'!C25+K18)</f>
        <v>0</v>
      </c>
      <c r="O18" s="132">
        <f aca="true" t="shared" si="2" ref="O18:O49">SUM(I18+J18+N18)</f>
        <v>0</v>
      </c>
      <c r="P18" s="112">
        <f aca="true" t="shared" si="3" ref="P18:P81">IF(E18&gt;0,O18/E18,0)</f>
        <v>0</v>
      </c>
      <c r="Q18" s="1"/>
      <c r="R18" s="1"/>
    </row>
    <row r="19" spans="1:18" ht="12.75">
      <c r="A19" s="66"/>
      <c r="B19" s="67" t="s">
        <v>76</v>
      </c>
      <c r="C19" s="68" t="s">
        <v>75</v>
      </c>
      <c r="D19" s="69">
        <v>4.95</v>
      </c>
      <c r="E19" s="70">
        <v>2</v>
      </c>
      <c r="F19" s="129">
        <f t="shared" si="0"/>
        <v>9.9</v>
      </c>
      <c r="G19" s="129">
        <f>F19*'Shared Mail Order'!C18</f>
        <v>0</v>
      </c>
      <c r="H19" s="130">
        <f t="shared" si="1"/>
        <v>9.9</v>
      </c>
      <c r="I19" s="99">
        <f>H19*'Shared Mail Order'!C17</f>
        <v>12.2223816</v>
      </c>
      <c r="J19" s="131">
        <f>((F19/'Shared Mail Order'!G13)*('Shared Mail Order'!H15+'Shared Mail Order'!H16))</f>
        <v>0.9296943407707912</v>
      </c>
      <c r="K19" s="94">
        <f>(I19+L19)/('Shared Mail Order'!H13+'Shared Mail Order'!H21)*'Shared Mail Order'!C22</f>
        <v>0.2510141987829615</v>
      </c>
      <c r="L19" s="100"/>
      <c r="M19" s="101">
        <f>IF('Shared Mail Order'!C23&gt;0,((I19+L19)/('Shared Mail Order'!H13+'Shared Mail Order'!H21)*'Shared Mail Order'!C23*'Shared Mail Order'!C25),(I19+L19)*'Shared Mail Order'!C25)</f>
        <v>1.8046665821501018</v>
      </c>
      <c r="N19" s="102">
        <f>IF('Shared Mail Order'!C23&gt;0,((I19+L19)/('Shared Mail Order'!H13+'Shared Mail Order'!H21)*'Shared Mail Order'!C23*'Shared Mail Order'!C25)+K19,(I19+L19)*'Shared Mail Order'!C25+K19)</f>
        <v>2.0556807809330633</v>
      </c>
      <c r="O19" s="132">
        <f t="shared" si="2"/>
        <v>15.207756721703854</v>
      </c>
      <c r="P19" s="112">
        <f t="shared" si="3"/>
        <v>7.603878360851927</v>
      </c>
      <c r="Q19" s="86"/>
      <c r="R19" s="1"/>
    </row>
    <row r="20" spans="1:18" ht="12.75">
      <c r="A20" s="66"/>
      <c r="B20" s="67"/>
      <c r="C20" s="72"/>
      <c r="D20" s="69"/>
      <c r="E20" s="70"/>
      <c r="F20" s="130">
        <f t="shared" si="0"/>
        <v>0</v>
      </c>
      <c r="G20" s="129">
        <f>F20*'Shared Mail Order'!C18</f>
        <v>0</v>
      </c>
      <c r="H20" s="130">
        <f t="shared" si="1"/>
        <v>0</v>
      </c>
      <c r="I20" s="99">
        <f>H20*'Shared Mail Order'!C17</f>
        <v>0</v>
      </c>
      <c r="J20" s="131">
        <f>((F20/'Shared Mail Order'!G13)*('Shared Mail Order'!H15+'Shared Mail Order'!H16))</f>
        <v>0</v>
      </c>
      <c r="K20" s="94">
        <f>(I20+L20)/('Shared Mail Order'!H13+'Shared Mail Order'!H21)*'Shared Mail Order'!C22</f>
        <v>0</v>
      </c>
      <c r="L20" s="100">
        <v>0</v>
      </c>
      <c r="M20" s="101">
        <f>IF('Shared Mail Order'!C23&gt;0,(I20+L20)/('Shared Mail Order'!H13+'Shared Mail Order'!H21)*'Shared Mail Order'!C23*'Shared Mail Order'!C25,(I20+L20)*'Shared Mail Order'!C25)</f>
        <v>0</v>
      </c>
      <c r="N20" s="102">
        <f>IF('Shared Mail Order'!C23&gt;0,(I20+L20)/('Shared Mail Order'!H13+'Shared Mail Order'!H21)*'Shared Mail Order'!C23*'Shared Mail Order'!C25+K20,(I20+L20)*'Shared Mail Order'!C25+K20)</f>
        <v>0</v>
      </c>
      <c r="O20" s="132">
        <f t="shared" si="2"/>
        <v>0</v>
      </c>
      <c r="P20" s="112">
        <f t="shared" si="3"/>
        <v>0</v>
      </c>
      <c r="Q20" s="1"/>
      <c r="R20" s="1"/>
    </row>
    <row r="21" spans="1:18" ht="12.75">
      <c r="A21" s="66"/>
      <c r="B21" s="67" t="s">
        <v>77</v>
      </c>
      <c r="C21" s="68"/>
      <c r="D21" s="69">
        <v>24.95</v>
      </c>
      <c r="E21" s="70">
        <v>1</v>
      </c>
      <c r="F21" s="130">
        <f t="shared" si="0"/>
        <v>24.95</v>
      </c>
      <c r="G21" s="129">
        <f>F21*'Shared Mail Order'!C18</f>
        <v>0</v>
      </c>
      <c r="H21" s="130">
        <f t="shared" si="1"/>
        <v>24.95</v>
      </c>
      <c r="I21" s="99">
        <f>H21*'Shared Mail Order'!C17</f>
        <v>30.802870799999997</v>
      </c>
      <c r="J21" s="131">
        <f>((F21/'Shared Mail Order'!G13)*('Shared Mail Order'!H15+'Shared Mail Order'!H16))</f>
        <v>2.343017555780933</v>
      </c>
      <c r="K21" s="94">
        <f>(I21+L21)/('Shared Mail Order'!H13+'Shared Mail Order'!H21)*'Shared Mail Order'!C22</f>
        <v>0.6326064908722109</v>
      </c>
      <c r="L21" s="100">
        <v>0</v>
      </c>
      <c r="M21" s="101">
        <f>IF('Shared Mail Order'!C23&gt;0,(I21+L21)/('Shared Mail Order'!H13+'Shared Mail Order'!H21)*'Shared Mail Order'!C23*'Shared Mail Order'!C25,(I21+L21)*'Shared Mail Order'!C25)</f>
        <v>4.54812436612576</v>
      </c>
      <c r="N21" s="102">
        <f>IF('Shared Mail Order'!C23&gt;0,(I21+L21)/('Shared Mail Order'!H13+'Shared Mail Order'!H21)*'Shared Mail Order'!C23*'Shared Mail Order'!C25+K21,(I21+L21)*'Shared Mail Order'!C25+K21)</f>
        <v>5.180730856997972</v>
      </c>
      <c r="O21" s="132">
        <f t="shared" si="2"/>
        <v>38.32661921277891</v>
      </c>
      <c r="P21" s="112">
        <f t="shared" si="3"/>
        <v>38.32661921277891</v>
      </c>
      <c r="Q21" s="1"/>
      <c r="R21" s="1"/>
    </row>
    <row r="22" spans="1:18" ht="12.75">
      <c r="A22" s="66" t="s">
        <v>0</v>
      </c>
      <c r="B22" s="67" t="s">
        <v>0</v>
      </c>
      <c r="C22" s="72"/>
      <c r="D22" s="69"/>
      <c r="E22" s="70"/>
      <c r="F22" s="130">
        <f t="shared" si="0"/>
        <v>0</v>
      </c>
      <c r="G22" s="129">
        <f>F22*'Shared Mail Order'!C18</f>
        <v>0</v>
      </c>
      <c r="H22" s="130">
        <f t="shared" si="1"/>
        <v>0</v>
      </c>
      <c r="I22" s="99">
        <f>H22*'Shared Mail Order'!C17</f>
        <v>0</v>
      </c>
      <c r="J22" s="131">
        <f>((F22/'Shared Mail Order'!G13)*('Shared Mail Order'!H15+'Shared Mail Order'!H16))</f>
        <v>0</v>
      </c>
      <c r="K22" s="94">
        <f>(I22+L22)/('Shared Mail Order'!H13+'Shared Mail Order'!H21)*'Shared Mail Order'!C22</f>
        <v>0</v>
      </c>
      <c r="L22" s="100">
        <v>0</v>
      </c>
      <c r="M22" s="101">
        <f>IF('Shared Mail Order'!C23&gt;0,(I22+L22)/('Shared Mail Order'!H13+'Shared Mail Order'!H21)*'Shared Mail Order'!C23*'Shared Mail Order'!C25,(I22+L22)*'Shared Mail Order'!C25)</f>
        <v>0</v>
      </c>
      <c r="N22" s="102">
        <f>IF('Shared Mail Order'!C23&gt;0,(I22+L22)/('Shared Mail Order'!H13+'Shared Mail Order'!H21)*'Shared Mail Order'!C23*'Shared Mail Order'!C25+K22,(I22+L22)*'Shared Mail Order'!C25+K22)</f>
        <v>0</v>
      </c>
      <c r="O22" s="132">
        <f t="shared" si="2"/>
        <v>0</v>
      </c>
      <c r="P22" s="112">
        <f t="shared" si="3"/>
        <v>0</v>
      </c>
      <c r="Q22" s="1"/>
      <c r="R22" s="1"/>
    </row>
    <row r="23" spans="1:18" ht="12.75">
      <c r="A23" s="66"/>
      <c r="B23" s="67" t="s">
        <v>63</v>
      </c>
      <c r="C23" s="68"/>
      <c r="D23" s="69">
        <v>1.95</v>
      </c>
      <c r="E23" s="70">
        <v>2</v>
      </c>
      <c r="F23" s="130">
        <f t="shared" si="0"/>
        <v>3.9</v>
      </c>
      <c r="G23" s="129">
        <f>F23*'Shared Mail Order'!C18</f>
        <v>0</v>
      </c>
      <c r="H23" s="130">
        <f t="shared" si="1"/>
        <v>3.9</v>
      </c>
      <c r="I23" s="105">
        <f>H23*'Shared Mail Order'!C17</f>
        <v>4.814877599999999</v>
      </c>
      <c r="J23" s="131">
        <f>((F23/'Shared Mail Order'!G13)*('Shared Mail Order'!H15+'Shared Mail Order'!H16))</f>
        <v>0.3662432251521298</v>
      </c>
      <c r="K23" s="94">
        <f>(I23+L23)/('Shared Mail Order'!H13+'Shared Mail Order'!H21)*'Shared Mail Order'!C22</f>
        <v>0.09888438133874239</v>
      </c>
      <c r="L23" s="106">
        <v>0</v>
      </c>
      <c r="M23" s="107">
        <f>IF('Shared Mail Order'!C23&gt;0,(I23+L23)/('Shared Mail Order'!H13+'Shared Mail Order'!H21)*'Shared Mail Order'!C23*'Shared Mail Order'!C25,(I23+L23)*'Shared Mail Order'!C25)</f>
        <v>0.7109292596348885</v>
      </c>
      <c r="N23" s="108">
        <f>IF('Shared Mail Order'!C23&gt;0,(I23+L23)/('Shared Mail Order'!H13+'Shared Mail Order'!H21)*'Shared Mail Order'!C23*'Shared Mail Order'!C25+K23,(I23+L23)*'Shared Mail Order'!C25+K23)</f>
        <v>0.809813640973631</v>
      </c>
      <c r="O23" s="132">
        <f t="shared" si="2"/>
        <v>5.9909344661257595</v>
      </c>
      <c r="P23" s="112">
        <f t="shared" si="3"/>
        <v>2.9954672330628798</v>
      </c>
      <c r="Q23" s="1"/>
      <c r="R23" s="1"/>
    </row>
    <row r="24" spans="1:18" ht="12.75">
      <c r="A24" s="175"/>
      <c r="B24" s="73"/>
      <c r="C24" s="68"/>
      <c r="D24" s="69"/>
      <c r="E24" s="173"/>
      <c r="F24" s="130">
        <f t="shared" si="0"/>
        <v>0</v>
      </c>
      <c r="G24" s="129">
        <f>F24*'Shared Mail Order'!C18</f>
        <v>0</v>
      </c>
      <c r="H24" s="130">
        <f t="shared" si="1"/>
        <v>0</v>
      </c>
      <c r="I24" s="133">
        <f>H24*'Shared Mail Order'!C17</f>
        <v>0</v>
      </c>
      <c r="J24" s="131">
        <f>((F24/'Shared Mail Order'!G13)*('Shared Mail Order'!H15+'Shared Mail Order'!H16))</f>
        <v>0</v>
      </c>
      <c r="K24" s="94">
        <f>(I24+L24)/('Shared Mail Order'!H13+'Shared Mail Order'!H21)*'Shared Mail Order'!C22</f>
        <v>0</v>
      </c>
      <c r="L24" s="134">
        <v>0</v>
      </c>
      <c r="M24" s="135">
        <f>IF('Shared Mail Order'!C23&gt;0,(I24+L24)/('Shared Mail Order'!H13+'Shared Mail Order'!H21)*'Shared Mail Order'!C23*'Shared Mail Order'!C25,(I24+L24)*'Shared Mail Order'!C25)</f>
        <v>0</v>
      </c>
      <c r="N24" s="136">
        <f>IF('Shared Mail Order'!C23&gt;0,(I24+L24)/('Shared Mail Order'!H13+'Shared Mail Order'!H21)*'Shared Mail Order'!C23*'Shared Mail Order'!C25+K24,(I24+L24)*'Shared Mail Order'!C25+K24)</f>
        <v>0</v>
      </c>
      <c r="O24" s="132">
        <f t="shared" si="2"/>
        <v>0</v>
      </c>
      <c r="P24" s="112">
        <f t="shared" si="3"/>
        <v>0</v>
      </c>
      <c r="Q24" s="1"/>
      <c r="R24" s="1"/>
    </row>
    <row r="25" spans="1:18" ht="12.75">
      <c r="A25" s="175"/>
      <c r="B25" s="160" t="s">
        <v>71</v>
      </c>
      <c r="C25" s="68"/>
      <c r="D25" s="69">
        <v>7.95</v>
      </c>
      <c r="E25" s="173">
        <v>1</v>
      </c>
      <c r="F25" s="130">
        <f t="shared" si="0"/>
        <v>7.95</v>
      </c>
      <c r="G25" s="129">
        <f>F25*'Shared Mail Order'!C18</f>
        <v>0</v>
      </c>
      <c r="H25" s="130">
        <f t="shared" si="1"/>
        <v>7.95</v>
      </c>
      <c r="I25" s="105">
        <f>H25*'Shared Mail Order'!C17</f>
        <v>9.814942799999999</v>
      </c>
      <c r="J25" s="131">
        <f>((F25/'Shared Mail Order'!G13)*('Shared Mail Order'!H15+'Shared Mail Order'!H16))</f>
        <v>0.7465727281947263</v>
      </c>
      <c r="K25" s="94">
        <f>(I25+L25)/('Shared Mail Order'!H13+'Shared Mail Order'!H21)*'Shared Mail Order'!C22</f>
        <v>0.20157200811359027</v>
      </c>
      <c r="L25" s="106">
        <v>0</v>
      </c>
      <c r="M25" s="107">
        <f>IF('Shared Mail Order'!C23&gt;0,(I25+L25)/('Shared Mail Order'!H13+'Shared Mail Order'!H21)*'Shared Mail Order'!C23*'Shared Mail Order'!C25,(I25+L25)*'Shared Mail Order'!C25)</f>
        <v>1.4492019523326574</v>
      </c>
      <c r="N25" s="108">
        <f>IF('Shared Mail Order'!C23&gt;0,(I25+L25)/('Shared Mail Order'!H13+'Shared Mail Order'!H21)*'Shared Mail Order'!C23*'Shared Mail Order'!C25+K25,(I25+L25)*'Shared Mail Order'!C25+K25)</f>
        <v>1.6507739604462477</v>
      </c>
      <c r="O25" s="132">
        <f t="shared" si="2"/>
        <v>12.212289488640973</v>
      </c>
      <c r="P25" s="112">
        <f t="shared" si="3"/>
        <v>12.212289488640973</v>
      </c>
      <c r="Q25" s="1"/>
      <c r="R25" s="1"/>
    </row>
    <row r="26" spans="1:18" ht="12.75">
      <c r="A26" s="175"/>
      <c r="B26" s="73"/>
      <c r="C26" s="68"/>
      <c r="D26" s="69"/>
      <c r="E26" s="173"/>
      <c r="F26" s="130">
        <f t="shared" si="0"/>
        <v>0</v>
      </c>
      <c r="G26" s="129">
        <f>F26*'Shared Mail Order'!C18</f>
        <v>0</v>
      </c>
      <c r="H26" s="130">
        <f t="shared" si="1"/>
        <v>0</v>
      </c>
      <c r="I26" s="105">
        <f>H26*'Shared Mail Order'!C17</f>
        <v>0</v>
      </c>
      <c r="J26" s="131">
        <f>((F26/'Shared Mail Order'!G13)*('Shared Mail Order'!H15+'Shared Mail Order'!H16))</f>
        <v>0</v>
      </c>
      <c r="K26" s="94">
        <f>(I26+L26)/('Shared Mail Order'!H13+'Shared Mail Order'!H21)*'Shared Mail Order'!C22</f>
        <v>0</v>
      </c>
      <c r="L26" s="106">
        <v>0</v>
      </c>
      <c r="M26" s="107">
        <f>IF('Shared Mail Order'!C23&gt;0,(I26+L26)/('Shared Mail Order'!H13+'Shared Mail Order'!H21)*'Shared Mail Order'!C23*'Shared Mail Order'!C25,(I26+L26)*'Shared Mail Order'!C25)</f>
        <v>0</v>
      </c>
      <c r="N26" s="108">
        <f>IF('Shared Mail Order'!C23&gt;0,(I26+L26)/('Shared Mail Order'!H13+'Shared Mail Order'!H21)*'Shared Mail Order'!C23*'Shared Mail Order'!C25+K26,(I26+L26)*'Shared Mail Order'!C25+K26)</f>
        <v>0</v>
      </c>
      <c r="O26" s="132">
        <f t="shared" si="2"/>
        <v>0</v>
      </c>
      <c r="P26" s="112">
        <f t="shared" si="3"/>
        <v>0</v>
      </c>
      <c r="Q26" s="1"/>
      <c r="R26" s="1"/>
    </row>
    <row r="27" spans="1:18" ht="12.75">
      <c r="A27" s="175"/>
      <c r="B27" s="160" t="s">
        <v>74</v>
      </c>
      <c r="C27" s="68"/>
      <c r="D27" s="69">
        <v>8.95</v>
      </c>
      <c r="E27" s="173">
        <v>1</v>
      </c>
      <c r="F27" s="130">
        <f t="shared" si="0"/>
        <v>8.95</v>
      </c>
      <c r="G27" s="129">
        <f>F27*'Shared Mail Order'!C18</f>
        <v>0</v>
      </c>
      <c r="H27" s="130">
        <f t="shared" si="1"/>
        <v>8.95</v>
      </c>
      <c r="I27" s="99">
        <f>H27*'Shared Mail Order'!C17</f>
        <v>11.049526799999999</v>
      </c>
      <c r="J27" s="131">
        <f>((F27/'Shared Mail Order'!G13)*('Shared Mail Order'!H15+'Shared Mail Order'!H16))</f>
        <v>0.840481247464503</v>
      </c>
      <c r="K27" s="94">
        <f>(I27+L27)/('Shared Mail Order'!H13+'Shared Mail Order'!H21)*'Shared Mail Order'!C22</f>
        <v>0.2269269776876268</v>
      </c>
      <c r="L27" s="100">
        <v>0</v>
      </c>
      <c r="M27" s="101">
        <f>IF('Shared Mail Order'!C23&gt;0,(I27+L27)/('Shared Mail Order'!H13+'Shared Mail Order'!H21)*'Shared Mail Order'!C23*'Shared Mail Order'!C25,(I27+L27)*'Shared Mail Order'!C25)</f>
        <v>1.6314915060851927</v>
      </c>
      <c r="N27" s="102">
        <f>IF('Shared Mail Order'!C23&gt;0,(I27+L27)/('Shared Mail Order'!H13+'Shared Mail Order'!H21)*'Shared Mail Order'!C23*'Shared Mail Order'!C25+K27,(I27+L27)*'Shared Mail Order'!C25+K27)</f>
        <v>1.8584184837728195</v>
      </c>
      <c r="O27" s="132">
        <f t="shared" si="2"/>
        <v>13.748426531237321</v>
      </c>
      <c r="P27" s="112">
        <f t="shared" si="3"/>
        <v>13.748426531237321</v>
      </c>
      <c r="Q27" s="1"/>
      <c r="R27" s="1"/>
    </row>
    <row r="28" spans="1:18" ht="12.75">
      <c r="A28" s="175"/>
      <c r="B28" s="73"/>
      <c r="C28" s="68"/>
      <c r="D28" s="69"/>
      <c r="E28" s="173"/>
      <c r="F28" s="130">
        <f t="shared" si="0"/>
        <v>0</v>
      </c>
      <c r="G28" s="129">
        <f>F28*'Shared Mail Order'!C18</f>
        <v>0</v>
      </c>
      <c r="H28" s="130">
        <f t="shared" si="1"/>
        <v>0</v>
      </c>
      <c r="I28" s="105">
        <f>H28*'Shared Mail Order'!C17</f>
        <v>0</v>
      </c>
      <c r="J28" s="131">
        <f>((F28/'Shared Mail Order'!G13)*('Shared Mail Order'!H15+'Shared Mail Order'!H16))</f>
        <v>0</v>
      </c>
      <c r="K28" s="94">
        <f>(I28+L28)/('Shared Mail Order'!H13+'Shared Mail Order'!H21)*'Shared Mail Order'!C22</f>
        <v>0</v>
      </c>
      <c r="L28" s="106">
        <v>0</v>
      </c>
      <c r="M28" s="107">
        <f>IF('Shared Mail Order'!C23&gt;0,(I28+L28)/('Shared Mail Order'!H13+'Shared Mail Order'!H21)*'Shared Mail Order'!C23*'Shared Mail Order'!C25,(I28+L28)*'Shared Mail Order'!C25)</f>
        <v>0</v>
      </c>
      <c r="N28" s="108">
        <f>IF('Shared Mail Order'!C23&gt;0,(I28+L28)/('Shared Mail Order'!H13+'Shared Mail Order'!H21)*'Shared Mail Order'!C23*'Shared Mail Order'!C25+K28,(I28+L28)*'Shared Mail Order'!C25+K28)</f>
        <v>0</v>
      </c>
      <c r="O28" s="132">
        <f t="shared" si="2"/>
        <v>0</v>
      </c>
      <c r="P28" s="112">
        <f t="shared" si="3"/>
        <v>0</v>
      </c>
      <c r="Q28" s="1"/>
      <c r="R28" s="1"/>
    </row>
    <row r="29" spans="1:18" ht="12.75">
      <c r="A29" s="175"/>
      <c r="B29" s="73" t="s">
        <v>72</v>
      </c>
      <c r="C29" s="68"/>
      <c r="D29" s="69">
        <v>11.95</v>
      </c>
      <c r="E29" s="173">
        <v>3</v>
      </c>
      <c r="F29" s="130">
        <f t="shared" si="0"/>
        <v>35.849999999999994</v>
      </c>
      <c r="G29" s="129">
        <f>F29*'Shared Mail Order'!C18</f>
        <v>0</v>
      </c>
      <c r="H29" s="130">
        <f t="shared" si="1"/>
        <v>35.849999999999994</v>
      </c>
      <c r="I29" s="105">
        <f>H29*'Shared Mail Order'!C17</f>
        <v>44.25983639999999</v>
      </c>
      <c r="J29" s="131">
        <f>((F29/'Shared Mail Order'!G13)*('Shared Mail Order'!H15+'Shared Mail Order'!H16))</f>
        <v>3.3666204158215005</v>
      </c>
      <c r="K29" s="94">
        <f>(I29+L29)/('Shared Mail Order'!H13+'Shared Mail Order'!H21)*'Shared Mail Order'!C22</f>
        <v>0.9089756592292089</v>
      </c>
      <c r="L29" s="106">
        <v>0</v>
      </c>
      <c r="M29" s="107">
        <f>IF('Shared Mail Order'!C23&gt;0,(I29+L29)/('Shared Mail Order'!H13+'Shared Mail Order'!H21)*'Shared Mail Order'!C23*'Shared Mail Order'!C25,(I29+L29)*'Shared Mail Order'!C25)</f>
        <v>6.535080502028397</v>
      </c>
      <c r="N29" s="108">
        <f>IF('Shared Mail Order'!C23&gt;0,(I29+L29)/('Shared Mail Order'!H13+'Shared Mail Order'!H21)*'Shared Mail Order'!C23*'Shared Mail Order'!C25+K29,(I29+L29)*'Shared Mail Order'!C25+K29)</f>
        <v>7.444056161257606</v>
      </c>
      <c r="O29" s="132">
        <f t="shared" si="2"/>
        <v>55.0705129770791</v>
      </c>
      <c r="P29" s="112">
        <f t="shared" si="3"/>
        <v>18.356837659026365</v>
      </c>
      <c r="Q29" s="1"/>
      <c r="R29" s="1"/>
    </row>
    <row r="30" spans="1:18" ht="12.75">
      <c r="A30" s="175"/>
      <c r="B30" s="73"/>
      <c r="C30" s="68"/>
      <c r="D30" s="69"/>
      <c r="E30" s="173"/>
      <c r="F30" s="130">
        <f t="shared" si="0"/>
        <v>0</v>
      </c>
      <c r="G30" s="129">
        <f>F30*'Shared Mail Order'!C18</f>
        <v>0</v>
      </c>
      <c r="H30" s="130">
        <f t="shared" si="1"/>
        <v>0</v>
      </c>
      <c r="I30" s="105">
        <f>H30*'Shared Mail Order'!C17</f>
        <v>0</v>
      </c>
      <c r="J30" s="131">
        <f>((F30/'Shared Mail Order'!G13)*('Shared Mail Order'!H15+'Shared Mail Order'!H16))</f>
        <v>0</v>
      </c>
      <c r="K30" s="94">
        <f>(I30+L30)/('Shared Mail Order'!H13+'Shared Mail Order'!H21)*'Shared Mail Order'!C22</f>
        <v>0</v>
      </c>
      <c r="L30" s="106">
        <v>0</v>
      </c>
      <c r="M30" s="107">
        <f>IF('Shared Mail Order'!C23&gt;0,(I30+L30)/('Shared Mail Order'!H13+'Shared Mail Order'!H21)*'Shared Mail Order'!C23*'Shared Mail Order'!C25,(I30+L30)*'Shared Mail Order'!C25)</f>
        <v>0</v>
      </c>
      <c r="N30" s="108">
        <f>IF('Shared Mail Order'!C23&gt;0,(I30+L30)/('Shared Mail Order'!H13+'Shared Mail Order'!H21)*'Shared Mail Order'!C23*'Shared Mail Order'!C25+K30,(I30+L30)*'Shared Mail Order'!C25+K30)</f>
        <v>0</v>
      </c>
      <c r="O30" s="132">
        <f t="shared" si="2"/>
        <v>0</v>
      </c>
      <c r="P30" s="112">
        <f t="shared" si="3"/>
        <v>0</v>
      </c>
      <c r="Q30" s="1"/>
      <c r="R30" s="1"/>
    </row>
    <row r="31" spans="1:18" ht="12.75">
      <c r="A31" s="175"/>
      <c r="B31" s="73" t="s">
        <v>73</v>
      </c>
      <c r="C31" s="68"/>
      <c r="D31" s="69">
        <v>16.95</v>
      </c>
      <c r="E31" s="173">
        <v>1</v>
      </c>
      <c r="F31" s="130">
        <f t="shared" si="0"/>
        <v>16.95</v>
      </c>
      <c r="G31" s="129">
        <f>F31*'Shared Mail Order'!C18</f>
        <v>0</v>
      </c>
      <c r="H31" s="130">
        <f t="shared" si="1"/>
        <v>16.95</v>
      </c>
      <c r="I31" s="105">
        <f>H31*'Shared Mail Order'!C17</f>
        <v>20.926198799999998</v>
      </c>
      <c r="J31" s="131">
        <f>((F31/'Shared Mail Order'!G13)*('Shared Mail Order'!H15+'Shared Mail Order'!H16))</f>
        <v>1.591749401622718</v>
      </c>
      <c r="K31" s="94">
        <f>(I31+L31)/('Shared Mail Order'!H13+'Shared Mail Order'!H21)*'Shared Mail Order'!C22</f>
        <v>0.4297667342799189</v>
      </c>
      <c r="L31" s="106">
        <v>0</v>
      </c>
      <c r="M31" s="107">
        <f>IF('Shared Mail Order'!C23&gt;0,(I31+L31)/('Shared Mail Order'!H13+'Shared Mail Order'!H21)*'Shared Mail Order'!C23*'Shared Mail Order'!C25,(I31+L31)*'Shared Mail Order'!C25)</f>
        <v>3.089807936105477</v>
      </c>
      <c r="N31" s="108">
        <f>IF('Shared Mail Order'!C23&gt;0,(I31+L31)/('Shared Mail Order'!H13+'Shared Mail Order'!H21)*'Shared Mail Order'!C23*'Shared Mail Order'!C25+K31,(I31+L31)*'Shared Mail Order'!C25+K31)</f>
        <v>3.519574670385396</v>
      </c>
      <c r="O31" s="132">
        <f t="shared" si="2"/>
        <v>26.03752287200811</v>
      </c>
      <c r="P31" s="112">
        <f t="shared" si="3"/>
        <v>26.03752287200811</v>
      </c>
      <c r="Q31" s="1"/>
      <c r="R31" s="1"/>
    </row>
    <row r="32" spans="1:18" ht="12.75">
      <c r="A32" s="175"/>
      <c r="B32" s="160"/>
      <c r="C32" s="68"/>
      <c r="D32" s="69"/>
      <c r="E32" s="173"/>
      <c r="F32" s="130">
        <f t="shared" si="0"/>
        <v>0</v>
      </c>
      <c r="G32" s="129">
        <f>F32*'Shared Mail Order'!C18</f>
        <v>0</v>
      </c>
      <c r="H32" s="130">
        <f t="shared" si="1"/>
        <v>0</v>
      </c>
      <c r="I32" s="105">
        <f>H32*'Shared Mail Order'!C17</f>
        <v>0</v>
      </c>
      <c r="J32" s="131">
        <f>((F32/'Shared Mail Order'!G13)*('Shared Mail Order'!H15+'Shared Mail Order'!H16))</f>
        <v>0</v>
      </c>
      <c r="K32" s="94">
        <f>(I32+L32)/('Shared Mail Order'!H13+'Shared Mail Order'!H21)*'Shared Mail Order'!C22</f>
        <v>0</v>
      </c>
      <c r="L32" s="106">
        <v>0</v>
      </c>
      <c r="M32" s="107">
        <f>IF('Shared Mail Order'!C23&gt;0,(I32+L32)/('Shared Mail Order'!H13+'Shared Mail Order'!H21)*'Shared Mail Order'!C23*'Shared Mail Order'!C25,(I32+L32)*'Shared Mail Order'!C25)</f>
        <v>0</v>
      </c>
      <c r="N32" s="108">
        <f>IF('Shared Mail Order'!C23&gt;0,(I32+L32)/('Shared Mail Order'!H13+'Shared Mail Order'!H21)*'Shared Mail Order'!C23*'Shared Mail Order'!C25+K32,(I32+L32)*'Shared Mail Order'!C25+K32)</f>
        <v>0</v>
      </c>
      <c r="O32" s="132">
        <f t="shared" si="2"/>
        <v>0</v>
      </c>
      <c r="P32" s="112">
        <f t="shared" si="3"/>
        <v>0</v>
      </c>
      <c r="Q32" s="1"/>
      <c r="R32" s="1"/>
    </row>
    <row r="33" spans="1:18" ht="12.75">
      <c r="A33" s="175"/>
      <c r="B33" s="160"/>
      <c r="C33" s="68"/>
      <c r="D33" s="69"/>
      <c r="E33" s="173"/>
      <c r="F33" s="130">
        <f t="shared" si="0"/>
        <v>0</v>
      </c>
      <c r="G33" s="129">
        <f>F33*'Shared Mail Order'!C18</f>
        <v>0</v>
      </c>
      <c r="H33" s="130">
        <f t="shared" si="1"/>
        <v>0</v>
      </c>
      <c r="I33" s="105">
        <f>H33*'Shared Mail Order'!C17</f>
        <v>0</v>
      </c>
      <c r="J33" s="131">
        <f>((F33/'Shared Mail Order'!G13)*('Shared Mail Order'!H15+'Shared Mail Order'!H16))</f>
        <v>0</v>
      </c>
      <c r="K33" s="94">
        <f>(I33+L33)/('Shared Mail Order'!H13+'Shared Mail Order'!H21)*'Shared Mail Order'!C22</f>
        <v>0</v>
      </c>
      <c r="L33" s="106">
        <v>0</v>
      </c>
      <c r="M33" s="107">
        <f>IF('Shared Mail Order'!C23&gt;0,(I33+L33)/('Shared Mail Order'!H13+'Shared Mail Order'!H21)*'Shared Mail Order'!C23*'Shared Mail Order'!C25,(I33+L33)*'Shared Mail Order'!C25)</f>
        <v>0</v>
      </c>
      <c r="N33" s="108">
        <f>IF('Shared Mail Order'!C23&gt;0,(I33+L33)/('Shared Mail Order'!H13+'Shared Mail Order'!H21)*'Shared Mail Order'!C23*'Shared Mail Order'!C25+K33,(I33+L33)*'Shared Mail Order'!C25+K33)</f>
        <v>0</v>
      </c>
      <c r="O33" s="132">
        <f t="shared" si="2"/>
        <v>0</v>
      </c>
      <c r="P33" s="112">
        <f t="shared" si="3"/>
        <v>0</v>
      </c>
      <c r="Q33" s="1"/>
      <c r="R33" s="1"/>
    </row>
    <row r="34" spans="1:18" ht="12.75">
      <c r="A34" s="175"/>
      <c r="B34" s="160"/>
      <c r="C34" s="68"/>
      <c r="D34" s="69"/>
      <c r="E34" s="173"/>
      <c r="F34" s="130">
        <f t="shared" si="0"/>
        <v>0</v>
      </c>
      <c r="G34" s="129">
        <f>F34*'Shared Mail Order'!C18</f>
        <v>0</v>
      </c>
      <c r="H34" s="130">
        <f t="shared" si="1"/>
        <v>0</v>
      </c>
      <c r="I34" s="105">
        <f>H34*'Shared Mail Order'!C17</f>
        <v>0</v>
      </c>
      <c r="J34" s="131">
        <f>((F34/'Shared Mail Order'!G13)*('Shared Mail Order'!H15+'Shared Mail Order'!H16))</f>
        <v>0</v>
      </c>
      <c r="K34" s="94">
        <f>(I34+L34)/('Shared Mail Order'!H13+'Shared Mail Order'!H21)*'Shared Mail Order'!C22</f>
        <v>0</v>
      </c>
      <c r="L34" s="106">
        <v>0</v>
      </c>
      <c r="M34" s="107">
        <f>IF('Shared Mail Order'!C23&gt;0,(I34+L34)/('Shared Mail Order'!H13+'Shared Mail Order'!H21)*'Shared Mail Order'!C23*'Shared Mail Order'!C25,(I34+L34)*'Shared Mail Order'!C25)</f>
        <v>0</v>
      </c>
      <c r="N34" s="108">
        <f>IF('Shared Mail Order'!C23&gt;0,(I34+L34)/('Shared Mail Order'!H13+'Shared Mail Order'!H21)*'Shared Mail Order'!C23*'Shared Mail Order'!C25+K34,(I34+L34)*'Shared Mail Order'!C25+K34)</f>
        <v>0</v>
      </c>
      <c r="O34" s="132">
        <f t="shared" si="2"/>
        <v>0</v>
      </c>
      <c r="P34" s="112">
        <f t="shared" si="3"/>
        <v>0</v>
      </c>
      <c r="Q34" s="1"/>
      <c r="R34" s="1"/>
    </row>
    <row r="35" spans="1:18" ht="12.75">
      <c r="A35" s="175"/>
      <c r="B35" s="73"/>
      <c r="C35" s="68"/>
      <c r="D35" s="69"/>
      <c r="E35" s="173"/>
      <c r="F35" s="130">
        <f t="shared" si="0"/>
        <v>0</v>
      </c>
      <c r="G35" s="129">
        <f>F35*'Shared Mail Order'!C18</f>
        <v>0</v>
      </c>
      <c r="H35" s="130">
        <f t="shared" si="1"/>
        <v>0</v>
      </c>
      <c r="I35" s="105">
        <f>H35*'Shared Mail Order'!C17</f>
        <v>0</v>
      </c>
      <c r="J35" s="131">
        <f>((F35/'Shared Mail Order'!G13)*('Shared Mail Order'!H15+'Shared Mail Order'!H16))</f>
        <v>0</v>
      </c>
      <c r="K35" s="94">
        <f>(I35+L35)/('Shared Mail Order'!H13+'Shared Mail Order'!H21)*'Shared Mail Order'!C22</f>
        <v>0</v>
      </c>
      <c r="L35" s="106">
        <v>0</v>
      </c>
      <c r="M35" s="107">
        <f>IF('Shared Mail Order'!C23&gt;0,(I35+L35)/('Shared Mail Order'!H13+'Shared Mail Order'!H21)*'Shared Mail Order'!C23*'Shared Mail Order'!C25,(I35+L35)*'Shared Mail Order'!C25)</f>
        <v>0</v>
      </c>
      <c r="N35" s="108">
        <f>IF('Shared Mail Order'!C23&gt;0,(I35+L35)/('Shared Mail Order'!H13+'Shared Mail Order'!H21)*'Shared Mail Order'!C23*'Shared Mail Order'!C25+K35,(I35+L35)*'Shared Mail Order'!C25+K35)</f>
        <v>0</v>
      </c>
      <c r="O35" s="132">
        <f t="shared" si="2"/>
        <v>0</v>
      </c>
      <c r="P35" s="112">
        <f t="shared" si="3"/>
        <v>0</v>
      </c>
      <c r="Q35" s="1"/>
      <c r="R35" s="1"/>
    </row>
    <row r="36" spans="1:18" ht="12.75">
      <c r="A36" s="175"/>
      <c r="B36" s="160"/>
      <c r="C36" s="68"/>
      <c r="D36" s="69"/>
      <c r="E36" s="173"/>
      <c r="F36" s="130">
        <f t="shared" si="0"/>
        <v>0</v>
      </c>
      <c r="G36" s="129">
        <f>F36*'Shared Mail Order'!C18</f>
        <v>0</v>
      </c>
      <c r="H36" s="130">
        <f t="shared" si="1"/>
        <v>0</v>
      </c>
      <c r="I36" s="105">
        <f>HF36*'Shared Mail Order'!C17</f>
        <v>0</v>
      </c>
      <c r="J36" s="131">
        <f>((F36/'Shared Mail Order'!G13)*('Shared Mail Order'!H15+'Shared Mail Order'!H16))</f>
        <v>0</v>
      </c>
      <c r="K36" s="94">
        <f>(I36+L36)/('Shared Mail Order'!H13+'Shared Mail Order'!H21)*'Shared Mail Order'!C22</f>
        <v>0</v>
      </c>
      <c r="L36" s="106">
        <v>0</v>
      </c>
      <c r="M36" s="107">
        <f>IF('Shared Mail Order'!C23&gt;0,(I36+L36)/('Shared Mail Order'!H13+'Shared Mail Order'!H21)*'Shared Mail Order'!C23*'Shared Mail Order'!C25,(I36+L36)*'Shared Mail Order'!C25)</f>
        <v>0</v>
      </c>
      <c r="N36" s="108">
        <f>IF('Shared Mail Order'!C23&gt;0,(I36+L36)/('Shared Mail Order'!H13+'Shared Mail Order'!H21)*'Shared Mail Order'!C23*'Shared Mail Order'!C25+K36,(I36+L36)*'Shared Mail Order'!C25+K36)</f>
        <v>0</v>
      </c>
      <c r="O36" s="132">
        <f t="shared" si="2"/>
        <v>0</v>
      </c>
      <c r="P36" s="112">
        <f t="shared" si="3"/>
        <v>0</v>
      </c>
      <c r="Q36" s="1"/>
      <c r="R36" s="1"/>
    </row>
    <row r="37" spans="1:18" ht="12.75">
      <c r="A37" s="175"/>
      <c r="B37" s="160"/>
      <c r="C37" s="68"/>
      <c r="D37" s="69"/>
      <c r="E37" s="173"/>
      <c r="F37" s="130">
        <f t="shared" si="0"/>
        <v>0</v>
      </c>
      <c r="G37" s="129">
        <f>F37*'Shared Mail Order'!C18</f>
        <v>0</v>
      </c>
      <c r="H37" s="130">
        <f t="shared" si="1"/>
        <v>0</v>
      </c>
      <c r="I37" s="105">
        <f>H37*'Shared Mail Order'!C17</f>
        <v>0</v>
      </c>
      <c r="J37" s="131">
        <f>((F37/'Shared Mail Order'!G13)*('Shared Mail Order'!H15+'Shared Mail Order'!H16))</f>
        <v>0</v>
      </c>
      <c r="K37" s="94">
        <f>(I37+L37)/('Shared Mail Order'!H13+'Shared Mail Order'!H21)*'Shared Mail Order'!C22</f>
        <v>0</v>
      </c>
      <c r="L37" s="106">
        <v>0</v>
      </c>
      <c r="M37" s="107">
        <f>IF('Shared Mail Order'!C23&gt;0,(I37+L37)/('Shared Mail Order'!H13+'Shared Mail Order'!H21)*'Shared Mail Order'!C23*'Shared Mail Order'!C25,(I37+L37)*'Shared Mail Order'!C25)</f>
        <v>0</v>
      </c>
      <c r="N37" s="108">
        <f>IF('Shared Mail Order'!C23&gt;0,(I37+L37)/('Shared Mail Order'!H13+'Shared Mail Order'!H21)*'Shared Mail Order'!C23*'Shared Mail Order'!C25+K37,(I37+L37)*'Shared Mail Order'!C25+K37)</f>
        <v>0</v>
      </c>
      <c r="O37" s="132">
        <f t="shared" si="2"/>
        <v>0</v>
      </c>
      <c r="P37" s="112">
        <f t="shared" si="3"/>
        <v>0</v>
      </c>
      <c r="Q37" s="1"/>
      <c r="R37" s="1"/>
    </row>
    <row r="38" spans="1:18" ht="12.75">
      <c r="A38" s="175"/>
      <c r="B38" s="73"/>
      <c r="C38" s="68"/>
      <c r="D38" s="69"/>
      <c r="E38" s="173"/>
      <c r="F38" s="130">
        <f t="shared" si="0"/>
        <v>0</v>
      </c>
      <c r="G38" s="129">
        <f>F38*'Shared Mail Order'!C18</f>
        <v>0</v>
      </c>
      <c r="H38" s="130">
        <f t="shared" si="1"/>
        <v>0</v>
      </c>
      <c r="I38" s="99">
        <f>H38*'Shared Mail Order'!C17</f>
        <v>0</v>
      </c>
      <c r="J38" s="131">
        <f>((F38/'Shared Mail Order'!G13)*('Shared Mail Order'!H15+'Shared Mail Order'!H16))</f>
        <v>0</v>
      </c>
      <c r="K38" s="94">
        <f>(I38+L38)/('Shared Mail Order'!H13+'Shared Mail Order'!H21)*'Shared Mail Order'!C22</f>
        <v>0</v>
      </c>
      <c r="L38" s="100"/>
      <c r="M38" s="101">
        <f>IF('Shared Mail Order'!C23&gt;0,(I38+L38)/('Shared Mail Order'!H13+'Shared Mail Order'!H21)*'Shared Mail Order'!C23*'Shared Mail Order'!C25,(I38+L38)*'Shared Mail Order'!C25)</f>
        <v>0</v>
      </c>
      <c r="N38" s="102">
        <f>IF('Shared Mail Order'!C23&gt;0,(I38+L38)/('Shared Mail Order'!H13+'Shared Mail Order'!H21)*'Shared Mail Order'!C23*'Shared Mail Order'!C25+K38,(I38+L38)*'Shared Mail Order'!C25+K38)</f>
        <v>0</v>
      </c>
      <c r="O38" s="132">
        <f t="shared" si="2"/>
        <v>0</v>
      </c>
      <c r="P38" s="112">
        <f t="shared" si="3"/>
        <v>0</v>
      </c>
      <c r="Q38" s="1"/>
      <c r="R38" s="1"/>
    </row>
    <row r="39" spans="1:18" ht="12.75">
      <c r="A39" s="175"/>
      <c r="B39" s="73"/>
      <c r="C39" s="68"/>
      <c r="D39" s="69"/>
      <c r="E39" s="173"/>
      <c r="F39" s="130">
        <f t="shared" si="0"/>
        <v>0</v>
      </c>
      <c r="G39" s="129">
        <f>F39*'Shared Mail Order'!C18</f>
        <v>0</v>
      </c>
      <c r="H39" s="130">
        <f t="shared" si="1"/>
        <v>0</v>
      </c>
      <c r="I39" s="99">
        <f>H39*'Shared Mail Order'!C17</f>
        <v>0</v>
      </c>
      <c r="J39" s="131">
        <f>((F39/'Shared Mail Order'!G13)*('Shared Mail Order'!H15+'Shared Mail Order'!H16))</f>
        <v>0</v>
      </c>
      <c r="K39" s="94">
        <f>(I39+L39)/('Shared Mail Order'!H13+'Shared Mail Order'!H21)*'Shared Mail Order'!C22</f>
        <v>0</v>
      </c>
      <c r="L39" s="100"/>
      <c r="M39" s="101">
        <f>IF('Shared Mail Order'!C23&gt;0,(I39+L39)/('Shared Mail Order'!H13+'Shared Mail Order'!H21)*'Shared Mail Order'!C23*'Shared Mail Order'!C25,(I39+L39)*'Shared Mail Order'!C25)</f>
        <v>0</v>
      </c>
      <c r="N39" s="102">
        <f>IF('Shared Mail Order'!C23&gt;0,(I39+L39)/('Shared Mail Order'!H13+'Shared Mail Order'!H21)*'Shared Mail Order'!C23*'Shared Mail Order'!C25+K39,(I39+L39)*'Shared Mail Order'!C25+K39)</f>
        <v>0</v>
      </c>
      <c r="O39" s="132">
        <f t="shared" si="2"/>
        <v>0</v>
      </c>
      <c r="P39" s="112">
        <f t="shared" si="3"/>
        <v>0</v>
      </c>
      <c r="Q39" s="1"/>
      <c r="R39" s="1"/>
    </row>
    <row r="40" spans="1:18" ht="12.75">
      <c r="A40" s="175"/>
      <c r="B40" s="73"/>
      <c r="C40" s="68"/>
      <c r="D40" s="69"/>
      <c r="E40" s="173"/>
      <c r="F40" s="130">
        <f t="shared" si="0"/>
        <v>0</v>
      </c>
      <c r="G40" s="129">
        <f>F40*'Shared Mail Order'!C18</f>
        <v>0</v>
      </c>
      <c r="H40" s="130">
        <f t="shared" si="1"/>
        <v>0</v>
      </c>
      <c r="I40" s="99">
        <f>H40*'Shared Mail Order'!C17</f>
        <v>0</v>
      </c>
      <c r="J40" s="131">
        <f>((F40/'Shared Mail Order'!G13)*('Shared Mail Order'!H15+'Shared Mail Order'!H16))</f>
        <v>0</v>
      </c>
      <c r="K40" s="94">
        <f>(I40+L40)/('Shared Mail Order'!H13+'Shared Mail Order'!H21)*'Shared Mail Order'!C22</f>
        <v>0</v>
      </c>
      <c r="L40" s="100"/>
      <c r="M40" s="101">
        <f>IF('Shared Mail Order'!C23&gt;0,(I40+L40)/('Shared Mail Order'!H13+'Shared Mail Order'!H21)*'Shared Mail Order'!C23*'Shared Mail Order'!C25,(I40+L40)*'Shared Mail Order'!C25)</f>
        <v>0</v>
      </c>
      <c r="N40" s="102">
        <f>IF('Shared Mail Order'!C23&gt;0,(I40+L40)/('Shared Mail Order'!H13+'Shared Mail Order'!H21)*'Shared Mail Order'!C23*'Shared Mail Order'!C25+K40,(I40+L40)*'Shared Mail Order'!C25+K40)</f>
        <v>0</v>
      </c>
      <c r="O40" s="132">
        <f t="shared" si="2"/>
        <v>0</v>
      </c>
      <c r="P40" s="112">
        <f t="shared" si="3"/>
        <v>0</v>
      </c>
      <c r="Q40" s="1"/>
      <c r="R40" s="1"/>
    </row>
    <row r="41" spans="1:18" ht="12.75">
      <c r="A41" s="127"/>
      <c r="B41" s="73"/>
      <c r="C41" s="91"/>
      <c r="D41" s="69">
        <v>0</v>
      </c>
      <c r="E41" s="173">
        <v>0</v>
      </c>
      <c r="F41" s="130">
        <f t="shared" si="0"/>
        <v>0</v>
      </c>
      <c r="G41" s="129">
        <f>F41*'Shared Mail Order'!C18</f>
        <v>0</v>
      </c>
      <c r="H41" s="130">
        <f t="shared" si="1"/>
        <v>0</v>
      </c>
      <c r="I41" s="99">
        <f>H41*'Shared Mail Order'!C17</f>
        <v>0</v>
      </c>
      <c r="J41" s="131">
        <f>((F41/'Shared Mail Order'!G13)*('Shared Mail Order'!H15+'Shared Mail Order'!H16))</f>
        <v>0</v>
      </c>
      <c r="K41" s="94">
        <f>(I41+L41)/('Shared Mail Order'!H13+'Shared Mail Order'!H21)*'Shared Mail Order'!C22</f>
        <v>0</v>
      </c>
      <c r="L41" s="100"/>
      <c r="M41" s="101">
        <f>IF('Shared Mail Order'!C23&gt;0,(I41+L41)/('Shared Mail Order'!H13+'Shared Mail Order'!H21)*'Shared Mail Order'!C23*'Shared Mail Order'!C25,(I41+L41)*'Shared Mail Order'!C25)</f>
        <v>0</v>
      </c>
      <c r="N41" s="102">
        <f>IF('Shared Mail Order'!C23&gt;0,(I41+L41)/('Shared Mail Order'!H13+'Shared Mail Order'!H21)*'Shared Mail Order'!C23*'Shared Mail Order'!C25+K41,(I41+L41)*'Shared Mail Order'!C25+K41)</f>
        <v>0</v>
      </c>
      <c r="O41" s="132">
        <f t="shared" si="2"/>
        <v>0</v>
      </c>
      <c r="P41" s="112">
        <f t="shared" si="3"/>
        <v>0</v>
      </c>
      <c r="Q41" s="1"/>
      <c r="R41" s="1"/>
    </row>
    <row r="42" spans="1:18" ht="12.75">
      <c r="A42" s="127"/>
      <c r="B42" s="73"/>
      <c r="C42" s="91"/>
      <c r="D42" s="92">
        <v>0</v>
      </c>
      <c r="E42" s="128">
        <v>0</v>
      </c>
      <c r="F42" s="130">
        <f t="shared" si="0"/>
        <v>0</v>
      </c>
      <c r="G42" s="129">
        <f>F42*'Shared Mail Order'!C18</f>
        <v>0</v>
      </c>
      <c r="H42" s="130">
        <f t="shared" si="1"/>
        <v>0</v>
      </c>
      <c r="I42" s="99">
        <f>H42*'Shared Mail Order'!C17</f>
        <v>0</v>
      </c>
      <c r="J42" s="131">
        <f>((F42/'Shared Mail Order'!G13)*('Shared Mail Order'!H15+'Shared Mail Order'!H16))</f>
        <v>0</v>
      </c>
      <c r="K42" s="94">
        <f>(I42+L42)/('Shared Mail Order'!H13+'Shared Mail Order'!H21)*'Shared Mail Order'!C22</f>
        <v>0</v>
      </c>
      <c r="L42" s="100"/>
      <c r="M42" s="101">
        <f>IF('Shared Mail Order'!C23&gt;0,(I42+L42)/('Shared Mail Order'!H13+'Shared Mail Order'!H21)*'Shared Mail Order'!C23*'Shared Mail Order'!C25,(I42+L42)*'Shared Mail Order'!C25)</f>
        <v>0</v>
      </c>
      <c r="N42" s="102">
        <f>IF('Shared Mail Order'!C23&gt;0,(I42+L42)/('Shared Mail Order'!H13+'Shared Mail Order'!H21)*'Shared Mail Order'!C23*'Shared Mail Order'!C25+K42,(I42+L42)*'Shared Mail Order'!C25+K42)</f>
        <v>0</v>
      </c>
      <c r="O42" s="132">
        <f t="shared" si="2"/>
        <v>0</v>
      </c>
      <c r="P42" s="112">
        <f t="shared" si="3"/>
        <v>0</v>
      </c>
      <c r="Q42" s="1"/>
      <c r="R42" s="1"/>
    </row>
    <row r="43" spans="1:18" ht="12.75">
      <c r="A43" s="127"/>
      <c r="B43" s="73"/>
      <c r="C43" s="91"/>
      <c r="D43" s="92">
        <v>0</v>
      </c>
      <c r="E43" s="128">
        <v>0</v>
      </c>
      <c r="F43" s="130">
        <f t="shared" si="0"/>
        <v>0</v>
      </c>
      <c r="G43" s="129">
        <f>F43*'Shared Mail Order'!C18</f>
        <v>0</v>
      </c>
      <c r="H43" s="130">
        <f t="shared" si="1"/>
        <v>0</v>
      </c>
      <c r="I43" s="99">
        <f>H43*'Shared Mail Order'!C17</f>
        <v>0</v>
      </c>
      <c r="J43" s="131">
        <f>((F43/'Shared Mail Order'!G13)*('Shared Mail Order'!H15+'Shared Mail Order'!H16))</f>
        <v>0</v>
      </c>
      <c r="K43" s="94">
        <f>(I43+L43)/('Shared Mail Order'!H13+'Shared Mail Order'!H21)*'Shared Mail Order'!C22</f>
        <v>0</v>
      </c>
      <c r="L43" s="100"/>
      <c r="M43" s="101">
        <f>IF('Shared Mail Order'!C23&gt;0,(I43+L43)/('Shared Mail Order'!H13+'Shared Mail Order'!H21)*'Shared Mail Order'!C23*'Shared Mail Order'!C25,(I43+L43)*'Shared Mail Order'!C25)</f>
        <v>0</v>
      </c>
      <c r="N43" s="102">
        <f>IF('Shared Mail Order'!C23&gt;0,(I43+L43)/('Shared Mail Order'!H13+'Shared Mail Order'!H21)*'Shared Mail Order'!C23*'Shared Mail Order'!C25+K43,(I43+L43)*'Shared Mail Order'!C25+K43)</f>
        <v>0</v>
      </c>
      <c r="O43" s="132">
        <f t="shared" si="2"/>
        <v>0</v>
      </c>
      <c r="P43" s="112">
        <f t="shared" si="3"/>
        <v>0</v>
      </c>
      <c r="Q43" s="1"/>
      <c r="R43" s="1"/>
    </row>
    <row r="44" spans="1:18" ht="12.75">
      <c r="A44" s="127"/>
      <c r="B44" s="73"/>
      <c r="C44" s="91"/>
      <c r="D44" s="92">
        <v>0</v>
      </c>
      <c r="E44" s="128">
        <v>0</v>
      </c>
      <c r="F44" s="130">
        <f t="shared" si="0"/>
        <v>0</v>
      </c>
      <c r="G44" s="129">
        <f>F44*'Shared Mail Order'!C18</f>
        <v>0</v>
      </c>
      <c r="H44" s="130">
        <f t="shared" si="1"/>
        <v>0</v>
      </c>
      <c r="I44" s="99">
        <f>H44*'Shared Mail Order'!C17</f>
        <v>0</v>
      </c>
      <c r="J44" s="131">
        <f>((F44/'Shared Mail Order'!G13)*('Shared Mail Order'!H15+'Shared Mail Order'!H16))</f>
        <v>0</v>
      </c>
      <c r="K44" s="94">
        <f>(I44+L44)/('Shared Mail Order'!H13+'Shared Mail Order'!H21)*'Shared Mail Order'!C22</f>
        <v>0</v>
      </c>
      <c r="L44" s="100"/>
      <c r="M44" s="101">
        <f>IF('Shared Mail Order'!C23&gt;0,(I44+L44)/('Shared Mail Order'!H13+'Shared Mail Order'!H21)*'Shared Mail Order'!C23*'Shared Mail Order'!C25,(I44+L44)*'Shared Mail Order'!C25)</f>
        <v>0</v>
      </c>
      <c r="N44" s="102">
        <f>IF('Shared Mail Order'!C23&gt;0,(I44+L44)/('Shared Mail Order'!H13+'Shared Mail Order'!H21)*'Shared Mail Order'!C23*'Shared Mail Order'!C25+K44,(I44+L44)*'Shared Mail Order'!C25+K44)</f>
        <v>0</v>
      </c>
      <c r="O44" s="132">
        <f t="shared" si="2"/>
        <v>0</v>
      </c>
      <c r="P44" s="112">
        <f t="shared" si="3"/>
        <v>0</v>
      </c>
      <c r="Q44" s="1"/>
      <c r="R44" s="1"/>
    </row>
    <row r="45" spans="1:18" ht="12.75">
      <c r="A45" s="127"/>
      <c r="B45" s="73"/>
      <c r="C45" s="91"/>
      <c r="D45" s="92">
        <v>0</v>
      </c>
      <c r="E45" s="128">
        <v>0</v>
      </c>
      <c r="F45" s="130">
        <f t="shared" si="0"/>
        <v>0</v>
      </c>
      <c r="G45" s="129">
        <f>F45*'Shared Mail Order'!C18</f>
        <v>0</v>
      </c>
      <c r="H45" s="130">
        <f t="shared" si="1"/>
        <v>0</v>
      </c>
      <c r="I45" s="99">
        <f>H45*'Shared Mail Order'!C17</f>
        <v>0</v>
      </c>
      <c r="J45" s="131">
        <f>((F45/'Shared Mail Order'!G13)*('Shared Mail Order'!H15+'Shared Mail Order'!H16))</f>
        <v>0</v>
      </c>
      <c r="K45" s="94">
        <f>(I45+L45)/('Shared Mail Order'!H13+'Shared Mail Order'!H21)*'Shared Mail Order'!C22</f>
        <v>0</v>
      </c>
      <c r="L45" s="100"/>
      <c r="M45" s="101">
        <f>IF('Shared Mail Order'!C23&gt;0,(I45+L45)/('Shared Mail Order'!H13+'Shared Mail Order'!H21)*'Shared Mail Order'!C23*'Shared Mail Order'!C25,(I45+L45)*'Shared Mail Order'!C25)</f>
        <v>0</v>
      </c>
      <c r="N45" s="102">
        <f>IF('Shared Mail Order'!C23&gt;0,(I45+L45)/('Shared Mail Order'!H13+'Shared Mail Order'!H21)*'Shared Mail Order'!C23*'Shared Mail Order'!C25+K45,(I45+L45)*'Shared Mail Order'!C25+K45)</f>
        <v>0</v>
      </c>
      <c r="O45" s="132">
        <f t="shared" si="2"/>
        <v>0</v>
      </c>
      <c r="P45" s="112">
        <f t="shared" si="3"/>
        <v>0</v>
      </c>
      <c r="Q45" s="1"/>
      <c r="R45" s="1"/>
    </row>
    <row r="46" spans="1:18" ht="12.75">
      <c r="A46" s="127"/>
      <c r="B46" s="73"/>
      <c r="C46" s="91"/>
      <c r="D46" s="92">
        <v>0</v>
      </c>
      <c r="E46" s="128">
        <v>0</v>
      </c>
      <c r="F46" s="130">
        <f t="shared" si="0"/>
        <v>0</v>
      </c>
      <c r="G46" s="129">
        <f>F46*'Shared Mail Order'!C18</f>
        <v>0</v>
      </c>
      <c r="H46" s="130">
        <f t="shared" si="1"/>
        <v>0</v>
      </c>
      <c r="I46" s="99">
        <f>H46*'Shared Mail Order'!C17</f>
        <v>0</v>
      </c>
      <c r="J46" s="131">
        <f>((F46/'Shared Mail Order'!G13)*('Shared Mail Order'!H15+'Shared Mail Order'!H16))</f>
        <v>0</v>
      </c>
      <c r="K46" s="94">
        <f>(I46+L46)/('Shared Mail Order'!H13+'Shared Mail Order'!H21)*'Shared Mail Order'!C22</f>
        <v>0</v>
      </c>
      <c r="L46" s="100"/>
      <c r="M46" s="101">
        <f>IF('Shared Mail Order'!C23&gt;0,(I46+L46)/('Shared Mail Order'!H13+'Shared Mail Order'!H21)*'Shared Mail Order'!C23*'Shared Mail Order'!C25,(I46+L46)*'Shared Mail Order'!C25)</f>
        <v>0</v>
      </c>
      <c r="N46" s="102">
        <f>IF('Shared Mail Order'!C23&gt;0,(I46+L46)/('Shared Mail Order'!H13+'Shared Mail Order'!H21)*'Shared Mail Order'!C23*'Shared Mail Order'!C25+K46,(I46+L46)*'Shared Mail Order'!C25+K46)</f>
        <v>0</v>
      </c>
      <c r="O46" s="132">
        <f t="shared" si="2"/>
        <v>0</v>
      </c>
      <c r="P46" s="112">
        <f t="shared" si="3"/>
        <v>0</v>
      </c>
      <c r="Q46" s="1"/>
      <c r="R46" s="1"/>
    </row>
    <row r="47" spans="1:18" ht="12.75">
      <c r="A47" s="127"/>
      <c r="B47" s="73"/>
      <c r="C47" s="91"/>
      <c r="D47" s="92">
        <v>0</v>
      </c>
      <c r="E47" s="128">
        <v>0</v>
      </c>
      <c r="F47" s="130">
        <f t="shared" si="0"/>
        <v>0</v>
      </c>
      <c r="G47" s="129">
        <f>F47*'Shared Mail Order'!C18</f>
        <v>0</v>
      </c>
      <c r="H47" s="130">
        <f t="shared" si="1"/>
        <v>0</v>
      </c>
      <c r="I47" s="99">
        <f>H47*'Shared Mail Order'!C17</f>
        <v>0</v>
      </c>
      <c r="J47" s="131">
        <f>((F47/'Shared Mail Order'!G13)*('Shared Mail Order'!H15+'Shared Mail Order'!H16))</f>
        <v>0</v>
      </c>
      <c r="K47" s="94">
        <f>(I47+L47)/('Shared Mail Order'!H13+'Shared Mail Order'!H21)*'Shared Mail Order'!C22</f>
        <v>0</v>
      </c>
      <c r="L47" s="100"/>
      <c r="M47" s="101">
        <f>IF('Shared Mail Order'!C23&gt;0,(I47+L47)/('Shared Mail Order'!H13+'Shared Mail Order'!H21)*'Shared Mail Order'!C23*'Shared Mail Order'!C25,(I47+L47)*'Shared Mail Order'!C25)</f>
        <v>0</v>
      </c>
      <c r="N47" s="102">
        <f>IF('Shared Mail Order'!C23&gt;0,(I47+L47)/('Shared Mail Order'!H13+'Shared Mail Order'!H21)*'Shared Mail Order'!C23*'Shared Mail Order'!C25+K47,(I47+L47)*'Shared Mail Order'!C25+K47)</f>
        <v>0</v>
      </c>
      <c r="O47" s="132">
        <f t="shared" si="2"/>
        <v>0</v>
      </c>
      <c r="P47" s="112">
        <f t="shared" si="3"/>
        <v>0</v>
      </c>
      <c r="Q47" s="1"/>
      <c r="R47" s="1"/>
    </row>
    <row r="48" spans="1:18" ht="12.75">
      <c r="A48" s="127"/>
      <c r="B48" s="73"/>
      <c r="C48" s="91"/>
      <c r="D48" s="92">
        <v>0</v>
      </c>
      <c r="E48" s="128">
        <v>0</v>
      </c>
      <c r="F48" s="130">
        <f t="shared" si="0"/>
        <v>0</v>
      </c>
      <c r="G48" s="129">
        <f>F48*'Shared Mail Order'!C18</f>
        <v>0</v>
      </c>
      <c r="H48" s="130">
        <f t="shared" si="1"/>
        <v>0</v>
      </c>
      <c r="I48" s="99">
        <f>H48*'Shared Mail Order'!C17</f>
        <v>0</v>
      </c>
      <c r="J48" s="131">
        <f>((F448/'Shared Mail Order'!G13)*('Shared Mail Order'!H15+'Shared Mail Order'!H16))</f>
        <v>0</v>
      </c>
      <c r="K48" s="94">
        <f>(I48+L48)/('Shared Mail Order'!H13+'Shared Mail Order'!H21)*'Shared Mail Order'!C22</f>
        <v>0</v>
      </c>
      <c r="L48" s="100"/>
      <c r="M48" s="101">
        <f>IF('Shared Mail Order'!C23&gt;0,(I48+L48)/('Shared Mail Order'!H13+'Shared Mail Order'!H21)*'Shared Mail Order'!C23*'Shared Mail Order'!C25,(I48+L48)*'Shared Mail Order'!C25)</f>
        <v>0</v>
      </c>
      <c r="N48" s="102">
        <f>IF('Shared Mail Order'!C23&gt;0,(I48+L48)/('Shared Mail Order'!H13+'Shared Mail Order'!H21)*'Shared Mail Order'!C23*'Shared Mail Order'!C25+K48,(I48+L48)*'Shared Mail Order'!C25+K48)</f>
        <v>0</v>
      </c>
      <c r="O48" s="132">
        <f t="shared" si="2"/>
        <v>0</v>
      </c>
      <c r="P48" s="112">
        <f t="shared" si="3"/>
        <v>0</v>
      </c>
      <c r="Q48" s="1"/>
      <c r="R48" s="1"/>
    </row>
    <row r="49" spans="1:18" ht="12.75">
      <c r="A49" s="127"/>
      <c r="B49" s="73"/>
      <c r="C49" s="91"/>
      <c r="D49" s="92">
        <v>0</v>
      </c>
      <c r="E49" s="128">
        <v>0</v>
      </c>
      <c r="F49" s="130">
        <f t="shared" si="0"/>
        <v>0</v>
      </c>
      <c r="G49" s="129">
        <f>F49*'Shared Mail Order'!C18</f>
        <v>0</v>
      </c>
      <c r="H49" s="130">
        <f t="shared" si="1"/>
        <v>0</v>
      </c>
      <c r="I49" s="99">
        <f>H49*'Shared Mail Order'!C17</f>
        <v>0</v>
      </c>
      <c r="J49" s="131">
        <f>((F49/'Shared Mail Order'!G13)*('Shared Mail Order'!H15+'Shared Mail Order'!H16))</f>
        <v>0</v>
      </c>
      <c r="K49" s="94">
        <f>(I49+L49)/('Shared Mail Order'!H13+'Shared Mail Order'!H21)*'Shared Mail Order'!C22</f>
        <v>0</v>
      </c>
      <c r="L49" s="100"/>
      <c r="M49" s="101">
        <f>IF('Shared Mail Order'!C23&gt;0,(I49+L49)/('Shared Mail Order'!H13+'Shared Mail Order'!H21)*'Shared Mail Order'!C23*'Shared Mail Order'!C25,(I49+L49)*'Shared Mail Order'!C25)</f>
        <v>0</v>
      </c>
      <c r="N49" s="102">
        <f>IF('Shared Mail Order'!C23&gt;0,(I49+L49)/('Shared Mail Order'!H13+'Shared Mail Order'!H21)*'Shared Mail Order'!C23*'Shared Mail Order'!C25+K49,(I49+L49)*'Shared Mail Order'!C25+K49)</f>
        <v>0</v>
      </c>
      <c r="O49" s="132">
        <f t="shared" si="2"/>
        <v>0</v>
      </c>
      <c r="P49" s="112">
        <f t="shared" si="3"/>
        <v>0</v>
      </c>
      <c r="Q49" s="1"/>
      <c r="R49" s="1"/>
    </row>
    <row r="50" spans="1:18" ht="12.75">
      <c r="A50" s="127"/>
      <c r="B50" s="73"/>
      <c r="C50" s="91"/>
      <c r="D50" s="92">
        <v>0</v>
      </c>
      <c r="E50" s="128">
        <v>0</v>
      </c>
      <c r="F50" s="130">
        <f t="shared" si="0"/>
        <v>0</v>
      </c>
      <c r="G50" s="129">
        <f>F50*'Shared Mail Order'!C18</f>
        <v>0</v>
      </c>
      <c r="H50" s="130">
        <f t="shared" si="1"/>
        <v>0</v>
      </c>
      <c r="I50" s="99">
        <f>H50*'Shared Mail Order'!C17</f>
        <v>0</v>
      </c>
      <c r="J50" s="131">
        <f>((F50/'Shared Mail Order'!G13)*('Shared Mail Order'!H15+'Shared Mail Order'!H16))</f>
        <v>0</v>
      </c>
      <c r="K50" s="94">
        <f>(I50+L50)/('Shared Mail Order'!H13+'Shared Mail Order'!H21)*'Shared Mail Order'!C22</f>
        <v>0</v>
      </c>
      <c r="L50" s="100"/>
      <c r="M50" s="101">
        <f>IF('Shared Mail Order'!C23&gt;0,(I50+L50)/('Shared Mail Order'!H13+'Shared Mail Order'!H21)*'Shared Mail Order'!C23*'Shared Mail Order'!C25,(I50+L50)*'Shared Mail Order'!C25)</f>
        <v>0</v>
      </c>
      <c r="N50" s="102">
        <f>IF('Shared Mail Order'!C23&gt;0,(I50+L50)/('Shared Mail Order'!H13+'Shared Mail Order'!H21)*'Shared Mail Order'!C23*'Shared Mail Order'!C25+K50,(I50+L50)*'Shared Mail Order'!C25+K50)</f>
        <v>0</v>
      </c>
      <c r="O50" s="132">
        <f aca="true" t="shared" si="4" ref="O50:O81">SUM(I50+J50+N50)</f>
        <v>0</v>
      </c>
      <c r="P50" s="112">
        <f t="shared" si="3"/>
        <v>0</v>
      </c>
      <c r="Q50" s="1"/>
      <c r="R50" s="1"/>
    </row>
    <row r="51" spans="1:18" ht="12.75">
      <c r="A51" s="127"/>
      <c r="B51" s="73"/>
      <c r="C51" s="91"/>
      <c r="D51" s="92">
        <v>0</v>
      </c>
      <c r="E51" s="128">
        <v>0</v>
      </c>
      <c r="F51" s="130">
        <f t="shared" si="0"/>
        <v>0</v>
      </c>
      <c r="G51" s="129">
        <f>F51*'Shared Mail Order'!C18</f>
        <v>0</v>
      </c>
      <c r="H51" s="130">
        <f t="shared" si="1"/>
        <v>0</v>
      </c>
      <c r="I51" s="99">
        <f>H51*'Shared Mail Order'!C17</f>
        <v>0</v>
      </c>
      <c r="J51" s="131">
        <f>((F51/'Shared Mail Order'!G13)*('Shared Mail Order'!H15+'Shared Mail Order'!H16))</f>
        <v>0</v>
      </c>
      <c r="K51" s="94">
        <f>(I51+L51)/('Shared Mail Order'!H13+'Shared Mail Order'!H21)*'Shared Mail Order'!C22</f>
        <v>0</v>
      </c>
      <c r="L51" s="100"/>
      <c r="M51" s="101">
        <f>IF('Shared Mail Order'!C23&gt;0,(I51+L51)/('Shared Mail Order'!H13+'Shared Mail Order'!H21)*'Shared Mail Order'!C23*'Shared Mail Order'!C25,(I51+L51)*'Shared Mail Order'!C25)</f>
        <v>0</v>
      </c>
      <c r="N51" s="102">
        <f>IF('Shared Mail Order'!C23&gt;0,(I51+L51)/('Shared Mail Order'!H13+'Shared Mail Order'!H21)*'Shared Mail Order'!C23*'Shared Mail Order'!C25+K51,(I51+L51)*'Shared Mail Order'!C25+K51)</f>
        <v>0</v>
      </c>
      <c r="O51" s="132">
        <f t="shared" si="4"/>
        <v>0</v>
      </c>
      <c r="P51" s="112">
        <f t="shared" si="3"/>
        <v>0</v>
      </c>
      <c r="Q51" s="1"/>
      <c r="R51" s="1"/>
    </row>
    <row r="52" spans="1:18" ht="12.75">
      <c r="A52" s="127"/>
      <c r="B52" s="73"/>
      <c r="C52" s="91"/>
      <c r="D52" s="92">
        <v>0</v>
      </c>
      <c r="E52" s="128">
        <v>0</v>
      </c>
      <c r="F52" s="130">
        <f t="shared" si="0"/>
        <v>0</v>
      </c>
      <c r="G52" s="129">
        <f>F52*'Shared Mail Order'!C18</f>
        <v>0</v>
      </c>
      <c r="H52" s="130">
        <f t="shared" si="1"/>
        <v>0</v>
      </c>
      <c r="I52" s="99">
        <f>H52*'Shared Mail Order'!C17</f>
        <v>0</v>
      </c>
      <c r="J52" s="131">
        <f>((F52/'Shared Mail Order'!G13)*('Shared Mail Order'!H15+'Shared Mail Order'!H16))</f>
        <v>0</v>
      </c>
      <c r="K52" s="94">
        <f>(I52+L52)/('Shared Mail Order'!H13+'Shared Mail Order'!H21)*'Shared Mail Order'!C22</f>
        <v>0</v>
      </c>
      <c r="L52" s="100"/>
      <c r="M52" s="101">
        <f>IF('Shared Mail Order'!C23&gt;0,(I52+L52)/('Shared Mail Order'!H13+'Shared Mail Order'!H21)*'Shared Mail Order'!C23*'Shared Mail Order'!C25,(I52+L52)*'Shared Mail Order'!C25)</f>
        <v>0</v>
      </c>
      <c r="N52" s="102">
        <f>IF('Shared Mail Order'!C23&gt;0,(I52+L52)/('Shared Mail Order'!H13+'Shared Mail Order'!H21)*'Shared Mail Order'!C23*'Shared Mail Order'!C25+K52,(I52+L52)*'Shared Mail Order'!C25+K52)</f>
        <v>0</v>
      </c>
      <c r="O52" s="132">
        <f t="shared" si="4"/>
        <v>0</v>
      </c>
      <c r="P52" s="112">
        <f t="shared" si="3"/>
        <v>0</v>
      </c>
      <c r="Q52" s="1"/>
      <c r="R52" s="1"/>
    </row>
    <row r="53" spans="1:18" ht="12.75">
      <c r="A53" s="127"/>
      <c r="B53" s="73"/>
      <c r="C53" s="91"/>
      <c r="D53" s="92">
        <v>0</v>
      </c>
      <c r="E53" s="128">
        <v>0</v>
      </c>
      <c r="F53" s="130">
        <f t="shared" si="0"/>
        <v>0</v>
      </c>
      <c r="G53" s="129">
        <f>F53*'Shared Mail Order'!C18</f>
        <v>0</v>
      </c>
      <c r="H53" s="130">
        <f t="shared" si="1"/>
        <v>0</v>
      </c>
      <c r="I53" s="99">
        <f>H53*'Shared Mail Order'!C17</f>
        <v>0</v>
      </c>
      <c r="J53" s="131">
        <f>((F53/'Shared Mail Order'!G13)*('Shared Mail Order'!H15+'Shared Mail Order'!H16))</f>
        <v>0</v>
      </c>
      <c r="K53" s="94">
        <f>(I53+L53)/('Shared Mail Order'!H13+'Shared Mail Order'!H21)*'Shared Mail Order'!C22</f>
        <v>0</v>
      </c>
      <c r="L53" s="100"/>
      <c r="M53" s="101">
        <f>IF('Shared Mail Order'!C23&gt;0,(I53+L53)/('Shared Mail Order'!H13+'Shared Mail Order'!H21)*'Shared Mail Order'!C23*'Shared Mail Order'!C25,(I53+L53)*'Shared Mail Order'!C25)</f>
        <v>0</v>
      </c>
      <c r="N53" s="102">
        <f>IF('Shared Mail Order'!C23&gt;0,(I53+L53)/('Shared Mail Order'!H13+'Shared Mail Order'!H21)*'Shared Mail Order'!C23*'Shared Mail Order'!C25+K53,(I53+L53)*'Shared Mail Order'!C25+K53)</f>
        <v>0</v>
      </c>
      <c r="O53" s="132">
        <f t="shared" si="4"/>
        <v>0</v>
      </c>
      <c r="P53" s="112">
        <f t="shared" si="3"/>
        <v>0</v>
      </c>
      <c r="Q53" s="1"/>
      <c r="R53" s="1"/>
    </row>
    <row r="54" spans="1:18" ht="12.75">
      <c r="A54" s="127"/>
      <c r="B54" s="73"/>
      <c r="C54" s="91"/>
      <c r="D54" s="92">
        <v>0</v>
      </c>
      <c r="E54" s="128">
        <v>0</v>
      </c>
      <c r="F54" s="130">
        <f t="shared" si="0"/>
        <v>0</v>
      </c>
      <c r="G54" s="129">
        <f>F54*'Shared Mail Order'!C18</f>
        <v>0</v>
      </c>
      <c r="H54" s="130">
        <f t="shared" si="1"/>
        <v>0</v>
      </c>
      <c r="I54" s="99">
        <f>H54*'Shared Mail Order'!C17</f>
        <v>0</v>
      </c>
      <c r="J54" s="131">
        <f>((F54/'Shared Mail Order'!G13)*('Shared Mail Order'!H15+'Shared Mail Order'!H16))</f>
        <v>0</v>
      </c>
      <c r="K54" s="94">
        <f>(I54+L54)/('Shared Mail Order'!H13+'Shared Mail Order'!H21)*'Shared Mail Order'!C22</f>
        <v>0</v>
      </c>
      <c r="L54" s="100"/>
      <c r="M54" s="101">
        <f>IF('Shared Mail Order'!C23&gt;0,(I54+L54)/('Shared Mail Order'!H13+'Shared Mail Order'!H21)*'Shared Mail Order'!C23*'Shared Mail Order'!C25,(I54+L54)*'Shared Mail Order'!C25)</f>
        <v>0</v>
      </c>
      <c r="N54" s="102">
        <f>IF('Shared Mail Order'!C23&gt;0,(I54+L54)/('Shared Mail Order'!H13+'Shared Mail Order'!H21)*'Shared Mail Order'!C23*'Shared Mail Order'!C25+K54,(I54+L54)*'Shared Mail Order'!C25+K54)</f>
        <v>0</v>
      </c>
      <c r="O54" s="132">
        <f t="shared" si="4"/>
        <v>0</v>
      </c>
      <c r="P54" s="112">
        <f t="shared" si="3"/>
        <v>0</v>
      </c>
      <c r="Q54" s="1"/>
      <c r="R54" s="1"/>
    </row>
    <row r="55" spans="1:18" ht="12.75">
      <c r="A55" s="127"/>
      <c r="B55" s="73"/>
      <c r="C55" s="91"/>
      <c r="D55" s="92">
        <v>0</v>
      </c>
      <c r="E55" s="128">
        <v>0</v>
      </c>
      <c r="F55" s="130">
        <f t="shared" si="0"/>
        <v>0</v>
      </c>
      <c r="G55" s="129">
        <f>F55*'Shared Mail Order'!C18</f>
        <v>0</v>
      </c>
      <c r="H55" s="130">
        <f t="shared" si="1"/>
        <v>0</v>
      </c>
      <c r="I55" s="99">
        <f>H55*'Shared Mail Order'!C17</f>
        <v>0</v>
      </c>
      <c r="J55" s="131">
        <f>((F55/'Shared Mail Order'!G13)*('Shared Mail Order'!H15+'Shared Mail Order'!H16))</f>
        <v>0</v>
      </c>
      <c r="K55" s="94">
        <f>(I55+L55)/('Shared Mail Order'!H13+'Shared Mail Order'!H21)*'Shared Mail Order'!C22</f>
        <v>0</v>
      </c>
      <c r="L55" s="100"/>
      <c r="M55" s="101">
        <f>IF('Shared Mail Order'!C23&gt;0,(I55+L55)/('Shared Mail Order'!H13+'Shared Mail Order'!H21)*'Shared Mail Order'!C23*'Shared Mail Order'!C25,(I55+L55)*'Shared Mail Order'!C25)</f>
        <v>0</v>
      </c>
      <c r="N55" s="102">
        <f>IF('Shared Mail Order'!C23&gt;0,(I55+L55)/('Shared Mail Order'!H13+'Shared Mail Order'!H21)*'Shared Mail Order'!C23*'Shared Mail Order'!C25+K55,(I55+L55)*'Shared Mail Order'!C25+K55)</f>
        <v>0</v>
      </c>
      <c r="O55" s="132">
        <f t="shared" si="4"/>
        <v>0</v>
      </c>
      <c r="P55" s="112">
        <f t="shared" si="3"/>
        <v>0</v>
      </c>
      <c r="Q55" s="1"/>
      <c r="R55" s="1"/>
    </row>
    <row r="56" spans="1:18" ht="12.75">
      <c r="A56" s="127"/>
      <c r="B56" s="73"/>
      <c r="C56" s="91"/>
      <c r="D56" s="92">
        <v>0</v>
      </c>
      <c r="E56" s="128">
        <v>0</v>
      </c>
      <c r="F56" s="130">
        <f t="shared" si="0"/>
        <v>0</v>
      </c>
      <c r="G56" s="129">
        <f>F56*'Shared Mail Order'!C18</f>
        <v>0</v>
      </c>
      <c r="H56" s="130">
        <f t="shared" si="1"/>
        <v>0</v>
      </c>
      <c r="I56" s="99">
        <f>H56*'Shared Mail Order'!C17</f>
        <v>0</v>
      </c>
      <c r="J56" s="131">
        <f>((F56/'Shared Mail Order'!G13)*('Shared Mail Order'!H15+'Shared Mail Order'!H16))</f>
        <v>0</v>
      </c>
      <c r="K56" s="94">
        <f>(I56+L56)/('Shared Mail Order'!H13+'Shared Mail Order'!H21)*'Shared Mail Order'!C22</f>
        <v>0</v>
      </c>
      <c r="L56" s="100"/>
      <c r="M56" s="101">
        <f>IF('Shared Mail Order'!C23&gt;0,(I56+L56)/('Shared Mail Order'!H13+'Shared Mail Order'!H21)*'Shared Mail Order'!C23*'Shared Mail Order'!C25,(I56+L56)*'Shared Mail Order'!C25)</f>
        <v>0</v>
      </c>
      <c r="N56" s="102">
        <f>IF('Shared Mail Order'!C23&gt;0,(I56+L56)/('Shared Mail Order'!H13+'Shared Mail Order'!H21)*'Shared Mail Order'!C23*'Shared Mail Order'!C25+K56,(I56+L56)*'Shared Mail Order'!C25+K56)</f>
        <v>0</v>
      </c>
      <c r="O56" s="132">
        <f t="shared" si="4"/>
        <v>0</v>
      </c>
      <c r="P56" s="112">
        <f t="shared" si="3"/>
        <v>0</v>
      </c>
      <c r="Q56" s="1"/>
      <c r="R56" s="1"/>
    </row>
    <row r="57" spans="1:18" ht="12.75">
      <c r="A57" s="127"/>
      <c r="B57" s="73"/>
      <c r="C57" s="91"/>
      <c r="D57" s="92">
        <v>0</v>
      </c>
      <c r="E57" s="128">
        <v>0</v>
      </c>
      <c r="F57" s="130">
        <f t="shared" si="0"/>
        <v>0</v>
      </c>
      <c r="G57" s="129">
        <f>F57*'Shared Mail Order'!C18</f>
        <v>0</v>
      </c>
      <c r="H57" s="130">
        <f t="shared" si="1"/>
        <v>0</v>
      </c>
      <c r="I57" s="99">
        <f>H57*'Shared Mail Order'!C17</f>
        <v>0</v>
      </c>
      <c r="J57" s="131">
        <f>((F57/'Shared Mail Order'!G13)*('Shared Mail Order'!H15+'Shared Mail Order'!H16))</f>
        <v>0</v>
      </c>
      <c r="K57" s="94">
        <f>(I57+L57)/('Shared Mail Order'!H13+'Shared Mail Order'!H21)*'Shared Mail Order'!C22</f>
        <v>0</v>
      </c>
      <c r="L57" s="100"/>
      <c r="M57" s="101">
        <f>IF('Shared Mail Order'!C23&gt;0,(I57+L57)/('Shared Mail Order'!H13+'Shared Mail Order'!H21)*'Shared Mail Order'!C23*'Shared Mail Order'!C25,(I57+L57)*'Shared Mail Order'!C25)</f>
        <v>0</v>
      </c>
      <c r="N57" s="102">
        <f>IF('Shared Mail Order'!C23&gt;0,(I57+L57)/('Shared Mail Order'!H13+'Shared Mail Order'!H21)*'Shared Mail Order'!C23*'Shared Mail Order'!C25+K57,(I57+L57)*'Shared Mail Order'!C25+K57)</f>
        <v>0</v>
      </c>
      <c r="O57" s="132">
        <f t="shared" si="4"/>
        <v>0</v>
      </c>
      <c r="P57" s="112">
        <f t="shared" si="3"/>
        <v>0</v>
      </c>
      <c r="Q57" s="1"/>
      <c r="R57" s="1"/>
    </row>
    <row r="58" spans="1:18" ht="12.75">
      <c r="A58" s="127"/>
      <c r="B58" s="73"/>
      <c r="C58" s="91"/>
      <c r="D58" s="92">
        <v>0</v>
      </c>
      <c r="E58" s="128">
        <v>0</v>
      </c>
      <c r="F58" s="130">
        <f t="shared" si="0"/>
        <v>0</v>
      </c>
      <c r="G58" s="129">
        <f>F58*'Shared Mail Order'!C18</f>
        <v>0</v>
      </c>
      <c r="H58" s="130">
        <f t="shared" si="1"/>
        <v>0</v>
      </c>
      <c r="I58" s="99">
        <f>H58*'Shared Mail Order'!C17</f>
        <v>0</v>
      </c>
      <c r="J58" s="131">
        <f>((F58/'Shared Mail Order'!G13)*('Shared Mail Order'!H15+'Shared Mail Order'!H16))</f>
        <v>0</v>
      </c>
      <c r="K58" s="94">
        <f>(I58+L58)/('Shared Mail Order'!H13+'Shared Mail Order'!H21)*'Shared Mail Order'!C22</f>
        <v>0</v>
      </c>
      <c r="L58" s="100"/>
      <c r="M58" s="101">
        <f>IF('Shared Mail Order'!C23&gt;0,(I58+L58)/('Shared Mail Order'!H13+'Shared Mail Order'!H21)*'Shared Mail Order'!C23*'Shared Mail Order'!C25,(I58+L58)*'Shared Mail Order'!C25)</f>
        <v>0</v>
      </c>
      <c r="N58" s="102">
        <f>IF('Shared Mail Order'!C23&gt;0,(I58+L58)/('Shared Mail Order'!H13+'Shared Mail Order'!H21)*'Shared Mail Order'!C23*'Shared Mail Order'!C25+K58,(I58+L58)*'Shared Mail Order'!C25+K58)</f>
        <v>0</v>
      </c>
      <c r="O58" s="132">
        <f t="shared" si="4"/>
        <v>0</v>
      </c>
      <c r="P58" s="112">
        <f t="shared" si="3"/>
        <v>0</v>
      </c>
      <c r="Q58" s="1"/>
      <c r="R58" s="1"/>
    </row>
    <row r="59" spans="1:18" ht="12.75">
      <c r="A59" s="127"/>
      <c r="B59" s="73"/>
      <c r="C59" s="91"/>
      <c r="D59" s="92">
        <v>0</v>
      </c>
      <c r="E59" s="128">
        <v>0</v>
      </c>
      <c r="F59" s="130">
        <f t="shared" si="0"/>
        <v>0</v>
      </c>
      <c r="G59" s="129">
        <f>F59*'Shared Mail Order'!C18</f>
        <v>0</v>
      </c>
      <c r="H59" s="130">
        <f t="shared" si="1"/>
        <v>0</v>
      </c>
      <c r="I59" s="99">
        <f>H59*'Shared Mail Order'!C17</f>
        <v>0</v>
      </c>
      <c r="J59" s="131">
        <f>((F59/'Shared Mail Order'!G13)*('Shared Mail Order'!H15+'Shared Mail Order'!H16))</f>
        <v>0</v>
      </c>
      <c r="K59" s="94">
        <f>(I59+L59)/('Shared Mail Order'!H13+'Shared Mail Order'!H21)*'Shared Mail Order'!C22</f>
        <v>0</v>
      </c>
      <c r="L59" s="100"/>
      <c r="M59" s="101">
        <f>IF('Shared Mail Order'!C23&gt;0,(I59+L59)/('Shared Mail Order'!H13+'Shared Mail Order'!H21)*'Shared Mail Order'!C23*'Shared Mail Order'!C25,(I59+L59)*'Shared Mail Order'!C25)</f>
        <v>0</v>
      </c>
      <c r="N59" s="102">
        <f>IF('Shared Mail Order'!C23&gt;0,(I59+L59)/('Shared Mail Order'!H13+'Shared Mail Order'!H21)*'Shared Mail Order'!C23*'Shared Mail Order'!C25+K59,(I59+L59)*'Shared Mail Order'!C25+K59)</f>
        <v>0</v>
      </c>
      <c r="O59" s="132">
        <f t="shared" si="4"/>
        <v>0</v>
      </c>
      <c r="P59" s="112">
        <f t="shared" si="3"/>
        <v>0</v>
      </c>
      <c r="Q59" s="1"/>
      <c r="R59" s="1"/>
    </row>
    <row r="60" spans="1:18" ht="12.75">
      <c r="A60" s="127"/>
      <c r="B60" s="73"/>
      <c r="C60" s="91"/>
      <c r="D60" s="92">
        <v>0</v>
      </c>
      <c r="E60" s="128">
        <v>0</v>
      </c>
      <c r="F60" s="130">
        <f t="shared" si="0"/>
        <v>0</v>
      </c>
      <c r="G60" s="129">
        <f>F60*'Shared Mail Order'!C18</f>
        <v>0</v>
      </c>
      <c r="H60" s="130">
        <f t="shared" si="1"/>
        <v>0</v>
      </c>
      <c r="I60" s="99">
        <f>H60*'Shared Mail Order'!C17</f>
        <v>0</v>
      </c>
      <c r="J60" s="131">
        <f>((F60/'Shared Mail Order'!G13)*('Shared Mail Order'!H15+'Shared Mail Order'!H16))</f>
        <v>0</v>
      </c>
      <c r="K60" s="94">
        <f>(I60+L60)/('Shared Mail Order'!H13+'Shared Mail Order'!H21)*'Shared Mail Order'!C22</f>
        <v>0</v>
      </c>
      <c r="L60" s="100"/>
      <c r="M60" s="101">
        <f>IF('Shared Mail Order'!C23&gt;0,(I60+L60)/('Shared Mail Order'!H13+'Shared Mail Order'!H21)*'Shared Mail Order'!C23*'Shared Mail Order'!C25,(I60+L60)*'Shared Mail Order'!C25)</f>
        <v>0</v>
      </c>
      <c r="N60" s="102">
        <f>IF('Shared Mail Order'!C23&gt;0,(I60+L60)/('Shared Mail Order'!H13+'Shared Mail Order'!H21)*'Shared Mail Order'!C23*'Shared Mail Order'!C25+K60,(I60+L60)*'Shared Mail Order'!C25+K60)</f>
        <v>0</v>
      </c>
      <c r="O60" s="132">
        <f t="shared" si="4"/>
        <v>0</v>
      </c>
      <c r="P60" s="112">
        <f t="shared" si="3"/>
        <v>0</v>
      </c>
      <c r="Q60" s="1"/>
      <c r="R60" s="1"/>
    </row>
    <row r="61" spans="1:18" ht="12.75">
      <c r="A61" s="127"/>
      <c r="B61" s="73"/>
      <c r="C61" s="91"/>
      <c r="D61" s="92">
        <v>0</v>
      </c>
      <c r="E61" s="128">
        <v>0</v>
      </c>
      <c r="F61" s="130">
        <f t="shared" si="0"/>
        <v>0</v>
      </c>
      <c r="G61" s="129">
        <f>F61*'Shared Mail Order'!C18</f>
        <v>0</v>
      </c>
      <c r="H61" s="130">
        <f t="shared" si="1"/>
        <v>0</v>
      </c>
      <c r="I61" s="99">
        <f>H61*'Shared Mail Order'!C17</f>
        <v>0</v>
      </c>
      <c r="J61" s="131">
        <f>((F61/'Shared Mail Order'!G13)*('Shared Mail Order'!H15+'Shared Mail Order'!H16))</f>
        <v>0</v>
      </c>
      <c r="K61" s="94">
        <f>(I61+L61)/('Shared Mail Order'!H13+'Shared Mail Order'!H21)*'Shared Mail Order'!C22</f>
        <v>0</v>
      </c>
      <c r="L61" s="100"/>
      <c r="M61" s="101">
        <f>IF('Shared Mail Order'!C23&gt;0,(I61+L61)/('Shared Mail Order'!H13+'Shared Mail Order'!H21)*'Shared Mail Order'!C23*'Shared Mail Order'!C25,(I61+L61)*'Shared Mail Order'!C25)</f>
        <v>0</v>
      </c>
      <c r="N61" s="102">
        <f>IF('Shared Mail Order'!C23&gt;0,(I61+L61)/('Shared Mail Order'!H13+'Shared Mail Order'!H21)*'Shared Mail Order'!C23*'Shared Mail Order'!C25+K61,(I61+L61)*'Shared Mail Order'!C25+K61)</f>
        <v>0</v>
      </c>
      <c r="O61" s="132">
        <f t="shared" si="4"/>
        <v>0</v>
      </c>
      <c r="P61" s="112">
        <f t="shared" si="3"/>
        <v>0</v>
      </c>
      <c r="Q61" s="1"/>
      <c r="R61" s="1"/>
    </row>
    <row r="62" spans="1:18" ht="12.75">
      <c r="A62" s="127"/>
      <c r="B62" s="73"/>
      <c r="C62" s="91"/>
      <c r="D62" s="92">
        <v>0</v>
      </c>
      <c r="E62" s="128">
        <v>0</v>
      </c>
      <c r="F62" s="130">
        <f t="shared" si="0"/>
        <v>0</v>
      </c>
      <c r="G62" s="129">
        <f>F62*'Shared Mail Order'!C18</f>
        <v>0</v>
      </c>
      <c r="H62" s="130">
        <f t="shared" si="1"/>
        <v>0</v>
      </c>
      <c r="I62" s="99">
        <f>H62*'Shared Mail Order'!C17</f>
        <v>0</v>
      </c>
      <c r="J62" s="131">
        <f>((F62/'Shared Mail Order'!G13)*('Shared Mail Order'!H15+'Shared Mail Order'!H16))</f>
        <v>0</v>
      </c>
      <c r="K62" s="94">
        <f>(I62+L62)/('Shared Mail Order'!H13+'Shared Mail Order'!H21)*'Shared Mail Order'!C22</f>
        <v>0</v>
      </c>
      <c r="L62" s="100"/>
      <c r="M62" s="101">
        <f>IF('Shared Mail Order'!C23&gt;0,(I62+L62)/('Shared Mail Order'!H13+'Shared Mail Order'!H21)*'Shared Mail Order'!C23*'Shared Mail Order'!C25,(I62+L62)*'Shared Mail Order'!C25)</f>
        <v>0</v>
      </c>
      <c r="N62" s="102">
        <f>IF('Shared Mail Order'!C23&gt;0,(I62+L62)/('Shared Mail Order'!H13+'Shared Mail Order'!H21)*'Shared Mail Order'!C23*'Shared Mail Order'!C25+K62,(I62+L62)*'Shared Mail Order'!C25+K62)</f>
        <v>0</v>
      </c>
      <c r="O62" s="132">
        <f t="shared" si="4"/>
        <v>0</v>
      </c>
      <c r="P62" s="112">
        <f t="shared" si="3"/>
        <v>0</v>
      </c>
      <c r="Q62" s="1"/>
      <c r="R62" s="1"/>
    </row>
    <row r="63" spans="1:18" ht="12.75">
      <c r="A63" s="127"/>
      <c r="B63" s="73"/>
      <c r="C63" s="91"/>
      <c r="D63" s="92">
        <v>0</v>
      </c>
      <c r="E63" s="128">
        <v>0</v>
      </c>
      <c r="F63" s="130">
        <f t="shared" si="0"/>
        <v>0</v>
      </c>
      <c r="G63" s="129">
        <f>F63*'Shared Mail Order'!C18</f>
        <v>0</v>
      </c>
      <c r="H63" s="130">
        <f t="shared" si="1"/>
        <v>0</v>
      </c>
      <c r="I63" s="99">
        <f>H63*'Shared Mail Order'!C17</f>
        <v>0</v>
      </c>
      <c r="J63" s="131">
        <f>((F63/'Shared Mail Order'!G13)*('Shared Mail Order'!H15+'Shared Mail Order'!H16))</f>
        <v>0</v>
      </c>
      <c r="K63" s="94">
        <f>(I63+L63)/('Shared Mail Order'!H13+'Shared Mail Order'!H21)*'Shared Mail Order'!C22</f>
        <v>0</v>
      </c>
      <c r="L63" s="100"/>
      <c r="M63" s="101">
        <f>IF('Shared Mail Order'!C23&gt;0,(I63+L63)/('Shared Mail Order'!H13+'Shared Mail Order'!H21)*'Shared Mail Order'!C23*'Shared Mail Order'!C25,(I63+L63)*'Shared Mail Order'!C25)</f>
        <v>0</v>
      </c>
      <c r="N63" s="102">
        <f>IF('Shared Mail Order'!C23&gt;0,(I63+L63)/('Shared Mail Order'!H13+'Shared Mail Order'!H21)*'Shared Mail Order'!C23*'Shared Mail Order'!C25+K63,(I63+L63)*'Shared Mail Order'!C25+K63)</f>
        <v>0</v>
      </c>
      <c r="O63" s="132">
        <f t="shared" si="4"/>
        <v>0</v>
      </c>
      <c r="P63" s="112">
        <f t="shared" si="3"/>
        <v>0</v>
      </c>
      <c r="Q63" s="1"/>
      <c r="R63" s="1"/>
    </row>
    <row r="64" spans="1:18" ht="12.75">
      <c r="A64" s="127"/>
      <c r="B64" s="73"/>
      <c r="C64" s="91"/>
      <c r="D64" s="92">
        <v>0</v>
      </c>
      <c r="E64" s="128">
        <v>0</v>
      </c>
      <c r="F64" s="130">
        <f t="shared" si="0"/>
        <v>0</v>
      </c>
      <c r="G64" s="129">
        <f>F64*'Shared Mail Order'!C18</f>
        <v>0</v>
      </c>
      <c r="H64" s="130">
        <f t="shared" si="1"/>
        <v>0</v>
      </c>
      <c r="I64" s="99">
        <f>H64*'Shared Mail Order'!C17</f>
        <v>0</v>
      </c>
      <c r="J64" s="131">
        <f>((F64/'Shared Mail Order'!G13)*('Shared Mail Order'!H15+'Shared Mail Order'!H16))</f>
        <v>0</v>
      </c>
      <c r="K64" s="94">
        <f>(I64+L64)/('Shared Mail Order'!H13+'Shared Mail Order'!H21)*'Shared Mail Order'!C22</f>
        <v>0</v>
      </c>
      <c r="L64" s="100"/>
      <c r="M64" s="101">
        <f>IF('Shared Mail Order'!C23&gt;0,(I64+L64)/('Shared Mail Order'!H13+'Shared Mail Order'!H21)*'Shared Mail Order'!C23*'Shared Mail Order'!C25,(I64+L64)*'Shared Mail Order'!C25)</f>
        <v>0</v>
      </c>
      <c r="N64" s="102">
        <f>IF('Shared Mail Order'!C23&gt;0,(I64+L64)/('Shared Mail Order'!H13+'Shared Mail Order'!H21)*'Shared Mail Order'!C23*'Shared Mail Order'!C25+K64,(I64+L64)*'Shared Mail Order'!C25+K64)</f>
        <v>0</v>
      </c>
      <c r="O64" s="132">
        <f t="shared" si="4"/>
        <v>0</v>
      </c>
      <c r="P64" s="112">
        <f t="shared" si="3"/>
        <v>0</v>
      </c>
      <c r="Q64" s="1"/>
      <c r="R64" s="1"/>
    </row>
    <row r="65" spans="1:18" ht="12.75">
      <c r="A65" s="127"/>
      <c r="B65" s="73"/>
      <c r="C65" s="91"/>
      <c r="D65" s="92">
        <v>0</v>
      </c>
      <c r="E65" s="128">
        <v>0</v>
      </c>
      <c r="F65" s="130">
        <f t="shared" si="0"/>
        <v>0</v>
      </c>
      <c r="G65" s="129">
        <f>F65*'Shared Mail Order'!C18</f>
        <v>0</v>
      </c>
      <c r="H65" s="130">
        <f t="shared" si="1"/>
        <v>0</v>
      </c>
      <c r="I65" s="99">
        <f>H65*'Shared Mail Order'!C17</f>
        <v>0</v>
      </c>
      <c r="J65" s="131">
        <f>((F65/'Shared Mail Order'!G13)*('Shared Mail Order'!H15+'Shared Mail Order'!H16))</f>
        <v>0</v>
      </c>
      <c r="K65" s="94">
        <f>(I65+L65)/('Shared Mail Order'!H13+'Shared Mail Order'!H21)*'Shared Mail Order'!C22</f>
        <v>0</v>
      </c>
      <c r="L65" s="100"/>
      <c r="M65" s="101">
        <f>IF('Shared Mail Order'!C23&gt;0,(I65+L65)/('Shared Mail Order'!H13+'Shared Mail Order'!H21)*'Shared Mail Order'!C23*'Shared Mail Order'!C25,(I65+L65)*'Shared Mail Order'!C25)</f>
        <v>0</v>
      </c>
      <c r="N65" s="102">
        <f>IF('Shared Mail Order'!C23&gt;0,(I65+L65)/('Shared Mail Order'!H13+'Shared Mail Order'!H21)*'Shared Mail Order'!C23*'Shared Mail Order'!C25+K65,(I65+L65)*'Shared Mail Order'!C25+K65)</f>
        <v>0</v>
      </c>
      <c r="O65" s="132">
        <f t="shared" si="4"/>
        <v>0</v>
      </c>
      <c r="P65" s="112">
        <f t="shared" si="3"/>
        <v>0</v>
      </c>
      <c r="Q65" s="1"/>
      <c r="R65" s="1"/>
    </row>
    <row r="66" spans="1:18" ht="12.75">
      <c r="A66" s="127"/>
      <c r="B66" s="73"/>
      <c r="C66" s="91"/>
      <c r="D66" s="92">
        <v>0</v>
      </c>
      <c r="E66" s="128">
        <v>0</v>
      </c>
      <c r="F66" s="130">
        <f t="shared" si="0"/>
        <v>0</v>
      </c>
      <c r="G66" s="129">
        <f>F66*'Shared Mail Order'!C18</f>
        <v>0</v>
      </c>
      <c r="H66" s="130">
        <f t="shared" si="1"/>
        <v>0</v>
      </c>
      <c r="I66" s="99">
        <f>H66*'Shared Mail Order'!C17</f>
        <v>0</v>
      </c>
      <c r="J66" s="131">
        <f>((F66/'Shared Mail Order'!G13)*('Shared Mail Order'!H15+'Shared Mail Order'!H16))</f>
        <v>0</v>
      </c>
      <c r="K66" s="94">
        <f>(I66+L66)/('Shared Mail Order'!H13+'Shared Mail Order'!H21)*'Shared Mail Order'!C22</f>
        <v>0</v>
      </c>
      <c r="L66" s="100"/>
      <c r="M66" s="101">
        <f>IF('Shared Mail Order'!C23&gt;0,(I66+L66)/('Shared Mail Order'!H13+'Shared Mail Order'!H21)*'Shared Mail Order'!C23*'Shared Mail Order'!C25,(I66+L66)*'Shared Mail Order'!C25)</f>
        <v>0</v>
      </c>
      <c r="N66" s="102">
        <f>IF('Shared Mail Order'!C23&gt;0,(I66+L66)/('Shared Mail Order'!H13+'Shared Mail Order'!H21)*'Shared Mail Order'!C23*'Shared Mail Order'!C25+K66,(I66+L66)*'Shared Mail Order'!C25+K66)</f>
        <v>0</v>
      </c>
      <c r="O66" s="132">
        <f t="shared" si="4"/>
        <v>0</v>
      </c>
      <c r="P66" s="112">
        <f t="shared" si="3"/>
        <v>0</v>
      </c>
      <c r="Q66" s="1"/>
      <c r="R66" s="1"/>
    </row>
    <row r="67" spans="1:18" ht="12.75">
      <c r="A67" s="127"/>
      <c r="B67" s="73"/>
      <c r="C67" s="91"/>
      <c r="D67" s="92">
        <v>0</v>
      </c>
      <c r="E67" s="128">
        <v>0</v>
      </c>
      <c r="F67" s="130">
        <f t="shared" si="0"/>
        <v>0</v>
      </c>
      <c r="G67" s="129">
        <f>F67*'Shared Mail Order'!C18</f>
        <v>0</v>
      </c>
      <c r="H67" s="130">
        <f t="shared" si="1"/>
        <v>0</v>
      </c>
      <c r="I67" s="99">
        <f>H67*'Shared Mail Order'!C17</f>
        <v>0</v>
      </c>
      <c r="J67" s="131">
        <f>((F67/'Shared Mail Order'!G13)*('Shared Mail Order'!H15+'Shared Mail Order'!H16))</f>
        <v>0</v>
      </c>
      <c r="K67" s="94">
        <f>(I67+L67)/('Shared Mail Order'!H13+'Shared Mail Order'!H21)*'Shared Mail Order'!C22</f>
        <v>0</v>
      </c>
      <c r="L67" s="100"/>
      <c r="M67" s="101">
        <f>IF('Shared Mail Order'!C23&gt;0,(I67+L67)/('Shared Mail Order'!H13+'Shared Mail Order'!H21)*'Shared Mail Order'!C23*'Shared Mail Order'!C25,(I67+L67)*'Shared Mail Order'!C25)</f>
        <v>0</v>
      </c>
      <c r="N67" s="102">
        <f>IF('Shared Mail Order'!C23&gt;0,(I67+L67)/('Shared Mail Order'!H13+'Shared Mail Order'!H21)*'Shared Mail Order'!C23*'Shared Mail Order'!C25+K67,(I67+L67)*'Shared Mail Order'!C25+K67)</f>
        <v>0</v>
      </c>
      <c r="O67" s="132">
        <f t="shared" si="4"/>
        <v>0</v>
      </c>
      <c r="P67" s="112">
        <f t="shared" si="3"/>
        <v>0</v>
      </c>
      <c r="Q67" s="1"/>
      <c r="R67" s="1"/>
    </row>
    <row r="68" spans="1:18" ht="12.75">
      <c r="A68" s="127"/>
      <c r="B68" s="73"/>
      <c r="C68" s="91"/>
      <c r="D68" s="92">
        <v>0</v>
      </c>
      <c r="E68" s="128">
        <v>0</v>
      </c>
      <c r="F68" s="130">
        <f t="shared" si="0"/>
        <v>0</v>
      </c>
      <c r="G68" s="129">
        <f>F68*'Shared Mail Order'!C18</f>
        <v>0</v>
      </c>
      <c r="H68" s="130">
        <f t="shared" si="1"/>
        <v>0</v>
      </c>
      <c r="I68" s="99">
        <f>H68*'Shared Mail Order'!C17</f>
        <v>0</v>
      </c>
      <c r="J68" s="131">
        <f>((F68/'Shared Mail Order'!G13)*('Shared Mail Order'!H15+'Shared Mail Order'!H16))</f>
        <v>0</v>
      </c>
      <c r="K68" s="94">
        <f>(I68+L68)/('Shared Mail Order'!H13+'Shared Mail Order'!H21)*'Shared Mail Order'!C22</f>
        <v>0</v>
      </c>
      <c r="L68" s="100"/>
      <c r="M68" s="101">
        <f>IF('Shared Mail Order'!C23&gt;0,(I68+L68)/('Shared Mail Order'!H13+'Shared Mail Order'!H21)*'Shared Mail Order'!C23*'Shared Mail Order'!C25,(I68+L68)*'Shared Mail Order'!C25)</f>
        <v>0</v>
      </c>
      <c r="N68" s="102">
        <f>IF('Shared Mail Order'!C23&gt;0,(I68+L68)/('Shared Mail Order'!H13+'Shared Mail Order'!H21)*'Shared Mail Order'!C23*'Shared Mail Order'!C25+K68,(I68+L68)*'Shared Mail Order'!C25+K68)</f>
        <v>0</v>
      </c>
      <c r="O68" s="132">
        <f t="shared" si="4"/>
        <v>0</v>
      </c>
      <c r="P68" s="112">
        <f t="shared" si="3"/>
        <v>0</v>
      </c>
      <c r="Q68" s="1"/>
      <c r="R68" s="1"/>
    </row>
    <row r="69" spans="1:18" ht="12.75">
      <c r="A69" s="127"/>
      <c r="B69" s="73"/>
      <c r="C69" s="91"/>
      <c r="D69" s="92">
        <v>0</v>
      </c>
      <c r="E69" s="128">
        <v>0</v>
      </c>
      <c r="F69" s="130">
        <f t="shared" si="0"/>
        <v>0</v>
      </c>
      <c r="G69" s="129">
        <f>F69*'Shared Mail Order'!C18</f>
        <v>0</v>
      </c>
      <c r="H69" s="130">
        <f t="shared" si="1"/>
        <v>0</v>
      </c>
      <c r="I69" s="99">
        <f>H69*'Shared Mail Order'!C17</f>
        <v>0</v>
      </c>
      <c r="J69" s="131">
        <f>((F69/'Shared Mail Order'!G13)*('Shared Mail Order'!H15+'Shared Mail Order'!H16))</f>
        <v>0</v>
      </c>
      <c r="K69" s="94">
        <f>(I69+L69)/('Shared Mail Order'!H13+'Shared Mail Order'!H21)*'Shared Mail Order'!C22</f>
        <v>0</v>
      </c>
      <c r="L69" s="100"/>
      <c r="M69" s="101">
        <f>IF('Shared Mail Order'!C23&gt;0,(I69+L69)/('Shared Mail Order'!H13+'Shared Mail Order'!H21)*'Shared Mail Order'!C23*'Shared Mail Order'!C25,(I69+L69)*'Shared Mail Order'!C25)</f>
        <v>0</v>
      </c>
      <c r="N69" s="102">
        <f>IF('Shared Mail Order'!C23&gt;0,(I69+L69)/('Shared Mail Order'!H13+'Shared Mail Order'!H21)*'Shared Mail Order'!C23*'Shared Mail Order'!C25+K69,(I69+L69)*'Shared Mail Order'!C25+K69)</f>
        <v>0</v>
      </c>
      <c r="O69" s="132">
        <f t="shared" si="4"/>
        <v>0</v>
      </c>
      <c r="P69" s="112">
        <f t="shared" si="3"/>
        <v>0</v>
      </c>
      <c r="Q69" s="1"/>
      <c r="R69" s="1"/>
    </row>
    <row r="70" spans="1:18" ht="12.75">
      <c r="A70" s="127"/>
      <c r="B70" s="73"/>
      <c r="C70" s="91"/>
      <c r="D70" s="92">
        <v>0</v>
      </c>
      <c r="E70" s="128">
        <v>0</v>
      </c>
      <c r="F70" s="130">
        <f t="shared" si="0"/>
        <v>0</v>
      </c>
      <c r="G70" s="129">
        <f>F70*'Shared Mail Order'!C18</f>
        <v>0</v>
      </c>
      <c r="H70" s="130">
        <f t="shared" si="1"/>
        <v>0</v>
      </c>
      <c r="I70" s="99">
        <f>H70*'Shared Mail Order'!C17</f>
        <v>0</v>
      </c>
      <c r="J70" s="131">
        <f>((F70/'Shared Mail Order'!G13)*('Shared Mail Order'!H15+'Shared Mail Order'!H16))</f>
        <v>0</v>
      </c>
      <c r="K70" s="94">
        <f>(I70+L70)/('Shared Mail Order'!H13+'Shared Mail Order'!H21)*'Shared Mail Order'!C22</f>
        <v>0</v>
      </c>
      <c r="L70" s="100"/>
      <c r="M70" s="101">
        <f>IF('Shared Mail Order'!C23&gt;0,(I70+L70)/('Shared Mail Order'!H13+'Shared Mail Order'!H21)*'Shared Mail Order'!C23*'Shared Mail Order'!C25,(I70+L70)*'Shared Mail Order'!C25)</f>
        <v>0</v>
      </c>
      <c r="N70" s="102">
        <f>IF('Shared Mail Order'!C23&gt;0,(I70+L70)/('Shared Mail Order'!H13+'Shared Mail Order'!H21)*'Shared Mail Order'!C23*'Shared Mail Order'!C25+K70,(I70+L70)*'Shared Mail Order'!C25+K70)</f>
        <v>0</v>
      </c>
      <c r="O70" s="132">
        <f t="shared" si="4"/>
        <v>0</v>
      </c>
      <c r="P70" s="112">
        <f t="shared" si="3"/>
        <v>0</v>
      </c>
      <c r="Q70" s="1"/>
      <c r="R70" s="1"/>
    </row>
    <row r="71" spans="1:18" ht="12.75">
      <c r="A71" s="127"/>
      <c r="B71" s="73"/>
      <c r="C71" s="91"/>
      <c r="D71" s="92">
        <v>0</v>
      </c>
      <c r="E71" s="128">
        <v>0</v>
      </c>
      <c r="F71" s="130">
        <f t="shared" si="0"/>
        <v>0</v>
      </c>
      <c r="G71" s="129">
        <f>F71*'Shared Mail Order'!C18</f>
        <v>0</v>
      </c>
      <c r="H71" s="130">
        <f t="shared" si="1"/>
        <v>0</v>
      </c>
      <c r="I71" s="99">
        <f>H71*'Shared Mail Order'!C17</f>
        <v>0</v>
      </c>
      <c r="J71" s="131">
        <f>((F71/'Shared Mail Order'!G13)*('Shared Mail Order'!H15+'Shared Mail Order'!H16))</f>
        <v>0</v>
      </c>
      <c r="K71" s="94">
        <f>(I71+L71)/('Shared Mail Order'!H13+'Shared Mail Order'!H21)*'Shared Mail Order'!C22</f>
        <v>0</v>
      </c>
      <c r="L71" s="100"/>
      <c r="M71" s="101">
        <f>IF('Shared Mail Order'!C23&gt;0,(I71+L71)/('Shared Mail Order'!H13+'Shared Mail Order'!H21)*'Shared Mail Order'!C23*'Shared Mail Order'!C25,(I71+L71)*'Shared Mail Order'!C25)</f>
        <v>0</v>
      </c>
      <c r="N71" s="102">
        <f>IF('Shared Mail Order'!C23&gt;0,(I71+L71)/('Shared Mail Order'!H13+'Shared Mail Order'!H21)*'Shared Mail Order'!C23*'Shared Mail Order'!C25+K71,(I71+L71)*'Shared Mail Order'!C25+K71)</f>
        <v>0</v>
      </c>
      <c r="O71" s="132">
        <f t="shared" si="4"/>
        <v>0</v>
      </c>
      <c r="P71" s="112">
        <f t="shared" si="3"/>
        <v>0</v>
      </c>
      <c r="Q71" s="1"/>
      <c r="R71" s="1"/>
    </row>
    <row r="72" spans="1:18" ht="12.75">
      <c r="A72" s="127"/>
      <c r="B72" s="73"/>
      <c r="C72" s="91"/>
      <c r="D72" s="92">
        <v>0</v>
      </c>
      <c r="E72" s="128">
        <v>0</v>
      </c>
      <c r="F72" s="130">
        <f t="shared" si="0"/>
        <v>0</v>
      </c>
      <c r="G72" s="129">
        <f>F72*'Shared Mail Order'!C18</f>
        <v>0</v>
      </c>
      <c r="H72" s="130">
        <f t="shared" si="1"/>
        <v>0</v>
      </c>
      <c r="I72" s="99">
        <f>H72*'Shared Mail Order'!C17</f>
        <v>0</v>
      </c>
      <c r="J72" s="131">
        <f>((F72/'Shared Mail Order'!G13)*('Shared Mail Order'!H15+'Shared Mail Order'!H16))</f>
        <v>0</v>
      </c>
      <c r="K72" s="94">
        <f>(I72+L72)/('Shared Mail Order'!H13+'Shared Mail Order'!H21)*'Shared Mail Order'!C22</f>
        <v>0</v>
      </c>
      <c r="L72" s="100"/>
      <c r="M72" s="101">
        <f>IF('Shared Mail Order'!C23&gt;0,(I72+L72)/('Shared Mail Order'!H13+'Shared Mail Order'!H21)*'Shared Mail Order'!C23*'Shared Mail Order'!C25,(I72+L72)*'Shared Mail Order'!C25)</f>
        <v>0</v>
      </c>
      <c r="N72" s="102">
        <f>IF('Shared Mail Order'!C23&gt;0,(I72+L72)/('Shared Mail Order'!H13+'Shared Mail Order'!H21)*'Shared Mail Order'!C23*'Shared Mail Order'!C25+K72,(I72+L72)*'Shared Mail Order'!C25+K72)</f>
        <v>0</v>
      </c>
      <c r="O72" s="132">
        <f t="shared" si="4"/>
        <v>0</v>
      </c>
      <c r="P72" s="112">
        <f t="shared" si="3"/>
        <v>0</v>
      </c>
      <c r="Q72" s="1"/>
      <c r="R72" s="1"/>
    </row>
    <row r="73" spans="1:18" ht="12.75">
      <c r="A73" s="127"/>
      <c r="B73" s="73"/>
      <c r="C73" s="91"/>
      <c r="D73" s="92">
        <v>0</v>
      </c>
      <c r="E73" s="128">
        <v>0</v>
      </c>
      <c r="F73" s="130">
        <f t="shared" si="0"/>
        <v>0</v>
      </c>
      <c r="G73" s="129">
        <f>F73*'Shared Mail Order'!C18</f>
        <v>0</v>
      </c>
      <c r="H73" s="130">
        <f t="shared" si="1"/>
        <v>0</v>
      </c>
      <c r="I73" s="99">
        <f>H73*'Shared Mail Order'!C17</f>
        <v>0</v>
      </c>
      <c r="J73" s="131">
        <f>((F73/'Shared Mail Order'!G13)*('Shared Mail Order'!H15+'Shared Mail Order'!H16))</f>
        <v>0</v>
      </c>
      <c r="K73" s="94">
        <f>(I73+L73)/('Shared Mail Order'!H13+'Shared Mail Order'!H21)*'Shared Mail Order'!C22</f>
        <v>0</v>
      </c>
      <c r="L73" s="100"/>
      <c r="M73" s="101">
        <f>IF('Shared Mail Order'!C23&gt;0,(I73+L73)/('Shared Mail Order'!H13+'Shared Mail Order'!H21)*'Shared Mail Order'!C23*'Shared Mail Order'!C25,(I73+L73)*'Shared Mail Order'!C25)</f>
        <v>0</v>
      </c>
      <c r="N73" s="102">
        <f>IF('Shared Mail Order'!C23&gt;0,(I73+L73)/('Shared Mail Order'!H13+'Shared Mail Order'!H21)*'Shared Mail Order'!C23*'Shared Mail Order'!C25+K73,(I73+L73)*'Shared Mail Order'!C25+K73)</f>
        <v>0</v>
      </c>
      <c r="O73" s="132">
        <f t="shared" si="4"/>
        <v>0</v>
      </c>
      <c r="P73" s="112">
        <f t="shared" si="3"/>
        <v>0</v>
      </c>
      <c r="Q73" s="1"/>
      <c r="R73" s="1"/>
    </row>
    <row r="74" spans="1:18" ht="12.75">
      <c r="A74" s="127"/>
      <c r="B74" s="73"/>
      <c r="C74" s="91"/>
      <c r="D74" s="92">
        <v>0</v>
      </c>
      <c r="E74" s="128">
        <v>0</v>
      </c>
      <c r="F74" s="130">
        <f t="shared" si="0"/>
        <v>0</v>
      </c>
      <c r="G74" s="129">
        <f>F74*'Shared Mail Order'!C18</f>
        <v>0</v>
      </c>
      <c r="H74" s="130">
        <f t="shared" si="1"/>
        <v>0</v>
      </c>
      <c r="I74" s="99">
        <f>H74*'Shared Mail Order'!C17</f>
        <v>0</v>
      </c>
      <c r="J74" s="131">
        <f>((F74/'Shared Mail Order'!G13)*('Shared Mail Order'!H15+'Shared Mail Order'!H16))</f>
        <v>0</v>
      </c>
      <c r="K74" s="94">
        <f>(I74+L74)/('Shared Mail Order'!H13+'Shared Mail Order'!H21)*'Shared Mail Order'!C22</f>
        <v>0</v>
      </c>
      <c r="L74" s="100"/>
      <c r="M74" s="101">
        <f>IF('Shared Mail Order'!C23&gt;0,(I74+L74)/('Shared Mail Order'!H13+'Shared Mail Order'!H21)*'Shared Mail Order'!C23*'Shared Mail Order'!C25,(I74+L74)*'Shared Mail Order'!C25)</f>
        <v>0</v>
      </c>
      <c r="N74" s="102">
        <f>IF('Shared Mail Order'!C23&gt;0,(I74+L74)/('Shared Mail Order'!H13+'Shared Mail Order'!H21)*'Shared Mail Order'!C23*'Shared Mail Order'!C25+K74,(I74+L74)*'Shared Mail Order'!C25+K74)</f>
        <v>0</v>
      </c>
      <c r="O74" s="132">
        <f t="shared" si="4"/>
        <v>0</v>
      </c>
      <c r="P74" s="112">
        <f t="shared" si="3"/>
        <v>0</v>
      </c>
      <c r="Q74" s="1"/>
      <c r="R74" s="1"/>
    </row>
    <row r="75" spans="1:18" ht="12.75">
      <c r="A75" s="127"/>
      <c r="B75" s="73"/>
      <c r="C75" s="91"/>
      <c r="D75" s="92">
        <v>0</v>
      </c>
      <c r="E75" s="128">
        <v>0</v>
      </c>
      <c r="F75" s="130">
        <f t="shared" si="0"/>
        <v>0</v>
      </c>
      <c r="G75" s="129">
        <f>F75*'Shared Mail Order'!C18</f>
        <v>0</v>
      </c>
      <c r="H75" s="130">
        <f t="shared" si="1"/>
        <v>0</v>
      </c>
      <c r="I75" s="99">
        <f>H75*'Shared Mail Order'!C17</f>
        <v>0</v>
      </c>
      <c r="J75" s="131">
        <f>((F75/'Shared Mail Order'!G13)*('Shared Mail Order'!H15+'Shared Mail Order'!H16))</f>
        <v>0</v>
      </c>
      <c r="K75" s="94">
        <f>(I75+L75)/('Shared Mail Order'!H13+'Shared Mail Order'!H21)*'Shared Mail Order'!C22</f>
        <v>0</v>
      </c>
      <c r="L75" s="100"/>
      <c r="M75" s="101">
        <f>IF('Shared Mail Order'!C23&gt;0,(I75+L75)/('Shared Mail Order'!H13+'Shared Mail Order'!H21)*'Shared Mail Order'!C23*'Shared Mail Order'!C25,(I75+L75)*'Shared Mail Order'!C25)</f>
        <v>0</v>
      </c>
      <c r="N75" s="102">
        <f>IF('Shared Mail Order'!C23&gt;0,(I75+L75)/('Shared Mail Order'!H13+'Shared Mail Order'!H21)*'Shared Mail Order'!C23*'Shared Mail Order'!C25+K75,(I75+L75)*'Shared Mail Order'!C25+K75)</f>
        <v>0</v>
      </c>
      <c r="O75" s="132">
        <f t="shared" si="4"/>
        <v>0</v>
      </c>
      <c r="P75" s="112">
        <f t="shared" si="3"/>
        <v>0</v>
      </c>
      <c r="Q75" s="1"/>
      <c r="R75" s="1"/>
    </row>
    <row r="76" spans="1:18" ht="12.75">
      <c r="A76" s="127"/>
      <c r="B76" s="73"/>
      <c r="C76" s="91"/>
      <c r="D76" s="92">
        <v>0</v>
      </c>
      <c r="E76" s="128">
        <v>0</v>
      </c>
      <c r="F76" s="130">
        <f t="shared" si="0"/>
        <v>0</v>
      </c>
      <c r="G76" s="129">
        <f>F76*'Shared Mail Order'!C18</f>
        <v>0</v>
      </c>
      <c r="H76" s="130">
        <f t="shared" si="1"/>
        <v>0</v>
      </c>
      <c r="I76" s="99">
        <f>H76*'Shared Mail Order'!C17</f>
        <v>0</v>
      </c>
      <c r="J76" s="131">
        <f>((F76/'Shared Mail Order'!G13)*('Shared Mail Order'!H15+'Shared Mail Order'!H16))</f>
        <v>0</v>
      </c>
      <c r="K76" s="94">
        <f>(I76+L76)/('Shared Mail Order'!H13+'Shared Mail Order'!H21)*'Shared Mail Order'!C22</f>
        <v>0</v>
      </c>
      <c r="L76" s="100"/>
      <c r="M76" s="101">
        <f>IF('Shared Mail Order'!C23&gt;0,(I76+L76)/('Shared Mail Order'!H13+'Shared Mail Order'!H21)*'Shared Mail Order'!C23*'Shared Mail Order'!C25,(I76+L76)*'Shared Mail Order'!C25)</f>
        <v>0</v>
      </c>
      <c r="N76" s="102">
        <f>IF('Shared Mail Order'!C23&gt;0,(I76+L76)/('Shared Mail Order'!H13+'Shared Mail Order'!H21)*'Shared Mail Order'!C23*'Shared Mail Order'!C25+K76,(I76+L76)*'Shared Mail Order'!C25+K76)</f>
        <v>0</v>
      </c>
      <c r="O76" s="132">
        <f t="shared" si="4"/>
        <v>0</v>
      </c>
      <c r="P76" s="112">
        <f t="shared" si="3"/>
        <v>0</v>
      </c>
      <c r="Q76" s="1"/>
      <c r="R76" s="1"/>
    </row>
    <row r="77" spans="1:18" ht="12.75">
      <c r="A77" s="127"/>
      <c r="B77" s="73"/>
      <c r="C77" s="91"/>
      <c r="D77" s="92">
        <v>0</v>
      </c>
      <c r="E77" s="128">
        <v>0</v>
      </c>
      <c r="F77" s="130">
        <f t="shared" si="0"/>
        <v>0</v>
      </c>
      <c r="G77" s="129">
        <f>F77*'Shared Mail Order'!C18</f>
        <v>0</v>
      </c>
      <c r="H77" s="130">
        <f t="shared" si="1"/>
        <v>0</v>
      </c>
      <c r="I77" s="99">
        <f>H77*'Shared Mail Order'!C17</f>
        <v>0</v>
      </c>
      <c r="J77" s="131">
        <f>((F77/'Shared Mail Order'!G13)*('Shared Mail Order'!H15+'Shared Mail Order'!H16))</f>
        <v>0</v>
      </c>
      <c r="K77" s="94">
        <f>(I77+L77)/('Shared Mail Order'!H13+'Shared Mail Order'!H21)*'Shared Mail Order'!C22</f>
        <v>0</v>
      </c>
      <c r="L77" s="100"/>
      <c r="M77" s="101">
        <f>IF('Shared Mail Order'!C23&gt;0,(I77+L77)/('Shared Mail Order'!H13+'Shared Mail Order'!H21)*'Shared Mail Order'!C23*'Shared Mail Order'!C25,(I77+L77)*'Shared Mail Order'!C25)</f>
        <v>0</v>
      </c>
      <c r="N77" s="102">
        <f>IF('Shared Mail Order'!C23&gt;0,(I77+L77)/('Shared Mail Order'!H13+'Shared Mail Order'!H21)*'Shared Mail Order'!C23*'Shared Mail Order'!C25+K77,(I77+L77)*'Shared Mail Order'!C25+K77)</f>
        <v>0</v>
      </c>
      <c r="O77" s="132">
        <f t="shared" si="4"/>
        <v>0</v>
      </c>
      <c r="P77" s="112">
        <f t="shared" si="3"/>
        <v>0</v>
      </c>
      <c r="Q77" s="1"/>
      <c r="R77" s="1"/>
    </row>
    <row r="78" spans="1:18" ht="12.75">
      <c r="A78" s="127"/>
      <c r="B78" s="73"/>
      <c r="C78" s="91"/>
      <c r="D78" s="92">
        <v>0</v>
      </c>
      <c r="E78" s="128">
        <v>0</v>
      </c>
      <c r="F78" s="130">
        <f t="shared" si="0"/>
        <v>0</v>
      </c>
      <c r="G78" s="129">
        <f>F78*'Shared Mail Order'!C18</f>
        <v>0</v>
      </c>
      <c r="H78" s="130">
        <f t="shared" si="1"/>
        <v>0</v>
      </c>
      <c r="I78" s="99">
        <f>H78*'Shared Mail Order'!C17</f>
        <v>0</v>
      </c>
      <c r="J78" s="131">
        <f>((F78/'Shared Mail Order'!G13)*('Shared Mail Order'!H15+'Shared Mail Order'!H16))</f>
        <v>0</v>
      </c>
      <c r="K78" s="94">
        <f>(I78+L78)/('Shared Mail Order'!H13+'Shared Mail Order'!H21)*'Shared Mail Order'!C22</f>
        <v>0</v>
      </c>
      <c r="L78" s="100"/>
      <c r="M78" s="101">
        <f>IF('Shared Mail Order'!C23&gt;0,(I78+L78)/('Shared Mail Order'!H13+'Shared Mail Order'!H21)*'Shared Mail Order'!C23*'Shared Mail Order'!C25,(I78+L78)*'Shared Mail Order'!C25)</f>
        <v>0</v>
      </c>
      <c r="N78" s="102">
        <f>IF('Shared Mail Order'!C23&gt;0,(I78+L78)/('Shared Mail Order'!H13+'Shared Mail Order'!H21)*'Shared Mail Order'!C23*'Shared Mail Order'!C25+K78,(I78+L78)*'Shared Mail Order'!C25+K78)</f>
        <v>0</v>
      </c>
      <c r="O78" s="132">
        <f t="shared" si="4"/>
        <v>0</v>
      </c>
      <c r="P78" s="112">
        <f t="shared" si="3"/>
        <v>0</v>
      </c>
      <c r="Q78" s="1"/>
      <c r="R78" s="1"/>
    </row>
    <row r="79" spans="1:18" ht="12.75">
      <c r="A79" s="127"/>
      <c r="B79" s="73"/>
      <c r="C79" s="91"/>
      <c r="D79" s="92">
        <v>0</v>
      </c>
      <c r="E79" s="128">
        <v>0</v>
      </c>
      <c r="F79" s="130">
        <f t="shared" si="0"/>
        <v>0</v>
      </c>
      <c r="G79" s="129">
        <f>F79*'Shared Mail Order'!C18</f>
        <v>0</v>
      </c>
      <c r="H79" s="130">
        <f t="shared" si="1"/>
        <v>0</v>
      </c>
      <c r="I79" s="99">
        <f>H79*'Shared Mail Order'!C17</f>
        <v>0</v>
      </c>
      <c r="J79" s="131">
        <f>((F79/'Shared Mail Order'!G13)*('Shared Mail Order'!H15+'Shared Mail Order'!H16))</f>
        <v>0</v>
      </c>
      <c r="K79" s="94">
        <f>(I79+L79)/('Shared Mail Order'!H13+'Shared Mail Order'!H21)*'Shared Mail Order'!C22</f>
        <v>0</v>
      </c>
      <c r="L79" s="100"/>
      <c r="M79" s="101">
        <f>IF('Shared Mail Order'!C23&gt;0,(I79+L79)/('Shared Mail Order'!H13+'Shared Mail Order'!H21)*'Shared Mail Order'!C23*'Shared Mail Order'!C25,(I79+L79)*'Shared Mail Order'!C25)</f>
        <v>0</v>
      </c>
      <c r="N79" s="102">
        <f>IF('Shared Mail Order'!C23&gt;0,(I79+L79)/('Shared Mail Order'!H13+'Shared Mail Order'!H21)*'Shared Mail Order'!C23*'Shared Mail Order'!C25+K79,(I79+L79)*'Shared Mail Order'!C25+K79)</f>
        <v>0</v>
      </c>
      <c r="O79" s="132">
        <f t="shared" si="4"/>
        <v>0</v>
      </c>
      <c r="P79" s="112">
        <f t="shared" si="3"/>
        <v>0</v>
      </c>
      <c r="Q79" s="1"/>
      <c r="R79" s="1"/>
    </row>
    <row r="80" spans="1:18" ht="12.75">
      <c r="A80" s="127"/>
      <c r="B80" s="73"/>
      <c r="C80" s="91"/>
      <c r="D80" s="92">
        <v>0</v>
      </c>
      <c r="E80" s="128">
        <v>0</v>
      </c>
      <c r="F80" s="130">
        <f t="shared" si="0"/>
        <v>0</v>
      </c>
      <c r="G80" s="129">
        <f>F80*'Shared Mail Order'!C18</f>
        <v>0</v>
      </c>
      <c r="H80" s="130">
        <f t="shared" si="1"/>
        <v>0</v>
      </c>
      <c r="I80" s="99">
        <f>H80*'Shared Mail Order'!C17</f>
        <v>0</v>
      </c>
      <c r="J80" s="131">
        <f>((F80/'Shared Mail Order'!G13)*('Shared Mail Order'!H15+'Shared Mail Order'!H16))</f>
        <v>0</v>
      </c>
      <c r="K80" s="94">
        <f>(I80+L80)/('Shared Mail Order'!H13+'Shared Mail Order'!H21)*'Shared Mail Order'!C22</f>
        <v>0</v>
      </c>
      <c r="L80" s="100"/>
      <c r="M80" s="101">
        <f>IF('Shared Mail Order'!C23&gt;0,(I80+L80)/('Shared Mail Order'!H13+'Shared Mail Order'!H21)*'Shared Mail Order'!C23*'Shared Mail Order'!C25,(I80+L80)*'Shared Mail Order'!C25)</f>
        <v>0</v>
      </c>
      <c r="N80" s="102">
        <f>IF('Shared Mail Order'!C23&gt;0,(I80+L80)/('Shared Mail Order'!H13+'Shared Mail Order'!H21)*'Shared Mail Order'!C23*'Shared Mail Order'!C25+K80,(I80+L80)*'Shared Mail Order'!C25+K80)</f>
        <v>0</v>
      </c>
      <c r="O80" s="132">
        <f t="shared" si="4"/>
        <v>0</v>
      </c>
      <c r="P80" s="112">
        <f t="shared" si="3"/>
        <v>0</v>
      </c>
      <c r="Q80" s="1"/>
      <c r="R80" s="1"/>
    </row>
    <row r="81" spans="1:18" ht="12.75">
      <c r="A81" s="127"/>
      <c r="B81" s="73"/>
      <c r="C81" s="91"/>
      <c r="D81" s="92">
        <v>0</v>
      </c>
      <c r="E81" s="128">
        <v>0</v>
      </c>
      <c r="F81" s="130">
        <f t="shared" si="0"/>
        <v>0</v>
      </c>
      <c r="G81" s="129">
        <f>F81*'Shared Mail Order'!C18</f>
        <v>0</v>
      </c>
      <c r="H81" s="130">
        <f t="shared" si="1"/>
        <v>0</v>
      </c>
      <c r="I81" s="99">
        <f>H81*'Shared Mail Order'!C17</f>
        <v>0</v>
      </c>
      <c r="J81" s="131">
        <f>((F81/'Shared Mail Order'!G13)*('Shared Mail Order'!H15+'Shared Mail Order'!H16))</f>
        <v>0</v>
      </c>
      <c r="K81" s="94">
        <f>(I81+L81)/('Shared Mail Order'!H13+'Shared Mail Order'!H21)*'Shared Mail Order'!C22</f>
        <v>0</v>
      </c>
      <c r="L81" s="100"/>
      <c r="M81" s="101">
        <f>IF('Shared Mail Order'!C23&gt;0,(I81+L81)/('Shared Mail Order'!H13+'Shared Mail Order'!H21)*'Shared Mail Order'!C23*'Shared Mail Order'!C25,(I81+L81)*'Shared Mail Order'!C25)</f>
        <v>0</v>
      </c>
      <c r="N81" s="102">
        <f>IF('Shared Mail Order'!C23&gt;0,(I81+L81)/('Shared Mail Order'!H13+'Shared Mail Order'!H21)*'Shared Mail Order'!C23*'Shared Mail Order'!C25+K81,(I81+L81)*'Shared Mail Order'!C25+K81)</f>
        <v>0</v>
      </c>
      <c r="O81" s="132">
        <f t="shared" si="4"/>
        <v>0</v>
      </c>
      <c r="P81" s="112">
        <f t="shared" si="3"/>
        <v>0</v>
      </c>
      <c r="Q81" s="1"/>
      <c r="R81" s="1"/>
    </row>
    <row r="82" spans="1:18" ht="12.75">
      <c r="A82" s="127"/>
      <c r="B82" s="73"/>
      <c r="C82" s="91"/>
      <c r="D82" s="92">
        <v>0</v>
      </c>
      <c r="E82" s="128">
        <v>0</v>
      </c>
      <c r="F82" s="130">
        <f aca="true" t="shared" si="5" ref="F82:F113">D82*E82</f>
        <v>0</v>
      </c>
      <c r="G82" s="129">
        <f>F82*'Shared Mail Order'!C18</f>
        <v>0</v>
      </c>
      <c r="H82" s="130">
        <f aca="true" t="shared" si="6" ref="H82:H113">F82+G82</f>
        <v>0</v>
      </c>
      <c r="I82" s="99">
        <f>H82*'Shared Mail Order'!C17</f>
        <v>0</v>
      </c>
      <c r="J82" s="131">
        <f>((F82/'Shared Mail Order'!G13)*('Shared Mail Order'!H15+'Shared Mail Order'!H16))</f>
        <v>0</v>
      </c>
      <c r="K82" s="94">
        <f>(I82+L82)/('Shared Mail Order'!H13+'Shared Mail Order'!H21)*'Shared Mail Order'!C22</f>
        <v>0</v>
      </c>
      <c r="L82" s="100"/>
      <c r="M82" s="101">
        <f>IF('Shared Mail Order'!C23&gt;0,(I82+L82)/('Shared Mail Order'!H13+'Shared Mail Order'!H21)*'Shared Mail Order'!C23*'Shared Mail Order'!C25,(I82+L82)*'Shared Mail Order'!C25)</f>
        <v>0</v>
      </c>
      <c r="N82" s="102">
        <f>IF('Shared Mail Order'!C23&gt;0,(I82+L82)/('Shared Mail Order'!H13+'Shared Mail Order'!H21)*'Shared Mail Order'!C23*'Shared Mail Order'!C25+K82,(I82+L82)*'Shared Mail Order'!C25+K82)</f>
        <v>0</v>
      </c>
      <c r="O82" s="132">
        <f aca="true" t="shared" si="7" ref="O82:O113">SUM(I82+J82+N82)</f>
        <v>0</v>
      </c>
      <c r="P82" s="112">
        <f aca="true" t="shared" si="8" ref="P82:P113">IF(E82&gt;0,O82/E82,0)</f>
        <v>0</v>
      </c>
      <c r="Q82" s="1"/>
      <c r="R82" s="1"/>
    </row>
    <row r="83" spans="1:18" ht="12.75">
      <c r="A83" s="127"/>
      <c r="B83" s="73"/>
      <c r="C83" s="91"/>
      <c r="D83" s="92">
        <v>0</v>
      </c>
      <c r="E83" s="128">
        <v>0</v>
      </c>
      <c r="F83" s="130">
        <f t="shared" si="5"/>
        <v>0</v>
      </c>
      <c r="G83" s="129">
        <f>F83*'Shared Mail Order'!C18</f>
        <v>0</v>
      </c>
      <c r="H83" s="130">
        <f t="shared" si="6"/>
        <v>0</v>
      </c>
      <c r="I83" s="99">
        <f>H83*'Shared Mail Order'!C17</f>
        <v>0</v>
      </c>
      <c r="J83" s="131">
        <f>((F83/'Shared Mail Order'!G13)*('Shared Mail Order'!H15+'Shared Mail Order'!H16))</f>
        <v>0</v>
      </c>
      <c r="K83" s="94">
        <f>(I83+L83)/('Shared Mail Order'!H13+'Shared Mail Order'!H21)*'Shared Mail Order'!C22</f>
        <v>0</v>
      </c>
      <c r="L83" s="100"/>
      <c r="M83" s="101">
        <f>IF('Shared Mail Order'!C23&gt;0,(I83+L83)/('Shared Mail Order'!H13+'Shared Mail Order'!H21)*'Shared Mail Order'!C23*'Shared Mail Order'!C25,(I83+L83)*'Shared Mail Order'!C25)</f>
        <v>0</v>
      </c>
      <c r="N83" s="102">
        <f>IF('Shared Mail Order'!C23&gt;0,(I83+L83)/('Shared Mail Order'!H13+'Shared Mail Order'!H21)*'Shared Mail Order'!C23*'Shared Mail Order'!C25+K83,(I83+L83)*'Shared Mail Order'!C25+K83)</f>
        <v>0</v>
      </c>
      <c r="O83" s="132">
        <f t="shared" si="7"/>
        <v>0</v>
      </c>
      <c r="P83" s="112">
        <f t="shared" si="8"/>
        <v>0</v>
      </c>
      <c r="Q83" s="1"/>
      <c r="R83" s="1"/>
    </row>
    <row r="84" spans="1:18" ht="12.75">
      <c r="A84" s="127"/>
      <c r="B84" s="73"/>
      <c r="C84" s="91"/>
      <c r="D84" s="92">
        <v>0</v>
      </c>
      <c r="E84" s="128">
        <v>0</v>
      </c>
      <c r="F84" s="130">
        <f t="shared" si="5"/>
        <v>0</v>
      </c>
      <c r="G84" s="129">
        <f>F84*'Shared Mail Order'!C18</f>
        <v>0</v>
      </c>
      <c r="H84" s="130">
        <f t="shared" si="6"/>
        <v>0</v>
      </c>
      <c r="I84" s="99">
        <f>H84*'Shared Mail Order'!C17</f>
        <v>0</v>
      </c>
      <c r="J84" s="131">
        <f>((F84/'Shared Mail Order'!G13)*('Shared Mail Order'!H15+'Shared Mail Order'!H16))</f>
        <v>0</v>
      </c>
      <c r="K84" s="94">
        <f>(I84+L84)/('Shared Mail Order'!H13+'Shared Mail Order'!H21)*'Shared Mail Order'!C22</f>
        <v>0</v>
      </c>
      <c r="L84" s="100"/>
      <c r="M84" s="101">
        <f>IF('Shared Mail Order'!C23&gt;0,(I84+L84)/('Shared Mail Order'!H13+'Shared Mail Order'!H21)*'Shared Mail Order'!C23*'Shared Mail Order'!C25,(I84+L84)*'Shared Mail Order'!C25)</f>
        <v>0</v>
      </c>
      <c r="N84" s="102">
        <f>IF('Shared Mail Order'!C23&gt;0,(I84+L84)/('Shared Mail Order'!H13+'Shared Mail Order'!H21)*'Shared Mail Order'!C23*'Shared Mail Order'!C25+K84,(I84+L84)*'Shared Mail Order'!C25+K84)</f>
        <v>0</v>
      </c>
      <c r="O84" s="132">
        <f t="shared" si="7"/>
        <v>0</v>
      </c>
      <c r="P84" s="112">
        <f t="shared" si="8"/>
        <v>0</v>
      </c>
      <c r="Q84" s="1"/>
      <c r="R84" s="1"/>
    </row>
    <row r="85" spans="1:18" ht="12.75">
      <c r="A85" s="127"/>
      <c r="B85" s="73"/>
      <c r="C85" s="91"/>
      <c r="D85" s="92">
        <v>0</v>
      </c>
      <c r="E85" s="128">
        <v>0</v>
      </c>
      <c r="F85" s="130">
        <f t="shared" si="5"/>
        <v>0</v>
      </c>
      <c r="G85" s="129">
        <f>F85*'Shared Mail Order'!C18</f>
        <v>0</v>
      </c>
      <c r="H85" s="130">
        <f t="shared" si="6"/>
        <v>0</v>
      </c>
      <c r="I85" s="99">
        <f>H85*'Shared Mail Order'!C17</f>
        <v>0</v>
      </c>
      <c r="J85" s="131">
        <f>((F85/'Shared Mail Order'!G13)*('Shared Mail Order'!H15+'Shared Mail Order'!H16))</f>
        <v>0</v>
      </c>
      <c r="K85" s="94">
        <f>(I85+L85)/('Shared Mail Order'!H13+'Shared Mail Order'!H21)*'Shared Mail Order'!C22</f>
        <v>0</v>
      </c>
      <c r="L85" s="100"/>
      <c r="M85" s="101">
        <f>IF('Shared Mail Order'!C23&gt;0,(I85+L85)/('Shared Mail Order'!H13+'Shared Mail Order'!H21)*'Shared Mail Order'!C23*'Shared Mail Order'!C25,(I85+L85)*'Shared Mail Order'!C25)</f>
        <v>0</v>
      </c>
      <c r="N85" s="102">
        <f>IF('Shared Mail Order'!C23&gt;0,(I85+L85)/('Shared Mail Order'!H13+'Shared Mail Order'!H21)*'Shared Mail Order'!C23*'Shared Mail Order'!C25+K85,(I85+L85)*'Shared Mail Order'!C25+K85)</f>
        <v>0</v>
      </c>
      <c r="O85" s="132">
        <f t="shared" si="7"/>
        <v>0</v>
      </c>
      <c r="P85" s="112">
        <f t="shared" si="8"/>
        <v>0</v>
      </c>
      <c r="Q85" s="1"/>
      <c r="R85" s="1"/>
    </row>
    <row r="86" spans="1:18" ht="12.75">
      <c r="A86" s="127"/>
      <c r="B86" s="73"/>
      <c r="C86" s="91"/>
      <c r="D86" s="92">
        <v>0</v>
      </c>
      <c r="E86" s="128">
        <v>0</v>
      </c>
      <c r="F86" s="130">
        <f t="shared" si="5"/>
        <v>0</v>
      </c>
      <c r="G86" s="129">
        <f>F86*'Shared Mail Order'!C18</f>
        <v>0</v>
      </c>
      <c r="H86" s="130">
        <f t="shared" si="6"/>
        <v>0</v>
      </c>
      <c r="I86" s="99">
        <f>H86*'Shared Mail Order'!C17</f>
        <v>0</v>
      </c>
      <c r="J86" s="131">
        <f>((F86/'Shared Mail Order'!G13)*('Shared Mail Order'!H15+'Shared Mail Order'!H16))</f>
        <v>0</v>
      </c>
      <c r="K86" s="94">
        <f>(I86+L86)/('Shared Mail Order'!H13+'Shared Mail Order'!H21)*'Shared Mail Order'!C22</f>
        <v>0</v>
      </c>
      <c r="L86" s="100"/>
      <c r="M86" s="101">
        <f>IF('Shared Mail Order'!C23&gt;0,(I86+L86)/('Shared Mail Order'!H13+'Shared Mail Order'!H21)*'Shared Mail Order'!C23*'Shared Mail Order'!C25,(I86+L86)*'Shared Mail Order'!C25)</f>
        <v>0</v>
      </c>
      <c r="N86" s="102">
        <f>IF('Shared Mail Order'!C23&gt;0,(I86+L86)/('Shared Mail Order'!H13+'Shared Mail Order'!H21)*'Shared Mail Order'!C23*'Shared Mail Order'!C25+K86,(I86+L86)*'Shared Mail Order'!C25+K86)</f>
        <v>0</v>
      </c>
      <c r="O86" s="132">
        <f t="shared" si="7"/>
        <v>0</v>
      </c>
      <c r="P86" s="112">
        <f t="shared" si="8"/>
        <v>0</v>
      </c>
      <c r="Q86" s="1"/>
      <c r="R86" s="1"/>
    </row>
    <row r="87" spans="1:18" ht="12.75">
      <c r="A87" s="127"/>
      <c r="B87" s="73"/>
      <c r="C87" s="91"/>
      <c r="D87" s="92">
        <v>0</v>
      </c>
      <c r="E87" s="128">
        <v>0</v>
      </c>
      <c r="F87" s="130">
        <f t="shared" si="5"/>
        <v>0</v>
      </c>
      <c r="G87" s="129">
        <f>F87*'Shared Mail Order'!C18</f>
        <v>0</v>
      </c>
      <c r="H87" s="130">
        <f t="shared" si="6"/>
        <v>0</v>
      </c>
      <c r="I87" s="99">
        <f>H87*'Shared Mail Order'!C17</f>
        <v>0</v>
      </c>
      <c r="J87" s="131">
        <f>((F87/'Shared Mail Order'!G13)*('Shared Mail Order'!H15+'Shared Mail Order'!H16))</f>
        <v>0</v>
      </c>
      <c r="K87" s="94">
        <f>(I87+L87)/('Shared Mail Order'!H13+'Shared Mail Order'!H21)*'Shared Mail Order'!C22</f>
        <v>0</v>
      </c>
      <c r="L87" s="100"/>
      <c r="M87" s="101">
        <f>IF('Shared Mail Order'!C23&gt;0,(I87+L87)/('Shared Mail Order'!H13+'Shared Mail Order'!H21)*'Shared Mail Order'!C23*'Shared Mail Order'!C25,(I87+L87)*'Shared Mail Order'!C25)</f>
        <v>0</v>
      </c>
      <c r="N87" s="102">
        <f>IF('Shared Mail Order'!C23&gt;0,(I87+L87)/('Shared Mail Order'!H13+'Shared Mail Order'!H21)*'Shared Mail Order'!C23*'Shared Mail Order'!C25+K87,(I87+L87)*'Shared Mail Order'!C25+K87)</f>
        <v>0</v>
      </c>
      <c r="O87" s="132">
        <f t="shared" si="7"/>
        <v>0</v>
      </c>
      <c r="P87" s="112">
        <f t="shared" si="8"/>
        <v>0</v>
      </c>
      <c r="Q87" s="1"/>
      <c r="R87" s="1"/>
    </row>
    <row r="88" spans="1:18" ht="12.75">
      <c r="A88" s="127"/>
      <c r="B88" s="73"/>
      <c r="C88" s="91"/>
      <c r="D88" s="92">
        <v>0</v>
      </c>
      <c r="E88" s="128">
        <v>0</v>
      </c>
      <c r="F88" s="130">
        <f t="shared" si="5"/>
        <v>0</v>
      </c>
      <c r="G88" s="129">
        <f>F88*'Shared Mail Order'!C18</f>
        <v>0</v>
      </c>
      <c r="H88" s="130">
        <f t="shared" si="6"/>
        <v>0</v>
      </c>
      <c r="I88" s="99">
        <f>H88*'Shared Mail Order'!C17</f>
        <v>0</v>
      </c>
      <c r="J88" s="131">
        <f>((F88/'Shared Mail Order'!G13)*('Shared Mail Order'!H15+'Shared Mail Order'!H16))</f>
        <v>0</v>
      </c>
      <c r="K88" s="94">
        <f>(I88+L88)/('Shared Mail Order'!H13+'Shared Mail Order'!H21)*'Shared Mail Order'!C22</f>
        <v>0</v>
      </c>
      <c r="L88" s="100"/>
      <c r="M88" s="101">
        <f>IF('Shared Mail Order'!C23&gt;0,(I88+L88)/('Shared Mail Order'!H13+'Shared Mail Order'!H21)*'Shared Mail Order'!C23*'Shared Mail Order'!C25,(I88+L88)*'Shared Mail Order'!C25)</f>
        <v>0</v>
      </c>
      <c r="N88" s="102">
        <f>IF('Shared Mail Order'!C23&gt;0,(I88+L88)/('Shared Mail Order'!H13+'Shared Mail Order'!H21)*'Shared Mail Order'!C23*'Shared Mail Order'!C25+K88,(I88+L88)*'Shared Mail Order'!C25+K88)</f>
        <v>0</v>
      </c>
      <c r="O88" s="132">
        <f t="shared" si="7"/>
        <v>0</v>
      </c>
      <c r="P88" s="112">
        <f t="shared" si="8"/>
        <v>0</v>
      </c>
      <c r="Q88" s="1"/>
      <c r="R88" s="1"/>
    </row>
    <row r="89" spans="1:18" ht="12.75">
      <c r="A89" s="127"/>
      <c r="B89" s="73"/>
      <c r="C89" s="91"/>
      <c r="D89" s="92">
        <v>0</v>
      </c>
      <c r="E89" s="128">
        <v>0</v>
      </c>
      <c r="F89" s="130">
        <f t="shared" si="5"/>
        <v>0</v>
      </c>
      <c r="G89" s="129">
        <f>F89*'Shared Mail Order'!C18</f>
        <v>0</v>
      </c>
      <c r="H89" s="130">
        <f t="shared" si="6"/>
        <v>0</v>
      </c>
      <c r="I89" s="99">
        <f>H89*'Shared Mail Order'!C17</f>
        <v>0</v>
      </c>
      <c r="J89" s="131">
        <f>((F89/'Shared Mail Order'!G13)*('Shared Mail Order'!H15+'Shared Mail Order'!H16))</f>
        <v>0</v>
      </c>
      <c r="K89" s="94">
        <f>(I89+L89)/('Shared Mail Order'!H13+'Shared Mail Order'!H21)*'Shared Mail Order'!C22</f>
        <v>0</v>
      </c>
      <c r="L89" s="100"/>
      <c r="M89" s="101">
        <f>IF('Shared Mail Order'!C23&gt;0,(I89+L89)/('Shared Mail Order'!H13+'Shared Mail Order'!H21)*'Shared Mail Order'!C23*'Shared Mail Order'!C25,(I89+L89)*'Shared Mail Order'!C25)</f>
        <v>0</v>
      </c>
      <c r="N89" s="102">
        <f>IF('Shared Mail Order'!C23&gt;0,(I89+L89)/('Shared Mail Order'!H13+'Shared Mail Order'!H21)*'Shared Mail Order'!C23*'Shared Mail Order'!C25+K89,(I89+L89)*'Shared Mail Order'!C25+K89)</f>
        <v>0</v>
      </c>
      <c r="O89" s="132">
        <f t="shared" si="7"/>
        <v>0</v>
      </c>
      <c r="P89" s="112">
        <f t="shared" si="8"/>
        <v>0</v>
      </c>
      <c r="Q89" s="1"/>
      <c r="R89" s="1"/>
    </row>
    <row r="90" spans="1:18" ht="12.75">
      <c r="A90" s="127"/>
      <c r="B90" s="73"/>
      <c r="C90" s="91"/>
      <c r="D90" s="92">
        <v>0</v>
      </c>
      <c r="E90" s="128">
        <v>0</v>
      </c>
      <c r="F90" s="130">
        <f t="shared" si="5"/>
        <v>0</v>
      </c>
      <c r="G90" s="129">
        <f>F90*'Shared Mail Order'!C18</f>
        <v>0</v>
      </c>
      <c r="H90" s="130">
        <f t="shared" si="6"/>
        <v>0</v>
      </c>
      <c r="I90" s="99">
        <f>H90*'Shared Mail Order'!C17</f>
        <v>0</v>
      </c>
      <c r="J90" s="131">
        <f>((F90/'Shared Mail Order'!G13)*('Shared Mail Order'!H15+'Shared Mail Order'!H16))</f>
        <v>0</v>
      </c>
      <c r="K90" s="94">
        <f>(I90+L90)/('Shared Mail Order'!H13+'Shared Mail Order'!H21)*'Shared Mail Order'!C22</f>
        <v>0</v>
      </c>
      <c r="L90" s="100"/>
      <c r="M90" s="101">
        <f>IF('Shared Mail Order'!C23&gt;0,(I90+L90)/('Shared Mail Order'!H13+'Shared Mail Order'!H21)*'Shared Mail Order'!C23*'Shared Mail Order'!C25,(I90+L90)*'Shared Mail Order'!C25)</f>
        <v>0</v>
      </c>
      <c r="N90" s="102">
        <f>IF('Shared Mail Order'!C23&gt;0,(I90+L90)/('Shared Mail Order'!H13+'Shared Mail Order'!H21)*'Shared Mail Order'!C23*'Shared Mail Order'!C25+K90,(I90+L90)*'Shared Mail Order'!C25+K90)</f>
        <v>0</v>
      </c>
      <c r="O90" s="132">
        <f t="shared" si="7"/>
        <v>0</v>
      </c>
      <c r="P90" s="112">
        <f t="shared" si="8"/>
        <v>0</v>
      </c>
      <c r="Q90" s="1"/>
      <c r="R90" s="1"/>
    </row>
    <row r="91" spans="1:18" ht="12.75">
      <c r="A91" s="127"/>
      <c r="B91" s="73"/>
      <c r="C91" s="91"/>
      <c r="D91" s="92">
        <v>0</v>
      </c>
      <c r="E91" s="128">
        <v>0</v>
      </c>
      <c r="F91" s="130">
        <f t="shared" si="5"/>
        <v>0</v>
      </c>
      <c r="G91" s="129">
        <f>F91*'Shared Mail Order'!C18</f>
        <v>0</v>
      </c>
      <c r="H91" s="130">
        <f t="shared" si="6"/>
        <v>0</v>
      </c>
      <c r="I91" s="99">
        <f>H91*'Shared Mail Order'!C17</f>
        <v>0</v>
      </c>
      <c r="J91" s="131">
        <f>((F91/'Shared Mail Order'!G13)*('Shared Mail Order'!H15+'Shared Mail Order'!H16))</f>
        <v>0</v>
      </c>
      <c r="K91" s="94">
        <f>(I91+L91)/('Shared Mail Order'!H13+'Shared Mail Order'!H21)*'Shared Mail Order'!C22</f>
        <v>0</v>
      </c>
      <c r="L91" s="100"/>
      <c r="M91" s="101">
        <f>IF('Shared Mail Order'!C23&gt;0,(I91+L91)/('Shared Mail Order'!H13+'Shared Mail Order'!H21)*'Shared Mail Order'!C23*'Shared Mail Order'!C25,(I91+L91)*'Shared Mail Order'!C25)</f>
        <v>0</v>
      </c>
      <c r="N91" s="102">
        <f>IF('Shared Mail Order'!C23&gt;0,(I91+L91)/('Shared Mail Order'!H13+'Shared Mail Order'!H21)*'Shared Mail Order'!C23*'Shared Mail Order'!C25+K91,(I91+L91)*'Shared Mail Order'!C25+K91)</f>
        <v>0</v>
      </c>
      <c r="O91" s="132">
        <f t="shared" si="7"/>
        <v>0</v>
      </c>
      <c r="P91" s="112">
        <f t="shared" si="8"/>
        <v>0</v>
      </c>
      <c r="Q91" s="1"/>
      <c r="R91" s="1"/>
    </row>
    <row r="92" spans="1:18" ht="12.75">
      <c r="A92" s="127"/>
      <c r="B92" s="73"/>
      <c r="C92" s="91"/>
      <c r="D92" s="92">
        <v>0</v>
      </c>
      <c r="E92" s="128">
        <v>0</v>
      </c>
      <c r="F92" s="130">
        <f t="shared" si="5"/>
        <v>0</v>
      </c>
      <c r="G92" s="129">
        <f>F92*'Shared Mail Order'!C18</f>
        <v>0</v>
      </c>
      <c r="H92" s="130">
        <f t="shared" si="6"/>
        <v>0</v>
      </c>
      <c r="I92" s="99">
        <f>H92*'Shared Mail Order'!C17</f>
        <v>0</v>
      </c>
      <c r="J92" s="131">
        <f>((F92/'Shared Mail Order'!G13)*('Shared Mail Order'!H15+'Shared Mail Order'!H16))</f>
        <v>0</v>
      </c>
      <c r="K92" s="94">
        <f>(I92+L92)/('Shared Mail Order'!H13+'Shared Mail Order'!H21)*'Shared Mail Order'!C22</f>
        <v>0</v>
      </c>
      <c r="L92" s="100"/>
      <c r="M92" s="101">
        <f>IF('Shared Mail Order'!C23&gt;0,(I92+L92)/('Shared Mail Order'!H13+'Shared Mail Order'!H21)*'Shared Mail Order'!C23*'Shared Mail Order'!C25,(I92+L92)*'Shared Mail Order'!C25)</f>
        <v>0</v>
      </c>
      <c r="N92" s="102">
        <f>IF('Shared Mail Order'!C23&gt;0,(I92+L92)/('Shared Mail Order'!H13+'Shared Mail Order'!H21)*'Shared Mail Order'!C23*'Shared Mail Order'!C25+K92,(I92+L92)*'Shared Mail Order'!C25+K92)</f>
        <v>0</v>
      </c>
      <c r="O92" s="132">
        <f t="shared" si="7"/>
        <v>0</v>
      </c>
      <c r="P92" s="112">
        <f t="shared" si="8"/>
        <v>0</v>
      </c>
      <c r="Q92" s="1"/>
      <c r="R92" s="1"/>
    </row>
    <row r="93" spans="1:18" ht="12.75">
      <c r="A93" s="127"/>
      <c r="B93" s="73"/>
      <c r="C93" s="91"/>
      <c r="D93" s="92">
        <v>0</v>
      </c>
      <c r="E93" s="128">
        <v>0</v>
      </c>
      <c r="F93" s="130">
        <f t="shared" si="5"/>
        <v>0</v>
      </c>
      <c r="G93" s="129">
        <f>F93*'Shared Mail Order'!C18</f>
        <v>0</v>
      </c>
      <c r="H93" s="130">
        <f t="shared" si="6"/>
        <v>0</v>
      </c>
      <c r="I93" s="99">
        <f>H93*'Shared Mail Order'!C17</f>
        <v>0</v>
      </c>
      <c r="J93" s="131">
        <f>((F93/'Shared Mail Order'!G13)*('Shared Mail Order'!H15+'Shared Mail Order'!H16))</f>
        <v>0</v>
      </c>
      <c r="K93" s="94">
        <f>(I93+L93)/('Shared Mail Order'!H13+'Shared Mail Order'!H21)*'Shared Mail Order'!C22</f>
        <v>0</v>
      </c>
      <c r="L93" s="100"/>
      <c r="M93" s="101">
        <f>IF('Shared Mail Order'!C23&gt;0,(I93+L93)/('Shared Mail Order'!H13+'Shared Mail Order'!H21)*'Shared Mail Order'!C23*'Shared Mail Order'!C25,(I93+L93)*'Shared Mail Order'!C25)</f>
        <v>0</v>
      </c>
      <c r="N93" s="102">
        <f>IF('Shared Mail Order'!C23&gt;0,(I93+L93)/('Shared Mail Order'!H13+'Shared Mail Order'!H21)*'Shared Mail Order'!C23*'Shared Mail Order'!C25+K93,(I93+L93)*'Shared Mail Order'!C25+K93)</f>
        <v>0</v>
      </c>
      <c r="O93" s="132">
        <f t="shared" si="7"/>
        <v>0</v>
      </c>
      <c r="P93" s="112">
        <f t="shared" si="8"/>
        <v>0</v>
      </c>
      <c r="Q93" s="1"/>
      <c r="R93" s="1"/>
    </row>
    <row r="94" spans="1:18" ht="12.75">
      <c r="A94" s="127"/>
      <c r="B94" s="73"/>
      <c r="C94" s="91"/>
      <c r="D94" s="92">
        <v>0</v>
      </c>
      <c r="E94" s="128">
        <v>0</v>
      </c>
      <c r="F94" s="130">
        <f t="shared" si="5"/>
        <v>0</v>
      </c>
      <c r="G94" s="129">
        <f>F94*'Shared Mail Order'!C18</f>
        <v>0</v>
      </c>
      <c r="H94" s="130">
        <f t="shared" si="6"/>
        <v>0</v>
      </c>
      <c r="I94" s="99">
        <f>H94*'Shared Mail Order'!C17</f>
        <v>0</v>
      </c>
      <c r="J94" s="131">
        <f>((F94/'Shared Mail Order'!G13)*('Shared Mail Order'!H15+'Shared Mail Order'!H16))</f>
        <v>0</v>
      </c>
      <c r="K94" s="94">
        <f>(I94+L94)/('Shared Mail Order'!H13+'Shared Mail Order'!H21)*'Shared Mail Order'!C22</f>
        <v>0</v>
      </c>
      <c r="L94" s="100"/>
      <c r="M94" s="101">
        <f>IF('Shared Mail Order'!C23&gt;0,(I94+L94)/('Shared Mail Order'!H13+'Shared Mail Order'!H21)*'Shared Mail Order'!C23*'Shared Mail Order'!C25,(I94+L94)*'Shared Mail Order'!C25)</f>
        <v>0</v>
      </c>
      <c r="N94" s="102">
        <f>IF('Shared Mail Order'!C23&gt;0,(I94+L94)/('Shared Mail Order'!H13+'Shared Mail Order'!H21)*'Shared Mail Order'!C23*'Shared Mail Order'!C25+K94,(I94+L94)*'Shared Mail Order'!C25+K94)</f>
        <v>0</v>
      </c>
      <c r="O94" s="132">
        <f t="shared" si="7"/>
        <v>0</v>
      </c>
      <c r="P94" s="112">
        <f t="shared" si="8"/>
        <v>0</v>
      </c>
      <c r="Q94" s="1"/>
      <c r="R94" s="1"/>
    </row>
    <row r="95" spans="1:18" ht="12.75">
      <c r="A95" s="127"/>
      <c r="B95" s="73"/>
      <c r="C95" s="91"/>
      <c r="D95" s="92">
        <v>0</v>
      </c>
      <c r="E95" s="128">
        <v>0</v>
      </c>
      <c r="F95" s="130">
        <f t="shared" si="5"/>
        <v>0</v>
      </c>
      <c r="G95" s="129">
        <f>F95*'Shared Mail Order'!C18</f>
        <v>0</v>
      </c>
      <c r="H95" s="130">
        <f t="shared" si="6"/>
        <v>0</v>
      </c>
      <c r="I95" s="99">
        <f>H95*'Shared Mail Order'!C17</f>
        <v>0</v>
      </c>
      <c r="J95" s="131">
        <f>((F95/'Shared Mail Order'!G13)*('Shared Mail Order'!H15+'Shared Mail Order'!H16))</f>
        <v>0</v>
      </c>
      <c r="K95" s="94">
        <f>(I95+L95)/('Shared Mail Order'!H13+'Shared Mail Order'!H21)*'Shared Mail Order'!C22</f>
        <v>0</v>
      </c>
      <c r="L95" s="100"/>
      <c r="M95" s="101">
        <f>IF('Shared Mail Order'!C23&gt;0,(I95+L95)/('Shared Mail Order'!H13+'Shared Mail Order'!H21)*'Shared Mail Order'!C23*'Shared Mail Order'!C25,(I95+L95)*'Shared Mail Order'!C25)</f>
        <v>0</v>
      </c>
      <c r="N95" s="102">
        <f>IF('Shared Mail Order'!C23&gt;0,(I95+L95)/('Shared Mail Order'!H13+'Shared Mail Order'!H21)*'Shared Mail Order'!C23*'Shared Mail Order'!C25+K95,(I95+L95)*'Shared Mail Order'!C25+K95)</f>
        <v>0</v>
      </c>
      <c r="O95" s="132">
        <f t="shared" si="7"/>
        <v>0</v>
      </c>
      <c r="P95" s="112">
        <f t="shared" si="8"/>
        <v>0</v>
      </c>
      <c r="Q95" s="1"/>
      <c r="R95" s="1"/>
    </row>
    <row r="96" spans="1:18" ht="12.75">
      <c r="A96" s="127"/>
      <c r="B96" s="73"/>
      <c r="C96" s="91"/>
      <c r="D96" s="92">
        <v>0</v>
      </c>
      <c r="E96" s="128">
        <v>0</v>
      </c>
      <c r="F96" s="130">
        <f t="shared" si="5"/>
        <v>0</v>
      </c>
      <c r="G96" s="129">
        <f>F96*'Shared Mail Order'!C18</f>
        <v>0</v>
      </c>
      <c r="H96" s="130">
        <f t="shared" si="6"/>
        <v>0</v>
      </c>
      <c r="I96" s="99">
        <f>H96*'Shared Mail Order'!C17</f>
        <v>0</v>
      </c>
      <c r="J96" s="131">
        <f>((F96/'Shared Mail Order'!G13)*('Shared Mail Order'!H15+'Shared Mail Order'!H16))</f>
        <v>0</v>
      </c>
      <c r="K96" s="94">
        <f>(I96+L96)/('Shared Mail Order'!H13+'Shared Mail Order'!H21)*'Shared Mail Order'!C22</f>
        <v>0</v>
      </c>
      <c r="L96" s="100"/>
      <c r="M96" s="101">
        <f>IF('Shared Mail Order'!C23&gt;0,(I96+L96)/('Shared Mail Order'!H13+'Shared Mail Order'!H21)*'Shared Mail Order'!C23*'Shared Mail Order'!C25,(I96+L96)*'Shared Mail Order'!C25)</f>
        <v>0</v>
      </c>
      <c r="N96" s="102">
        <f>IF('Shared Mail Order'!C23&gt;0,(I96+L96)/('Shared Mail Order'!H13+'Shared Mail Order'!H21)*'Shared Mail Order'!C23*'Shared Mail Order'!C25+K96,(I96+L96)*'Shared Mail Order'!C25+K96)</f>
        <v>0</v>
      </c>
      <c r="O96" s="132">
        <f t="shared" si="7"/>
        <v>0</v>
      </c>
      <c r="P96" s="112">
        <f t="shared" si="8"/>
        <v>0</v>
      </c>
      <c r="Q96" s="1"/>
      <c r="R96" s="1"/>
    </row>
    <row r="97" spans="1:18" ht="12.75">
      <c r="A97" s="127"/>
      <c r="B97" s="73"/>
      <c r="C97" s="91"/>
      <c r="D97" s="92">
        <v>0</v>
      </c>
      <c r="E97" s="128">
        <v>0</v>
      </c>
      <c r="F97" s="130">
        <f t="shared" si="5"/>
        <v>0</v>
      </c>
      <c r="G97" s="129">
        <f>F97*'Shared Mail Order'!C18</f>
        <v>0</v>
      </c>
      <c r="H97" s="130">
        <f t="shared" si="6"/>
        <v>0</v>
      </c>
      <c r="I97" s="99">
        <f>H97*'Shared Mail Order'!C17</f>
        <v>0</v>
      </c>
      <c r="J97" s="131">
        <f>((F97/'Shared Mail Order'!G13)*('Shared Mail Order'!H15+'Shared Mail Order'!H16))</f>
        <v>0</v>
      </c>
      <c r="K97" s="94">
        <f>(I97+L97)/('Shared Mail Order'!H13+'Shared Mail Order'!H21)*'Shared Mail Order'!C22</f>
        <v>0</v>
      </c>
      <c r="L97" s="100"/>
      <c r="M97" s="101">
        <f>IF('Shared Mail Order'!C23&gt;0,(I97+L97)/('Shared Mail Order'!H13+'Shared Mail Order'!H21)*'Shared Mail Order'!C23*'Shared Mail Order'!C25,(I97+L97)*'Shared Mail Order'!C25)</f>
        <v>0</v>
      </c>
      <c r="N97" s="102">
        <f>IF('Shared Mail Order'!C23&gt;0,(I97+L97)/('Shared Mail Order'!H13+'Shared Mail Order'!H21)*'Shared Mail Order'!C23*'Shared Mail Order'!C25+K97,(I97+L97)*'Shared Mail Order'!C25+K97)</f>
        <v>0</v>
      </c>
      <c r="O97" s="132">
        <f t="shared" si="7"/>
        <v>0</v>
      </c>
      <c r="P97" s="112">
        <f t="shared" si="8"/>
        <v>0</v>
      </c>
      <c r="Q97" s="1"/>
      <c r="R97" s="1"/>
    </row>
    <row r="98" spans="1:18" ht="12.75">
      <c r="A98" s="127"/>
      <c r="B98" s="73"/>
      <c r="C98" s="91"/>
      <c r="D98" s="92">
        <v>0</v>
      </c>
      <c r="E98" s="128">
        <v>0</v>
      </c>
      <c r="F98" s="130">
        <f t="shared" si="5"/>
        <v>0</v>
      </c>
      <c r="G98" s="129">
        <f>F98*'Shared Mail Order'!C18</f>
        <v>0</v>
      </c>
      <c r="H98" s="130">
        <f t="shared" si="6"/>
        <v>0</v>
      </c>
      <c r="I98" s="99">
        <f>H98*'Shared Mail Order'!C17</f>
        <v>0</v>
      </c>
      <c r="J98" s="131">
        <f>((F98/'Shared Mail Order'!G13)*('Shared Mail Order'!H15+'Shared Mail Order'!H16))</f>
        <v>0</v>
      </c>
      <c r="K98" s="94">
        <f>(I98+L98)/('Shared Mail Order'!H13+'Shared Mail Order'!H21)*'Shared Mail Order'!C22</f>
        <v>0</v>
      </c>
      <c r="L98" s="100"/>
      <c r="M98" s="101">
        <f>IF('Shared Mail Order'!C23&gt;0,(I98+L98)/('Shared Mail Order'!H13+'Shared Mail Order'!H21)*'Shared Mail Order'!C23*'Shared Mail Order'!C25,(I98+L98)*'Shared Mail Order'!C25)</f>
        <v>0</v>
      </c>
      <c r="N98" s="102">
        <f>IF('Shared Mail Order'!C23&gt;0,(I98+L98)/('Shared Mail Order'!H13+'Shared Mail Order'!H21)*'Shared Mail Order'!C23*'Shared Mail Order'!C25+K98,(I98+L98)*'Shared Mail Order'!C25+K98)</f>
        <v>0</v>
      </c>
      <c r="O98" s="132">
        <f t="shared" si="7"/>
        <v>0</v>
      </c>
      <c r="P98" s="112">
        <f t="shared" si="8"/>
        <v>0</v>
      </c>
      <c r="Q98" s="1"/>
      <c r="R98" s="1"/>
    </row>
    <row r="99" spans="1:18" ht="12.75">
      <c r="A99" s="127"/>
      <c r="B99" s="73"/>
      <c r="C99" s="91"/>
      <c r="D99" s="92">
        <v>0</v>
      </c>
      <c r="E99" s="128">
        <v>0</v>
      </c>
      <c r="F99" s="130">
        <f t="shared" si="5"/>
        <v>0</v>
      </c>
      <c r="G99" s="129">
        <f>F99*'Shared Mail Order'!C18</f>
        <v>0</v>
      </c>
      <c r="H99" s="130">
        <f t="shared" si="6"/>
        <v>0</v>
      </c>
      <c r="I99" s="99">
        <f>H99*'Shared Mail Order'!C17</f>
        <v>0</v>
      </c>
      <c r="J99" s="131">
        <f>((F99/'Shared Mail Order'!G13)*('Shared Mail Order'!H15+'Shared Mail Order'!H16))</f>
        <v>0</v>
      </c>
      <c r="K99" s="94">
        <f>(I99+L99)/('Shared Mail Order'!H13+'Shared Mail Order'!H21)*'Shared Mail Order'!C22</f>
        <v>0</v>
      </c>
      <c r="L99" s="100"/>
      <c r="M99" s="101">
        <f>IF('Shared Mail Order'!C23&gt;0,(I99+L99)/('Shared Mail Order'!H13+'Shared Mail Order'!H21)*'Shared Mail Order'!C23*'Shared Mail Order'!C25,(I99+L99)*'Shared Mail Order'!C25)</f>
        <v>0</v>
      </c>
      <c r="N99" s="102">
        <f>IF('Shared Mail Order'!C23&gt;0,(I99+L99)/('Shared Mail Order'!H13+'Shared Mail Order'!H21)*'Shared Mail Order'!C23*'Shared Mail Order'!C25+K99,(I99+L99)*'Shared Mail Order'!C25+K99)</f>
        <v>0</v>
      </c>
      <c r="O99" s="132">
        <f t="shared" si="7"/>
        <v>0</v>
      </c>
      <c r="P99" s="112">
        <f t="shared" si="8"/>
        <v>0</v>
      </c>
      <c r="Q99" s="1"/>
      <c r="R99" s="1"/>
    </row>
    <row r="100" spans="1:18" ht="12.75">
      <c r="A100" s="127"/>
      <c r="B100" s="73"/>
      <c r="C100" s="91"/>
      <c r="D100" s="92">
        <v>0</v>
      </c>
      <c r="E100" s="128">
        <v>0</v>
      </c>
      <c r="F100" s="130">
        <f t="shared" si="5"/>
        <v>0</v>
      </c>
      <c r="G100" s="129">
        <f>F100*'Shared Mail Order'!C18</f>
        <v>0</v>
      </c>
      <c r="H100" s="130">
        <f t="shared" si="6"/>
        <v>0</v>
      </c>
      <c r="I100" s="99">
        <f>H100*'Shared Mail Order'!C17</f>
        <v>0</v>
      </c>
      <c r="J100" s="131">
        <f>((F100/'Shared Mail Order'!G13)*('Shared Mail Order'!H15+'Shared Mail Order'!H16))</f>
        <v>0</v>
      </c>
      <c r="K100" s="94">
        <f>(I100+L100)/('Shared Mail Order'!H13+'Shared Mail Order'!H21)*'Shared Mail Order'!C22</f>
        <v>0</v>
      </c>
      <c r="L100" s="100"/>
      <c r="M100" s="101">
        <f>IF('Shared Mail Order'!C23&gt;0,(I100+L100)/('Shared Mail Order'!H13+'Shared Mail Order'!H21)*'Shared Mail Order'!C23*'Shared Mail Order'!C25,(I100+L100)*'Shared Mail Order'!C25)</f>
        <v>0</v>
      </c>
      <c r="N100" s="102">
        <f>IF('Shared Mail Order'!C23&gt;0,(I100+L100)/('Shared Mail Order'!H13+'Shared Mail Order'!H21)*'Shared Mail Order'!C23*'Shared Mail Order'!C25+K100,(I100+L100)*'Shared Mail Order'!C25+K100)</f>
        <v>0</v>
      </c>
      <c r="O100" s="132">
        <f t="shared" si="7"/>
        <v>0</v>
      </c>
      <c r="P100" s="112">
        <f t="shared" si="8"/>
        <v>0</v>
      </c>
      <c r="Q100" s="1"/>
      <c r="R100" s="1"/>
    </row>
    <row r="101" spans="1:18" ht="12.75">
      <c r="A101" s="127"/>
      <c r="B101" s="73"/>
      <c r="C101" s="91"/>
      <c r="D101" s="92">
        <v>0</v>
      </c>
      <c r="E101" s="128">
        <v>0</v>
      </c>
      <c r="F101" s="130">
        <f t="shared" si="5"/>
        <v>0</v>
      </c>
      <c r="G101" s="129">
        <f>F101*'Shared Mail Order'!C18</f>
        <v>0</v>
      </c>
      <c r="H101" s="130">
        <f t="shared" si="6"/>
        <v>0</v>
      </c>
      <c r="I101" s="99">
        <f>H101*'Shared Mail Order'!C17</f>
        <v>0</v>
      </c>
      <c r="J101" s="131">
        <f>((F101/'Shared Mail Order'!G13)*('Shared Mail Order'!H15+'Shared Mail Order'!H16))</f>
        <v>0</v>
      </c>
      <c r="K101" s="94">
        <f>(I101+L101)/('Shared Mail Order'!H13+'Shared Mail Order'!H21)*'Shared Mail Order'!C22</f>
        <v>0</v>
      </c>
      <c r="L101" s="100"/>
      <c r="M101" s="101">
        <f>IF('Shared Mail Order'!C23&gt;0,(I101+L101)/('Shared Mail Order'!H13+'Shared Mail Order'!H21)*'Shared Mail Order'!C23*'Shared Mail Order'!C25,(I101+L101)*'Shared Mail Order'!C25)</f>
        <v>0</v>
      </c>
      <c r="N101" s="102">
        <f>IF('Shared Mail Order'!C23&gt;0,(I101+L101)/('Shared Mail Order'!H13+'Shared Mail Order'!H21)*'Shared Mail Order'!C23*'Shared Mail Order'!C25+K101,(I101+L101)*'Shared Mail Order'!C25+K101)</f>
        <v>0</v>
      </c>
      <c r="O101" s="132">
        <f t="shared" si="7"/>
        <v>0</v>
      </c>
      <c r="P101" s="112">
        <f t="shared" si="8"/>
        <v>0</v>
      </c>
      <c r="Q101" s="1"/>
      <c r="R101" s="1"/>
    </row>
    <row r="102" spans="1:18" ht="12.75">
      <c r="A102" s="127"/>
      <c r="B102" s="73"/>
      <c r="C102" s="91"/>
      <c r="D102" s="92">
        <v>0</v>
      </c>
      <c r="E102" s="128">
        <v>0</v>
      </c>
      <c r="F102" s="130">
        <f t="shared" si="5"/>
        <v>0</v>
      </c>
      <c r="G102" s="129">
        <f>F102*'Shared Mail Order'!C18</f>
        <v>0</v>
      </c>
      <c r="H102" s="130">
        <f t="shared" si="6"/>
        <v>0</v>
      </c>
      <c r="I102" s="99">
        <f>H102*'Shared Mail Order'!C17</f>
        <v>0</v>
      </c>
      <c r="J102" s="131">
        <f>((F102/'Shared Mail Order'!G13)*('Shared Mail Order'!H15+'Shared Mail Order'!H16))</f>
        <v>0</v>
      </c>
      <c r="K102" s="94">
        <f>(I102+L102)/('Shared Mail Order'!H13+'Shared Mail Order'!H21)*'Shared Mail Order'!C22</f>
        <v>0</v>
      </c>
      <c r="L102" s="100">
        <v>0</v>
      </c>
      <c r="M102" s="101">
        <f>IF('Shared Mail Order'!C23&gt;0,(I102+L102)/('Shared Mail Order'!H13+'Shared Mail Order'!H21)*'Shared Mail Order'!C23*'Shared Mail Order'!C25,(I102+L102)*'Shared Mail Order'!C25)</f>
        <v>0</v>
      </c>
      <c r="N102" s="102">
        <f>IF('Shared Mail Order'!C23&gt;0,(I102+L102)/('Shared Mail Order'!H13+'Shared Mail Order'!H21)*'Shared Mail Order'!C23*'Shared Mail Order'!C25+K102,(I102+L102)*'Shared Mail Order'!C25+K102)</f>
        <v>0</v>
      </c>
      <c r="O102" s="132">
        <f t="shared" si="7"/>
        <v>0</v>
      </c>
      <c r="P102" s="112">
        <f t="shared" si="8"/>
        <v>0</v>
      </c>
      <c r="Q102" s="1"/>
      <c r="R102" s="1"/>
    </row>
    <row r="103" spans="1:18" ht="12.75">
      <c r="A103" s="127"/>
      <c r="B103" s="73"/>
      <c r="C103" s="91"/>
      <c r="D103" s="92">
        <v>0</v>
      </c>
      <c r="E103" s="128">
        <v>0</v>
      </c>
      <c r="F103" s="130">
        <f t="shared" si="5"/>
        <v>0</v>
      </c>
      <c r="G103" s="129">
        <f>F103*'Shared Mail Order'!C18</f>
        <v>0</v>
      </c>
      <c r="H103" s="130">
        <f t="shared" si="6"/>
        <v>0</v>
      </c>
      <c r="I103" s="99">
        <f>H103*'Shared Mail Order'!C17</f>
        <v>0</v>
      </c>
      <c r="J103" s="131">
        <f>((F103/'Shared Mail Order'!G13)*('Shared Mail Order'!H15+'Shared Mail Order'!H16))</f>
        <v>0</v>
      </c>
      <c r="K103" s="94">
        <f>(I103+L103)/('Shared Mail Order'!H13+'Shared Mail Order'!H21)*'Shared Mail Order'!C22</f>
        <v>0</v>
      </c>
      <c r="L103" s="100"/>
      <c r="M103" s="101">
        <f>IF('Shared Mail Order'!C23&gt;0,(I103+L103)/('Shared Mail Order'!H13+'Shared Mail Order'!H21)*'Shared Mail Order'!C23*'Shared Mail Order'!C25,(I103+L103)*'Shared Mail Order'!C25)</f>
        <v>0</v>
      </c>
      <c r="N103" s="102">
        <f>IF('Shared Mail Order'!C23&gt;0,(I103+L103)/('Shared Mail Order'!H13+'Shared Mail Order'!H21)*'Shared Mail Order'!C23*'Shared Mail Order'!C25+K103,(I103+L103)*'Shared Mail Order'!C25+K103)</f>
        <v>0</v>
      </c>
      <c r="O103" s="132">
        <f t="shared" si="7"/>
        <v>0</v>
      </c>
      <c r="P103" s="112">
        <f t="shared" si="8"/>
        <v>0</v>
      </c>
      <c r="Q103" s="1"/>
      <c r="R103" s="1"/>
    </row>
    <row r="104" spans="1:18" ht="12.75">
      <c r="A104" s="127"/>
      <c r="B104" s="73"/>
      <c r="C104" s="91"/>
      <c r="D104" s="92">
        <v>0</v>
      </c>
      <c r="E104" s="128">
        <v>0</v>
      </c>
      <c r="F104" s="130">
        <f t="shared" si="5"/>
        <v>0</v>
      </c>
      <c r="G104" s="129">
        <f>F104*'Shared Mail Order'!C18</f>
        <v>0</v>
      </c>
      <c r="H104" s="130">
        <f t="shared" si="6"/>
        <v>0</v>
      </c>
      <c r="I104" s="99">
        <f>H104*'Shared Mail Order'!C17</f>
        <v>0</v>
      </c>
      <c r="J104" s="131">
        <f>((F104/'Shared Mail Order'!G13)*('Shared Mail Order'!H15+'Shared Mail Order'!H16))</f>
        <v>0</v>
      </c>
      <c r="K104" s="94">
        <f>(I104+L104)/('Shared Mail Order'!H13+'Shared Mail Order'!H21)*'Shared Mail Order'!C22</f>
        <v>0</v>
      </c>
      <c r="L104" s="100"/>
      <c r="M104" s="101">
        <f>IF('Shared Mail Order'!C23&gt;0,(I104+L104)/('Shared Mail Order'!H13+'Shared Mail Order'!H21)*'Shared Mail Order'!C23*'Shared Mail Order'!C25,(I104+L104)*'Shared Mail Order'!C25)</f>
        <v>0</v>
      </c>
      <c r="N104" s="102">
        <f>IF('Shared Mail Order'!C23&gt;0,(I104+L104)/('Shared Mail Order'!H13+'Shared Mail Order'!H21)*'Shared Mail Order'!C23*'Shared Mail Order'!C25+K104,(I104+L104)*'Shared Mail Order'!C25+K104)</f>
        <v>0</v>
      </c>
      <c r="O104" s="132">
        <f t="shared" si="7"/>
        <v>0</v>
      </c>
      <c r="P104" s="112">
        <f t="shared" si="8"/>
        <v>0</v>
      </c>
      <c r="Q104" s="1"/>
      <c r="R104" s="1"/>
    </row>
    <row r="105" spans="1:18" ht="12.75">
      <c r="A105" s="127"/>
      <c r="B105" s="73"/>
      <c r="C105" s="91"/>
      <c r="D105" s="92">
        <v>0</v>
      </c>
      <c r="E105" s="128">
        <v>0</v>
      </c>
      <c r="F105" s="130">
        <f t="shared" si="5"/>
        <v>0</v>
      </c>
      <c r="G105" s="129">
        <f>F105*'Shared Mail Order'!C18</f>
        <v>0</v>
      </c>
      <c r="H105" s="130">
        <f t="shared" si="6"/>
        <v>0</v>
      </c>
      <c r="I105" s="99">
        <f>H105*'Shared Mail Order'!C17</f>
        <v>0</v>
      </c>
      <c r="J105" s="131">
        <f>((F105/'Shared Mail Order'!G13)*('Shared Mail Order'!H15+'Shared Mail Order'!H16))</f>
        <v>0</v>
      </c>
      <c r="K105" s="94">
        <f>(I105+L105)/('Shared Mail Order'!H13+'Shared Mail Order'!H21)*'Shared Mail Order'!C22</f>
        <v>0</v>
      </c>
      <c r="L105" s="100"/>
      <c r="M105" s="101">
        <f>IF('Shared Mail Order'!C23&gt;0,(I105+L105)/('Shared Mail Order'!H13+'Shared Mail Order'!H21)*'Shared Mail Order'!C23*'Shared Mail Order'!C25,(I105+L105)*'Shared Mail Order'!C25)</f>
        <v>0</v>
      </c>
      <c r="N105" s="102">
        <f>IF('Shared Mail Order'!C23&gt;0,(I105+L105)/('Shared Mail Order'!H13+'Shared Mail Order'!H21)*'Shared Mail Order'!C23*'Shared Mail Order'!C25+K105,(I105+L105)*'Shared Mail Order'!C25+K105)</f>
        <v>0</v>
      </c>
      <c r="O105" s="132">
        <f t="shared" si="7"/>
        <v>0</v>
      </c>
      <c r="P105" s="112">
        <f t="shared" si="8"/>
        <v>0</v>
      </c>
      <c r="Q105" s="1"/>
      <c r="R105" s="1"/>
    </row>
    <row r="106" spans="1:18" ht="12.75">
      <c r="A106" s="127"/>
      <c r="B106" s="73"/>
      <c r="C106" s="91"/>
      <c r="D106" s="92">
        <v>0</v>
      </c>
      <c r="E106" s="128">
        <v>0</v>
      </c>
      <c r="F106" s="130">
        <f t="shared" si="5"/>
        <v>0</v>
      </c>
      <c r="G106" s="129">
        <f>F106*'Shared Mail Order'!C18</f>
        <v>0</v>
      </c>
      <c r="H106" s="130">
        <f t="shared" si="6"/>
        <v>0</v>
      </c>
      <c r="I106" s="99">
        <f>H106*'Shared Mail Order'!C17</f>
        <v>0</v>
      </c>
      <c r="J106" s="131">
        <f>((F106/'Shared Mail Order'!G13)*('Shared Mail Order'!H15+'Shared Mail Order'!H16))</f>
        <v>0</v>
      </c>
      <c r="K106" s="94">
        <f>(I106+L106)/('Shared Mail Order'!H13+'Shared Mail Order'!H21)*'Shared Mail Order'!C22</f>
        <v>0</v>
      </c>
      <c r="L106" s="100"/>
      <c r="M106" s="101">
        <f>IF('Shared Mail Order'!C23&gt;0,(I106+L106)/('Shared Mail Order'!H13+'Shared Mail Order'!H21)*'Shared Mail Order'!C23*'Shared Mail Order'!C25,(I106+L106)*'Shared Mail Order'!C25)</f>
        <v>0</v>
      </c>
      <c r="N106" s="102">
        <f>IF('Shared Mail Order'!C23&gt;0,(I106+L106)/('Shared Mail Order'!H13+'Shared Mail Order'!H21)*'Shared Mail Order'!C23*'Shared Mail Order'!C25+K106,(I106+L106)*'Shared Mail Order'!C25+K106)</f>
        <v>0</v>
      </c>
      <c r="O106" s="132">
        <f t="shared" si="7"/>
        <v>0</v>
      </c>
      <c r="P106" s="112">
        <f t="shared" si="8"/>
        <v>0</v>
      </c>
      <c r="Q106" s="1"/>
      <c r="R106" s="1"/>
    </row>
    <row r="107" spans="1:18" ht="12.75">
      <c r="A107" s="127"/>
      <c r="B107" s="73"/>
      <c r="C107" s="91"/>
      <c r="D107" s="92">
        <v>0</v>
      </c>
      <c r="E107" s="128">
        <v>0</v>
      </c>
      <c r="F107" s="130">
        <f t="shared" si="5"/>
        <v>0</v>
      </c>
      <c r="G107" s="129">
        <f>F107*'Shared Mail Order'!C18</f>
        <v>0</v>
      </c>
      <c r="H107" s="130">
        <f t="shared" si="6"/>
        <v>0</v>
      </c>
      <c r="I107" s="99">
        <f>H107*'Shared Mail Order'!C17</f>
        <v>0</v>
      </c>
      <c r="J107" s="131">
        <f>((F107/'Shared Mail Order'!G13)*('Shared Mail Order'!H15+'Shared Mail Order'!H16))</f>
        <v>0</v>
      </c>
      <c r="K107" s="94">
        <f>(I107+L107)/('Shared Mail Order'!H13+'Shared Mail Order'!H21)*'Shared Mail Order'!C22</f>
        <v>0</v>
      </c>
      <c r="L107" s="100"/>
      <c r="M107" s="101">
        <f>IF('Shared Mail Order'!C23&gt;0,(I107+L107)/('Shared Mail Order'!H13+'Shared Mail Order'!H21)*'Shared Mail Order'!C23*'Shared Mail Order'!C25,(I107+L107)*'Shared Mail Order'!C25)</f>
        <v>0</v>
      </c>
      <c r="N107" s="102">
        <f>IF('Shared Mail Order'!C23&gt;0,(I107+L107)/('Shared Mail Order'!H13+'Shared Mail Order'!H21)*'Shared Mail Order'!C23*'Shared Mail Order'!C25+K107,(I107+L107)*'Shared Mail Order'!C25+K107)</f>
        <v>0</v>
      </c>
      <c r="O107" s="132">
        <f t="shared" si="7"/>
        <v>0</v>
      </c>
      <c r="P107" s="112">
        <f t="shared" si="8"/>
        <v>0</v>
      </c>
      <c r="Q107" s="1"/>
      <c r="R107" s="1"/>
    </row>
    <row r="108" spans="1:18" ht="12.75">
      <c r="A108" s="127"/>
      <c r="B108" s="73"/>
      <c r="C108" s="91"/>
      <c r="D108" s="92">
        <v>0</v>
      </c>
      <c r="E108" s="128">
        <v>0</v>
      </c>
      <c r="F108" s="130">
        <f t="shared" si="5"/>
        <v>0</v>
      </c>
      <c r="G108" s="129">
        <f>F108*'Shared Mail Order'!C18</f>
        <v>0</v>
      </c>
      <c r="H108" s="130">
        <f t="shared" si="6"/>
        <v>0</v>
      </c>
      <c r="I108" s="99">
        <f>H108*'Shared Mail Order'!C17</f>
        <v>0</v>
      </c>
      <c r="J108" s="131">
        <f>((F108/'Shared Mail Order'!G13)*('Shared Mail Order'!H15+'Shared Mail Order'!H16))</f>
        <v>0</v>
      </c>
      <c r="K108" s="94">
        <f>(I108+L108)/('Shared Mail Order'!H13+'Shared Mail Order'!H21)*'Shared Mail Order'!C22</f>
        <v>0</v>
      </c>
      <c r="L108" s="100"/>
      <c r="M108" s="101">
        <f>IF('Shared Mail Order'!C23&gt;0,(I108+L108)/('Shared Mail Order'!H13+'Shared Mail Order'!H21)*'Shared Mail Order'!C23*'Shared Mail Order'!C25,(I108+L108)*'Shared Mail Order'!C25)</f>
        <v>0</v>
      </c>
      <c r="N108" s="102">
        <f>IF('Shared Mail Order'!C23&gt;0,(I108+L108)/('Shared Mail Order'!H13+'Shared Mail Order'!H21)*'Shared Mail Order'!C23*'Shared Mail Order'!C25+K108,(I108+L108)*'Shared Mail Order'!C25+K108)</f>
        <v>0</v>
      </c>
      <c r="O108" s="132">
        <f t="shared" si="7"/>
        <v>0</v>
      </c>
      <c r="P108" s="112">
        <f t="shared" si="8"/>
        <v>0</v>
      </c>
      <c r="Q108" s="1"/>
      <c r="R108" s="1"/>
    </row>
    <row r="109" spans="1:18" ht="12.75">
      <c r="A109" s="127"/>
      <c r="B109" s="73"/>
      <c r="C109" s="91"/>
      <c r="D109" s="92">
        <v>0</v>
      </c>
      <c r="E109" s="128">
        <v>0</v>
      </c>
      <c r="F109" s="130">
        <f t="shared" si="5"/>
        <v>0</v>
      </c>
      <c r="G109" s="129">
        <f>F109*'Shared Mail Order'!C18</f>
        <v>0</v>
      </c>
      <c r="H109" s="130">
        <f t="shared" si="6"/>
        <v>0</v>
      </c>
      <c r="I109" s="99">
        <f>H109*'Shared Mail Order'!C17</f>
        <v>0</v>
      </c>
      <c r="J109" s="131">
        <f>((F109/'Shared Mail Order'!G13)*('Shared Mail Order'!H15+'Shared Mail Order'!H16))</f>
        <v>0</v>
      </c>
      <c r="K109" s="94">
        <f>(I109+L109)/('Shared Mail Order'!H13+'Shared Mail Order'!H21)*'Shared Mail Order'!C22</f>
        <v>0</v>
      </c>
      <c r="L109" s="100"/>
      <c r="M109" s="101">
        <f>IF('Shared Mail Order'!C23&gt;0,(I109+L109)/('Shared Mail Order'!H13+'Shared Mail Order'!H21)*'Shared Mail Order'!C23*'Shared Mail Order'!C25,(I109+L109)*'Shared Mail Order'!C25)</f>
        <v>0</v>
      </c>
      <c r="N109" s="102">
        <f>IF('Shared Mail Order'!C23&gt;0,(I109+L109)/('Shared Mail Order'!H13+'Shared Mail Order'!H21)*'Shared Mail Order'!C23*'Shared Mail Order'!C25+K109,(I109+L109)*'Shared Mail Order'!C25+K109)</f>
        <v>0</v>
      </c>
      <c r="O109" s="132">
        <f t="shared" si="7"/>
        <v>0</v>
      </c>
      <c r="P109" s="112">
        <f t="shared" si="8"/>
        <v>0</v>
      </c>
      <c r="Q109" s="1"/>
      <c r="R109" s="1"/>
    </row>
    <row r="110" spans="1:18" ht="12.75">
      <c r="A110" s="127"/>
      <c r="B110" s="73"/>
      <c r="C110" s="91"/>
      <c r="D110" s="92">
        <v>0</v>
      </c>
      <c r="E110" s="128">
        <v>0</v>
      </c>
      <c r="F110" s="130">
        <f t="shared" si="5"/>
        <v>0</v>
      </c>
      <c r="G110" s="129">
        <f>F110*'Shared Mail Order'!C18</f>
        <v>0</v>
      </c>
      <c r="H110" s="130">
        <f t="shared" si="6"/>
        <v>0</v>
      </c>
      <c r="I110" s="99">
        <f>H110*'Shared Mail Order'!C17</f>
        <v>0</v>
      </c>
      <c r="J110" s="131">
        <f>((F110/'Shared Mail Order'!G13)*('Shared Mail Order'!H15+'Shared Mail Order'!H16))</f>
        <v>0</v>
      </c>
      <c r="K110" s="94">
        <f>(I110+L110)/('Shared Mail Order'!H13+'Shared Mail Order'!H21)*'Shared Mail Order'!C22</f>
        <v>0</v>
      </c>
      <c r="L110" s="100"/>
      <c r="M110" s="101">
        <f>IF('Shared Mail Order'!C23&gt;0,(I110+L110)/('Shared Mail Order'!H13+'Shared Mail Order'!H21)*'Shared Mail Order'!C23*'Shared Mail Order'!C25,(I110+L110)*'Shared Mail Order'!C25)</f>
        <v>0</v>
      </c>
      <c r="N110" s="102">
        <f>IF('Shared Mail Order'!C23&gt;0,(I110+L110)/('Shared Mail Order'!H13+'Shared Mail Order'!H21)*'Shared Mail Order'!C23*'Shared Mail Order'!C25+K110,(I110+L110)*'Shared Mail Order'!C25+K110)</f>
        <v>0</v>
      </c>
      <c r="O110" s="132">
        <f t="shared" si="7"/>
        <v>0</v>
      </c>
      <c r="P110" s="112">
        <f t="shared" si="8"/>
        <v>0</v>
      </c>
      <c r="Q110" s="1"/>
      <c r="R110" s="1"/>
    </row>
    <row r="111" spans="1:18" ht="12.75">
      <c r="A111" s="127"/>
      <c r="B111" s="73"/>
      <c r="C111" s="91"/>
      <c r="D111" s="92">
        <v>0</v>
      </c>
      <c r="E111" s="128">
        <v>0</v>
      </c>
      <c r="F111" s="130">
        <f t="shared" si="5"/>
        <v>0</v>
      </c>
      <c r="G111" s="129">
        <f>F111*'Shared Mail Order'!C18</f>
        <v>0</v>
      </c>
      <c r="H111" s="130">
        <f t="shared" si="6"/>
        <v>0</v>
      </c>
      <c r="I111" s="99">
        <f>H111*'Shared Mail Order'!C17</f>
        <v>0</v>
      </c>
      <c r="J111" s="131">
        <f>((F111/'Shared Mail Order'!G13)*('Shared Mail Order'!H15+'Shared Mail Order'!H16))</f>
        <v>0</v>
      </c>
      <c r="K111" s="94">
        <f>(I111+L111)/('Shared Mail Order'!H13+'Shared Mail Order'!H21)*'Shared Mail Order'!C22</f>
        <v>0</v>
      </c>
      <c r="L111" s="100"/>
      <c r="M111" s="101">
        <f>IF('Shared Mail Order'!C23&gt;0,(I111+L111)/('Shared Mail Order'!H13+'Shared Mail Order'!H21)*'Shared Mail Order'!C23*'Shared Mail Order'!C25,(I111+L111)*'Shared Mail Order'!C25)</f>
        <v>0</v>
      </c>
      <c r="N111" s="102">
        <f>IF('Shared Mail Order'!C23&gt;0,(I111+L111)/('Shared Mail Order'!H13+'Shared Mail Order'!H21)*'Shared Mail Order'!C23*'Shared Mail Order'!C25+K111,(I111+L111)*'Shared Mail Order'!C25+K111)</f>
        <v>0</v>
      </c>
      <c r="O111" s="132">
        <f t="shared" si="7"/>
        <v>0</v>
      </c>
      <c r="P111" s="112">
        <f t="shared" si="8"/>
        <v>0</v>
      </c>
      <c r="Q111" s="1"/>
      <c r="R111" s="1"/>
    </row>
    <row r="112" spans="1:18" ht="12.75">
      <c r="A112" s="127"/>
      <c r="B112" s="73"/>
      <c r="C112" s="91"/>
      <c r="D112" s="92">
        <v>0</v>
      </c>
      <c r="E112" s="128">
        <v>0</v>
      </c>
      <c r="F112" s="130">
        <f t="shared" si="5"/>
        <v>0</v>
      </c>
      <c r="G112" s="129">
        <f>F112*'Shared Mail Order'!C18</f>
        <v>0</v>
      </c>
      <c r="H112" s="130">
        <f t="shared" si="6"/>
        <v>0</v>
      </c>
      <c r="I112" s="99">
        <f>H112*'Shared Mail Order'!C17</f>
        <v>0</v>
      </c>
      <c r="J112" s="131">
        <f>((F112/'Shared Mail Order'!G13)*('Shared Mail Order'!H15+'Shared Mail Order'!H16))</f>
        <v>0</v>
      </c>
      <c r="K112" s="94">
        <f>(I112+L112)/('Shared Mail Order'!H13+'Shared Mail Order'!H21)*'Shared Mail Order'!C22</f>
        <v>0</v>
      </c>
      <c r="L112" s="100"/>
      <c r="M112" s="101">
        <f>IF('Shared Mail Order'!C23&gt;0,(I112+L112)/('Shared Mail Order'!H13+'Shared Mail Order'!H21)*'Shared Mail Order'!C23*'Shared Mail Order'!C25,(I112+L112)*'Shared Mail Order'!C25)</f>
        <v>0</v>
      </c>
      <c r="N112" s="102">
        <f>IF('Shared Mail Order'!C23&gt;0,(I112+L112)/('Shared Mail Order'!H13+'Shared Mail Order'!H21)*'Shared Mail Order'!C23*'Shared Mail Order'!C25+K112,(I112+L112)*'Shared Mail Order'!C25+K112)</f>
        <v>0</v>
      </c>
      <c r="O112" s="132">
        <f t="shared" si="7"/>
        <v>0</v>
      </c>
      <c r="P112" s="112">
        <f t="shared" si="8"/>
        <v>0</v>
      </c>
      <c r="Q112" s="1"/>
      <c r="R112" s="1"/>
    </row>
    <row r="113" spans="1:18" ht="12.75">
      <c r="A113" s="127"/>
      <c r="B113" s="73"/>
      <c r="C113" s="91"/>
      <c r="D113" s="92">
        <v>0</v>
      </c>
      <c r="E113" s="128">
        <v>0</v>
      </c>
      <c r="F113" s="130">
        <f t="shared" si="5"/>
        <v>0</v>
      </c>
      <c r="G113" s="129">
        <f>F113*'Shared Mail Order'!C18</f>
        <v>0</v>
      </c>
      <c r="H113" s="130">
        <f t="shared" si="6"/>
        <v>0</v>
      </c>
      <c r="I113" s="99">
        <f>H113*'Shared Mail Order'!C17</f>
        <v>0</v>
      </c>
      <c r="J113" s="131">
        <f>((F113/'Shared Mail Order'!G13)*('Shared Mail Order'!H15+'Shared Mail Order'!H16))</f>
        <v>0</v>
      </c>
      <c r="K113" s="94">
        <f>(I113+L113)/('Shared Mail Order'!H13+'Shared Mail Order'!H21)*'Shared Mail Order'!C22</f>
        <v>0</v>
      </c>
      <c r="L113" s="100"/>
      <c r="M113" s="101">
        <f>IF('Shared Mail Order'!C23&gt;0,(I113+L113)/('Shared Mail Order'!H13+'Shared Mail Order'!H21)*'Shared Mail Order'!C23*'Shared Mail Order'!C25,(I113+L113)*'Shared Mail Order'!C25)</f>
        <v>0</v>
      </c>
      <c r="N113" s="102">
        <f>IF('Shared Mail Order'!C23&gt;0,(I113+L113)/('Shared Mail Order'!H13+'Shared Mail Order'!H21)*'Shared Mail Order'!C23*'Shared Mail Order'!C25+K113,(I113+L113)*'Shared Mail Order'!C25+K113)</f>
        <v>0</v>
      </c>
      <c r="O113" s="132">
        <f t="shared" si="7"/>
        <v>0</v>
      </c>
      <c r="P113" s="112">
        <f t="shared" si="8"/>
        <v>0</v>
      </c>
      <c r="Q113" s="1"/>
      <c r="R113" s="1"/>
    </row>
    <row r="114" spans="1:18" ht="12.75">
      <c r="A114" s="127"/>
      <c r="B114" s="73"/>
      <c r="C114" s="91"/>
      <c r="D114" s="92">
        <v>0</v>
      </c>
      <c r="E114" s="128">
        <v>0</v>
      </c>
      <c r="F114" s="130">
        <f>D114*E114</f>
        <v>0</v>
      </c>
      <c r="G114" s="129">
        <f>F114*'Shared Mail Order'!C18</f>
        <v>0</v>
      </c>
      <c r="H114" s="130">
        <f>F114+G114</f>
        <v>0</v>
      </c>
      <c r="I114" s="99">
        <f>H114*'Shared Mail Order'!C17</f>
        <v>0</v>
      </c>
      <c r="J114" s="131">
        <f>((F114/'Shared Mail Order'!G13)*('Shared Mail Order'!H15+'Shared Mail Order'!H16))</f>
        <v>0</v>
      </c>
      <c r="K114" s="94">
        <f>(I114+L114)/('Shared Mail Order'!H13+'Shared Mail Order'!H21)*'Shared Mail Order'!C22</f>
        <v>0</v>
      </c>
      <c r="L114" s="100"/>
      <c r="M114" s="101">
        <f>IF('Shared Mail Order'!C23&gt;0,(I114+L114)/('Shared Mail Order'!H13+'Shared Mail Order'!H21)*'Shared Mail Order'!C23*'Shared Mail Order'!C25,(I114+L114)*'Shared Mail Order'!C25)</f>
        <v>0</v>
      </c>
      <c r="N114" s="102">
        <f>IF('Shared Mail Order'!C23&gt;0,(I114+L114)/('Shared Mail Order'!H13+'Shared Mail Order'!H21)*'Shared Mail Order'!C23*'Shared Mail Order'!C25+K114,(I114+L114)*'Shared Mail Order'!C25+K114)</f>
        <v>0</v>
      </c>
      <c r="O114" s="132">
        <f>SUM(I114+J114+N114)</f>
        <v>0</v>
      </c>
      <c r="P114" s="112">
        <f>IF(E114&gt;0,O114/E114,0)</f>
        <v>0</v>
      </c>
      <c r="Q114" s="1"/>
      <c r="R114" s="1"/>
    </row>
    <row r="115" spans="1:18" ht="12.75">
      <c r="A115" s="127"/>
      <c r="B115" s="73"/>
      <c r="C115" s="91"/>
      <c r="D115" s="92">
        <v>0</v>
      </c>
      <c r="E115" s="128">
        <v>0</v>
      </c>
      <c r="F115" s="130">
        <f>D115*E115</f>
        <v>0</v>
      </c>
      <c r="G115" s="129">
        <f>F115*'Shared Mail Order'!C18</f>
        <v>0</v>
      </c>
      <c r="H115" s="130">
        <f>F115+G115</f>
        <v>0</v>
      </c>
      <c r="I115" s="99">
        <f>H115*'Shared Mail Order'!C17</f>
        <v>0</v>
      </c>
      <c r="J115" s="131">
        <f>((F115/'Shared Mail Order'!G13)*('Shared Mail Order'!H15+'Shared Mail Order'!H16))</f>
        <v>0</v>
      </c>
      <c r="K115" s="94">
        <f>(I1115+L115)/('Shared Mail Order'!H13+'Shared Mail Order'!H21)*'Shared Mail Order'!C22</f>
        <v>0</v>
      </c>
      <c r="L115" s="100"/>
      <c r="M115" s="101">
        <f>IF('Shared Mail Order'!C23&gt;0,(I115+L115)/('Shared Mail Order'!H13+'Shared Mail Order'!H21)*'Shared Mail Order'!C23*'Shared Mail Order'!C25,(I115+L115)*'Shared Mail Order'!C25)</f>
        <v>0</v>
      </c>
      <c r="N115" s="102">
        <f>IF('Shared Mail Order'!C23&gt;0,(I115+L115)/('Shared Mail Order'!H13+'Shared Mail Order'!H21)*'Shared Mail Order'!C23*'Shared Mail Order'!C25+K115,(I115+L115)*'Shared Mail Order'!C25+K115)</f>
        <v>0</v>
      </c>
      <c r="O115" s="132">
        <f>SUM(I115+J115+N115)</f>
        <v>0</v>
      </c>
      <c r="P115" s="112">
        <f>IF(E115&gt;0,O115/E115,0)</f>
        <v>0</v>
      </c>
      <c r="Q115" s="1"/>
      <c r="R115" s="1"/>
    </row>
    <row r="116" spans="1:18" ht="12.75">
      <c r="A116" s="127"/>
      <c r="B116" s="73"/>
      <c r="C116" s="91"/>
      <c r="D116" s="92">
        <v>0</v>
      </c>
      <c r="E116" s="128">
        <v>0</v>
      </c>
      <c r="F116" s="130">
        <f>D116*E116</f>
        <v>0</v>
      </c>
      <c r="G116" s="129">
        <f>F116*'Shared Mail Order'!C18</f>
        <v>0</v>
      </c>
      <c r="H116" s="130">
        <f>F116+G116</f>
        <v>0</v>
      </c>
      <c r="I116" s="99">
        <f>H116*'Shared Mail Order'!C17</f>
        <v>0</v>
      </c>
      <c r="J116" s="131">
        <f>((F116/'Shared Mail Order'!G13)*('Shared Mail Order'!H15+'Shared Mail Order'!H16))</f>
        <v>0</v>
      </c>
      <c r="K116" s="94">
        <f>(I116+L116)/('Shared Mail Order'!H13+'Shared Mail Order'!H21)*'Shared Mail Order'!C22</f>
        <v>0</v>
      </c>
      <c r="L116" s="100"/>
      <c r="M116" s="101">
        <f>IF('Shared Mail Order'!C23&gt;0,(I116+L116)/('Shared Mail Order'!H13+'Shared Mail Order'!H21)*'Shared Mail Order'!C23*'Shared Mail Order'!C25,(I116+L116)*'Shared Mail Order'!C25)</f>
        <v>0</v>
      </c>
      <c r="N116" s="102">
        <f>IF('Shared Mail Order'!C23&gt;0,(I116+L116)/('Shared Mail Order'!H13+'Shared Mail Order'!H21)*'Shared Mail Order'!C23*'Shared Mail Order'!C25+K116,(I116+L116)*'Shared Mail Order'!C25+K116)</f>
        <v>0</v>
      </c>
      <c r="O116" s="132">
        <f>SUM(I116+J116+N116)</f>
        <v>0</v>
      </c>
      <c r="P116" s="112">
        <f>IF(E116&gt;0,O116/E116,0)</f>
        <v>0</v>
      </c>
      <c r="Q116" s="1"/>
      <c r="R116" s="1"/>
    </row>
    <row r="117" spans="1:18" ht="13.5" thickBot="1">
      <c r="A117" s="137"/>
      <c r="B117" s="161"/>
      <c r="C117" s="139"/>
      <c r="D117" s="110">
        <v>0</v>
      </c>
      <c r="E117" s="140">
        <v>0</v>
      </c>
      <c r="F117" s="141">
        <f>D117*E117</f>
        <v>0</v>
      </c>
      <c r="G117" s="142">
        <f>F117*'Shared Mail Order'!C18</f>
        <v>0</v>
      </c>
      <c r="H117" s="143">
        <f>F117+G117</f>
        <v>0</v>
      </c>
      <c r="I117" s="144">
        <f>H117*'Shared Mail Order'!C17</f>
        <v>0</v>
      </c>
      <c r="J117" s="145">
        <f>((F117/'Shared Mail Order'!G13)*('Shared Mail Order'!H15+'Shared Mail Order'!H16))</f>
        <v>0</v>
      </c>
      <c r="K117" s="111">
        <f>(I117+L117)/('Shared Mail Order'!H13+'Shared Mail Order'!H21)*'Shared Mail Order'!C22</f>
        <v>0</v>
      </c>
      <c r="L117" s="146">
        <v>0</v>
      </c>
      <c r="M117" s="146">
        <f>IF('Shared Mail Order'!C23&gt;0,(I117+L117)/('Shared Mail Order'!H13+'Shared Mail Order'!H21)*'Shared Mail Order'!C23*'Shared Mail Order'!C25,(I117+L117)*'Shared Mail Order'!C25)</f>
        <v>0</v>
      </c>
      <c r="N117" s="147">
        <f>IF('Shared Mail Order'!C23&gt;0,(I117+L117)/('Shared Mail Order'!H13+'Shared Mail Order'!H21)*'Shared Mail Order'!C23*'Shared Mail Order'!C25+K117,(I117+L117)*'Shared Mail Order'!C25+K117)</f>
        <v>0</v>
      </c>
      <c r="O117" s="132">
        <f>SUM(I117+J117+N117)</f>
        <v>0</v>
      </c>
      <c r="P117" s="177">
        <f>IF(E117&gt;0,O117/E117,0)</f>
        <v>0</v>
      </c>
      <c r="Q117" s="1"/>
      <c r="R117" s="1"/>
    </row>
    <row r="118" spans="1:18" ht="13.5" thickTop="1">
      <c r="A118" s="148"/>
      <c r="B118" s="148"/>
      <c r="C118" s="148"/>
      <c r="D118" s="149"/>
      <c r="E118" s="150">
        <f aca="true" t="shared" si="9" ref="E118:O118">SUM(E18:E117)</f>
        <v>11</v>
      </c>
      <c r="F118" s="151">
        <f t="shared" si="9"/>
        <v>108.45</v>
      </c>
      <c r="G118" s="151">
        <f t="shared" si="9"/>
        <v>0</v>
      </c>
      <c r="H118" s="152">
        <f t="shared" si="9"/>
        <v>108.45</v>
      </c>
      <c r="I118" s="153">
        <f t="shared" si="9"/>
        <v>133.8906348</v>
      </c>
      <c r="J118" s="154">
        <f t="shared" si="9"/>
        <v>10.1843789148073</v>
      </c>
      <c r="K118" s="113">
        <f t="shared" si="9"/>
        <v>2.7497464503042597</v>
      </c>
      <c r="L118" s="155">
        <f t="shared" si="9"/>
        <v>0</v>
      </c>
      <c r="M118" s="153">
        <f t="shared" si="9"/>
        <v>19.769302104462472</v>
      </c>
      <c r="N118" s="156">
        <f t="shared" si="9"/>
        <v>22.519048554766734</v>
      </c>
      <c r="O118" s="157">
        <f t="shared" si="9"/>
        <v>166.594062269574</v>
      </c>
      <c r="P118" s="1"/>
      <c r="Q118" s="1"/>
      <c r="R118" s="1"/>
    </row>
    <row r="119" spans="1:18" ht="12.75">
      <c r="A119" s="1"/>
      <c r="B119" s="1"/>
      <c r="C119" s="1"/>
      <c r="D119" s="1"/>
      <c r="E119" s="1"/>
      <c r="F119" s="1"/>
      <c r="G119" s="1"/>
      <c r="H119" s="1"/>
      <c r="I119" s="1"/>
      <c r="J119" s="1"/>
      <c r="K119" s="1"/>
      <c r="L119" s="1"/>
      <c r="M119" s="1"/>
      <c r="N119" s="1"/>
      <c r="O119" s="1"/>
      <c r="P119" s="1"/>
      <c r="Q119" s="1"/>
      <c r="R119" s="1"/>
    </row>
    <row r="120" spans="1:18" ht="12.75">
      <c r="A120" s="1"/>
      <c r="B120" s="1"/>
      <c r="C120" s="1"/>
      <c r="D120" s="1"/>
      <c r="E120" s="1"/>
      <c r="F120" s="1"/>
      <c r="G120" s="1"/>
      <c r="H120" s="1"/>
      <c r="I120" s="1"/>
      <c r="J120" s="1"/>
      <c r="K120" s="1"/>
      <c r="L120" s="1"/>
      <c r="M120" s="1"/>
      <c r="N120" s="1"/>
      <c r="O120" s="1"/>
      <c r="P120" s="1"/>
      <c r="Q120" s="1"/>
      <c r="R120" s="1"/>
    </row>
    <row r="121" spans="1:18" ht="12.75">
      <c r="A121" s="1"/>
      <c r="B121" s="1"/>
      <c r="C121" s="1"/>
      <c r="D121" s="1"/>
      <c r="E121" s="1"/>
      <c r="F121" s="1"/>
      <c r="G121" s="1"/>
      <c r="H121" s="1"/>
      <c r="I121" s="1"/>
      <c r="J121" s="1"/>
      <c r="K121" s="1"/>
      <c r="L121" s="1"/>
      <c r="M121" s="1"/>
      <c r="N121" s="1"/>
      <c r="O121" s="1"/>
      <c r="P121" s="1"/>
      <c r="Q121" s="1"/>
      <c r="R121" s="1"/>
    </row>
    <row r="122" spans="1:18" ht="12.75">
      <c r="A122" s="1"/>
      <c r="B122" s="1"/>
      <c r="C122" s="1"/>
      <c r="D122" s="1"/>
      <c r="E122" s="1"/>
      <c r="F122" s="1"/>
      <c r="G122" s="1"/>
      <c r="H122" s="1"/>
      <c r="I122" s="1"/>
      <c r="J122" s="1"/>
      <c r="K122" s="1"/>
      <c r="L122" s="1"/>
      <c r="M122" s="1"/>
      <c r="N122" s="1"/>
      <c r="O122" s="1"/>
      <c r="P122" s="1"/>
      <c r="Q122" s="1"/>
      <c r="R122" s="1"/>
    </row>
    <row r="123" spans="1:18" ht="12.75">
      <c r="A123" s="1"/>
      <c r="B123" s="1"/>
      <c r="C123" s="1"/>
      <c r="D123" s="1"/>
      <c r="E123" s="1"/>
      <c r="F123" s="1"/>
      <c r="G123" s="1"/>
      <c r="H123" s="1"/>
      <c r="I123" s="1"/>
      <c r="J123" s="1"/>
      <c r="K123" s="1"/>
      <c r="L123" s="1"/>
      <c r="M123" s="1"/>
      <c r="N123" s="1"/>
      <c r="O123" s="1"/>
      <c r="P123" s="1"/>
      <c r="Q123" s="1"/>
      <c r="R123" s="1"/>
    </row>
    <row r="124" spans="1:18" ht="12.75">
      <c r="A124" s="1"/>
      <c r="B124" s="1"/>
      <c r="C124" s="1"/>
      <c r="D124" s="1"/>
      <c r="E124" s="1"/>
      <c r="F124" s="1"/>
      <c r="G124" s="1"/>
      <c r="H124" s="1"/>
      <c r="I124" s="1"/>
      <c r="J124" s="1"/>
      <c r="K124" s="1"/>
      <c r="L124" s="1"/>
      <c r="M124" s="1"/>
      <c r="N124" s="1"/>
      <c r="O124" s="1"/>
      <c r="P124" s="1"/>
      <c r="Q124" s="1"/>
      <c r="R124" s="1"/>
    </row>
    <row r="125" spans="1:18" ht="12.75">
      <c r="A125" s="1"/>
      <c r="B125" s="1"/>
      <c r="C125" s="1"/>
      <c r="D125" s="1"/>
      <c r="E125" s="1"/>
      <c r="F125" s="1"/>
      <c r="G125" s="1"/>
      <c r="H125" s="1"/>
      <c r="I125" s="1"/>
      <c r="J125" s="1"/>
      <c r="K125" s="1"/>
      <c r="L125" s="1"/>
      <c r="M125" s="1"/>
      <c r="N125" s="1"/>
      <c r="O125" s="1"/>
      <c r="P125" s="1"/>
      <c r="Q125" s="1"/>
      <c r="R125" s="1"/>
    </row>
    <row r="126" spans="1:18" ht="12.75">
      <c r="A126" s="1"/>
      <c r="B126" s="1"/>
      <c r="C126" s="1"/>
      <c r="D126" s="1"/>
      <c r="E126" s="1"/>
      <c r="F126" s="1"/>
      <c r="G126" s="1"/>
      <c r="H126" s="1"/>
      <c r="I126" s="1"/>
      <c r="J126" s="1"/>
      <c r="K126" s="1"/>
      <c r="L126" s="1"/>
      <c r="M126" s="1"/>
      <c r="N126" s="1"/>
      <c r="O126" s="1"/>
      <c r="P126" s="1"/>
      <c r="Q126" s="1"/>
      <c r="R126" s="1"/>
    </row>
    <row r="127" spans="1:18" ht="12.75">
      <c r="A127" s="1"/>
      <c r="B127" s="1"/>
      <c r="C127" s="1"/>
      <c r="D127" s="1"/>
      <c r="E127" s="1"/>
      <c r="F127" s="1"/>
      <c r="G127" s="1"/>
      <c r="H127" s="1"/>
      <c r="I127" s="1"/>
      <c r="J127" s="1"/>
      <c r="K127" s="1"/>
      <c r="L127" s="1"/>
      <c r="M127" s="1"/>
      <c r="N127" s="1"/>
      <c r="O127" s="1"/>
      <c r="P127" s="1"/>
      <c r="Q127" s="1"/>
      <c r="R127" s="1"/>
    </row>
    <row r="128" spans="1:18" ht="12.75">
      <c r="A128" s="1"/>
      <c r="B128" s="1"/>
      <c r="C128" s="1"/>
      <c r="D128" s="1"/>
      <c r="E128" s="1"/>
      <c r="F128" s="1"/>
      <c r="G128" s="1"/>
      <c r="H128" s="1"/>
      <c r="I128" s="1"/>
      <c r="J128" s="1"/>
      <c r="K128" s="1"/>
      <c r="L128" s="1"/>
      <c r="M128" s="1"/>
      <c r="N128" s="1"/>
      <c r="O128" s="1"/>
      <c r="P128" s="1"/>
      <c r="Q128" s="1"/>
      <c r="R128" s="1"/>
    </row>
    <row r="129" spans="1:18" ht="12.75">
      <c r="A129" s="1"/>
      <c r="B129" s="1"/>
      <c r="C129" s="1"/>
      <c r="D129" s="1"/>
      <c r="E129" s="1"/>
      <c r="F129" s="1"/>
      <c r="G129" s="1"/>
      <c r="H129" s="1"/>
      <c r="I129" s="1"/>
      <c r="J129" s="1"/>
      <c r="K129" s="1"/>
      <c r="L129" s="1"/>
      <c r="M129" s="1"/>
      <c r="N129" s="1"/>
      <c r="O129" s="1"/>
      <c r="P129" s="1"/>
      <c r="Q129" s="1"/>
      <c r="R129" s="1"/>
    </row>
    <row r="130" spans="1:18" ht="12.75">
      <c r="A130" s="1"/>
      <c r="B130" s="1"/>
      <c r="C130" s="1"/>
      <c r="D130" s="1"/>
      <c r="E130" s="1"/>
      <c r="F130" s="1"/>
      <c r="G130" s="1"/>
      <c r="H130" s="1"/>
      <c r="I130" s="1"/>
      <c r="J130" s="1"/>
      <c r="K130" s="1"/>
      <c r="L130" s="1"/>
      <c r="M130" s="1"/>
      <c r="N130" s="1"/>
      <c r="O130" s="1"/>
      <c r="P130" s="1"/>
      <c r="Q130" s="1"/>
      <c r="R130" s="1"/>
    </row>
    <row r="131" spans="1:18" ht="12.75">
      <c r="A131" s="1"/>
      <c r="B131" s="1"/>
      <c r="C131" s="1"/>
      <c r="D131" s="1"/>
      <c r="E131" s="1"/>
      <c r="F131" s="1"/>
      <c r="G131" s="1"/>
      <c r="H131" s="1"/>
      <c r="I131" s="1"/>
      <c r="J131" s="1"/>
      <c r="K131" s="1"/>
      <c r="L131" s="1"/>
      <c r="M131" s="1"/>
      <c r="N131" s="1"/>
      <c r="O131" s="1"/>
      <c r="P131" s="1"/>
      <c r="Q131" s="1"/>
      <c r="R131" s="1"/>
    </row>
    <row r="132" spans="1:18" ht="12.75">
      <c r="A132" s="1"/>
      <c r="B132" s="1"/>
      <c r="C132" s="1"/>
      <c r="D132" s="1"/>
      <c r="E132" s="1"/>
      <c r="F132" s="1"/>
      <c r="G132" s="1"/>
      <c r="H132" s="1"/>
      <c r="I132" s="1"/>
      <c r="J132" s="1"/>
      <c r="K132" s="1"/>
      <c r="L132" s="1"/>
      <c r="M132" s="1"/>
      <c r="N132" s="1"/>
      <c r="O132" s="1"/>
      <c r="P132" s="1"/>
      <c r="Q132" s="1"/>
      <c r="R132" s="1"/>
    </row>
    <row r="133" spans="1:18" ht="12.75">
      <c r="A133" s="1"/>
      <c r="B133" s="1"/>
      <c r="C133" s="1"/>
      <c r="D133" s="1"/>
      <c r="E133" s="1"/>
      <c r="F133" s="1"/>
      <c r="G133" s="1"/>
      <c r="H133" s="1"/>
      <c r="I133" s="1"/>
      <c r="J133" s="1"/>
      <c r="K133" s="1"/>
      <c r="L133" s="1"/>
      <c r="M133" s="1"/>
      <c r="N133" s="1"/>
      <c r="O133" s="1"/>
      <c r="P133" s="1"/>
      <c r="Q133" s="1"/>
      <c r="R133" s="1"/>
    </row>
    <row r="134" spans="1:18" ht="12.75">
      <c r="A134" s="1"/>
      <c r="B134" s="1"/>
      <c r="C134" s="1"/>
      <c r="D134" s="1"/>
      <c r="E134" s="1"/>
      <c r="F134" s="1"/>
      <c r="G134" s="1"/>
      <c r="H134" s="1"/>
      <c r="I134" s="1"/>
      <c r="J134" s="1"/>
      <c r="K134" s="1"/>
      <c r="L134" s="1"/>
      <c r="M134" s="1"/>
      <c r="N134" s="1"/>
      <c r="O134" s="1"/>
      <c r="P134" s="1"/>
      <c r="Q134" s="1"/>
      <c r="R134" s="1"/>
    </row>
    <row r="135" spans="1:18" ht="12.75">
      <c r="A135" s="1"/>
      <c r="B135" s="1"/>
      <c r="C135" s="1"/>
      <c r="D135" s="1"/>
      <c r="E135" s="1"/>
      <c r="F135" s="1"/>
      <c r="G135" s="1"/>
      <c r="H135" s="1"/>
      <c r="I135" s="1"/>
      <c r="J135" s="1"/>
      <c r="K135" s="1"/>
      <c r="L135" s="1"/>
      <c r="M135" s="1"/>
      <c r="N135" s="1"/>
      <c r="O135" s="1"/>
      <c r="P135" s="1"/>
      <c r="Q135" s="1"/>
      <c r="R135" s="1"/>
    </row>
    <row r="136" spans="1:18" ht="12.75">
      <c r="A136" s="1"/>
      <c r="B136" s="1"/>
      <c r="C136" s="1"/>
      <c r="D136" s="1"/>
      <c r="E136" s="1"/>
      <c r="F136" s="1"/>
      <c r="G136" s="1"/>
      <c r="H136" s="1"/>
      <c r="I136" s="1"/>
      <c r="J136" s="1"/>
      <c r="K136" s="1"/>
      <c r="L136" s="1"/>
      <c r="M136" s="1"/>
      <c r="N136" s="1"/>
      <c r="O136" s="1"/>
      <c r="P136" s="1"/>
      <c r="Q136" s="1"/>
      <c r="R136" s="1"/>
    </row>
    <row r="137" spans="1:18" ht="12.75">
      <c r="A137" s="1"/>
      <c r="B137" s="1"/>
      <c r="C137" s="1"/>
      <c r="D137" s="1"/>
      <c r="E137" s="1"/>
      <c r="F137" s="1"/>
      <c r="G137" s="1"/>
      <c r="H137" s="1"/>
      <c r="I137" s="1"/>
      <c r="J137" s="1"/>
      <c r="K137" s="1"/>
      <c r="L137" s="1"/>
      <c r="M137" s="1"/>
      <c r="N137" s="1"/>
      <c r="O137" s="1"/>
      <c r="P137" s="1"/>
      <c r="Q137" s="1"/>
      <c r="R137" s="1"/>
    </row>
    <row r="138" spans="1:18" ht="12.75">
      <c r="A138" s="1"/>
      <c r="B138" s="1"/>
      <c r="C138" s="1"/>
      <c r="D138" s="1"/>
      <c r="E138" s="1"/>
      <c r="F138" s="1"/>
      <c r="G138" s="1"/>
      <c r="H138" s="1"/>
      <c r="I138" s="1"/>
      <c r="J138" s="1"/>
      <c r="K138" s="1"/>
      <c r="L138" s="1"/>
      <c r="M138" s="1"/>
      <c r="N138" s="1"/>
      <c r="O138" s="1"/>
      <c r="P138" s="1"/>
      <c r="Q138" s="1"/>
      <c r="R138" s="1"/>
    </row>
    <row r="139" spans="1:18" ht="12.75">
      <c r="A139" s="1"/>
      <c r="B139" s="1"/>
      <c r="C139" s="1"/>
      <c r="D139" s="1"/>
      <c r="E139" s="1"/>
      <c r="F139" s="1"/>
      <c r="G139" s="1"/>
      <c r="H139" s="1"/>
      <c r="I139" s="1"/>
      <c r="J139" s="1"/>
      <c r="K139" s="1"/>
      <c r="L139" s="1"/>
      <c r="M139" s="1"/>
      <c r="N139" s="1"/>
      <c r="O139" s="1"/>
      <c r="P139" s="1"/>
      <c r="Q139" s="1"/>
      <c r="R139" s="1"/>
    </row>
    <row r="140" spans="1:18" ht="12.75">
      <c r="A140" s="1"/>
      <c r="B140" s="1"/>
      <c r="C140" s="1"/>
      <c r="D140" s="1"/>
      <c r="E140" s="1"/>
      <c r="F140" s="1"/>
      <c r="G140" s="1"/>
      <c r="H140" s="1"/>
      <c r="I140" s="1"/>
      <c r="J140" s="1"/>
      <c r="K140" s="1"/>
      <c r="L140" s="1"/>
      <c r="M140" s="1"/>
      <c r="N140" s="1"/>
      <c r="O140" s="1"/>
      <c r="P140" s="1"/>
      <c r="Q140" s="1"/>
      <c r="R140" s="1"/>
    </row>
  </sheetData>
  <sheetProtection password="DB56" sheet="1" objects="1" scenarios="1"/>
  <mergeCells count="32">
    <mergeCell ref="I16:I17"/>
    <mergeCell ref="K16:N16"/>
    <mergeCell ref="P16:P17"/>
    <mergeCell ref="E16:E17"/>
    <mergeCell ref="F16:F17"/>
    <mergeCell ref="G16:G17"/>
    <mergeCell ref="H16:H17"/>
    <mergeCell ref="A16:A17"/>
    <mergeCell ref="B16:B17"/>
    <mergeCell ref="C16:C17"/>
    <mergeCell ref="D16:D17"/>
    <mergeCell ref="A6:G6"/>
    <mergeCell ref="I6:M6"/>
    <mergeCell ref="A7:G7"/>
    <mergeCell ref="K7:M7"/>
    <mergeCell ref="N1:O1"/>
    <mergeCell ref="A2:G2"/>
    <mergeCell ref="A3:G3"/>
    <mergeCell ref="L3:M3"/>
    <mergeCell ref="A1:G1"/>
    <mergeCell ref="I12:N12"/>
    <mergeCell ref="I13:N13"/>
    <mergeCell ref="I14:N14"/>
    <mergeCell ref="I15:N15"/>
    <mergeCell ref="I8:N8"/>
    <mergeCell ref="I9:N9"/>
    <mergeCell ref="I10:N10"/>
    <mergeCell ref="I11:N11"/>
    <mergeCell ref="A4:G4"/>
    <mergeCell ref="H4:M4"/>
    <mergeCell ref="A5:G5"/>
    <mergeCell ref="K5:M5"/>
  </mergeCells>
  <conditionalFormatting sqref="L18:M37">
    <cfRule type="cellIs" priority="1" dxfId="0" operator="notBetween" stopIfTrue="1">
      <formula>0</formula>
      <formula>99999</formula>
    </cfRule>
  </conditionalFormatting>
  <printOptions/>
  <pageMargins left="0.75" right="0.75" top="1" bottom="1" header="0.5" footer="0.5"/>
  <pageSetup orientation="landscape" r:id="rId3"/>
  <legacyDrawing r:id="rId2"/>
</worksheet>
</file>

<file path=xl/worksheets/sheet4.xml><?xml version="1.0" encoding="utf-8"?>
<worksheet xmlns="http://schemas.openxmlformats.org/spreadsheetml/2006/main" xmlns:r="http://schemas.openxmlformats.org/officeDocument/2006/relationships">
  <dimension ref="A1:R140"/>
  <sheetViews>
    <sheetView showZeros="0" workbookViewId="0" topLeftCell="A1">
      <selection activeCell="A47" sqref="A47"/>
    </sheetView>
  </sheetViews>
  <sheetFormatPr defaultColWidth="9.140625" defaultRowHeight="12.75"/>
  <cols>
    <col min="1" max="1" width="8.421875" style="0" customWidth="1"/>
    <col min="2" max="2" width="32.28125" style="0" customWidth="1"/>
    <col min="3" max="3" width="9.8515625" style="0" customWidth="1"/>
    <col min="4" max="4" width="5.8515625" style="0" customWidth="1"/>
    <col min="5" max="5" width="5.00390625" style="0" customWidth="1"/>
    <col min="6" max="16" width="7.140625" style="0" customWidth="1"/>
  </cols>
  <sheetData>
    <row r="1" spans="1:18" ht="12.75">
      <c r="A1" s="198" t="s">
        <v>84</v>
      </c>
      <c r="B1" s="198"/>
      <c r="C1" s="198"/>
      <c r="D1" s="198"/>
      <c r="E1" s="198"/>
      <c r="F1" s="198"/>
      <c r="G1" s="198"/>
      <c r="H1" s="7"/>
      <c r="I1" s="7"/>
      <c r="J1" s="7"/>
      <c r="K1" s="7"/>
      <c r="L1" s="7"/>
      <c r="M1" s="87"/>
      <c r="N1" s="209" t="s">
        <v>12</v>
      </c>
      <c r="O1" s="210"/>
      <c r="P1" s="8"/>
      <c r="Q1" s="1"/>
      <c r="R1" s="1"/>
    </row>
    <row r="2" spans="1:18" ht="13.5" thickBot="1">
      <c r="A2" s="198"/>
      <c r="B2" s="198"/>
      <c r="C2" s="198"/>
      <c r="D2" s="198"/>
      <c r="E2" s="198"/>
      <c r="F2" s="198"/>
      <c r="G2" s="198"/>
      <c r="H2" s="32"/>
      <c r="I2" s="32"/>
      <c r="J2" s="32"/>
      <c r="K2" s="32"/>
      <c r="L2" s="88"/>
      <c r="M2" s="89"/>
      <c r="N2" s="40" t="str">
        <f>'Shared Mail Order'!G12</f>
        <v>(US$)</v>
      </c>
      <c r="O2" s="114" t="str">
        <f>'Shared Mail Order'!H12</f>
        <v>(CAD$)</v>
      </c>
      <c r="P2" s="8"/>
      <c r="Q2" s="1"/>
      <c r="R2" s="1"/>
    </row>
    <row r="3" spans="1:18" ht="13.5" thickTop="1">
      <c r="A3" s="198"/>
      <c r="B3" s="198"/>
      <c r="C3" s="198"/>
      <c r="D3" s="198"/>
      <c r="E3" s="198"/>
      <c r="F3" s="198"/>
      <c r="G3" s="198"/>
      <c r="H3" s="36"/>
      <c r="I3" s="36"/>
      <c r="J3" s="36"/>
      <c r="K3" s="36"/>
      <c r="L3" s="201" t="s">
        <v>22</v>
      </c>
      <c r="M3" s="286"/>
      <c r="N3" s="75">
        <f>SUM(F18:F117)</f>
        <v>39.9</v>
      </c>
      <c r="O3" s="115">
        <f>N3*'Shared Mail Order'!C17</f>
        <v>49.25990159999999</v>
      </c>
      <c r="P3" s="8"/>
      <c r="Q3" s="1"/>
      <c r="R3" s="1"/>
    </row>
    <row r="4" spans="1:18" ht="12.75">
      <c r="A4" s="198"/>
      <c r="B4" s="198"/>
      <c r="C4" s="198"/>
      <c r="D4" s="198"/>
      <c r="E4" s="198"/>
      <c r="F4" s="198"/>
      <c r="G4" s="198"/>
      <c r="H4" s="201" t="s">
        <v>24</v>
      </c>
      <c r="I4" s="203"/>
      <c r="J4" s="203"/>
      <c r="K4" s="203"/>
      <c r="L4" s="203"/>
      <c r="M4" s="286"/>
      <c r="N4" s="76">
        <f>SUM(G18:G117)</f>
        <v>0</v>
      </c>
      <c r="O4" s="115">
        <f>N4*'Shared Mail Order'!C17</f>
        <v>0</v>
      </c>
      <c r="P4" s="8"/>
      <c r="Q4" s="1"/>
      <c r="R4" s="1"/>
    </row>
    <row r="5" spans="1:18" ht="12.75">
      <c r="A5" s="198"/>
      <c r="B5" s="198"/>
      <c r="C5" s="198"/>
      <c r="D5" s="198"/>
      <c r="E5" s="198"/>
      <c r="F5" s="198"/>
      <c r="G5" s="198"/>
      <c r="H5" s="7"/>
      <c r="I5" s="2"/>
      <c r="J5" s="2"/>
      <c r="K5" s="201" t="s">
        <v>23</v>
      </c>
      <c r="L5" s="203"/>
      <c r="M5" s="205"/>
      <c r="N5" s="77">
        <f>N3/'Shared Mail Order'!G13*'Shared Mail Order'!C16</f>
        <v>3.0349898580121706</v>
      </c>
      <c r="O5" s="116">
        <f>N5*'Shared Mail Order'!C17</f>
        <v>3.746949918864097</v>
      </c>
      <c r="P5" s="8"/>
      <c r="Q5" s="1"/>
      <c r="R5" s="1"/>
    </row>
    <row r="6" spans="1:18" ht="14.25" customHeight="1">
      <c r="A6" s="198"/>
      <c r="B6" s="198"/>
      <c r="C6" s="198"/>
      <c r="D6" s="198"/>
      <c r="E6" s="198"/>
      <c r="F6" s="198"/>
      <c r="G6" s="198"/>
      <c r="H6" s="7"/>
      <c r="I6" s="201" t="s">
        <v>41</v>
      </c>
      <c r="J6" s="201"/>
      <c r="K6" s="201"/>
      <c r="L6" s="201"/>
      <c r="M6" s="286"/>
      <c r="N6" s="77">
        <f>IF('Shared Mail Order'!C19="yes",N5*'Shared Mail Order'!C18,0)</f>
        <v>0</v>
      </c>
      <c r="O6" s="116">
        <f>N6*'Shared Mail Order'!C17</f>
        <v>0</v>
      </c>
      <c r="P6" s="8"/>
      <c r="Q6" s="1"/>
      <c r="R6" s="1"/>
    </row>
    <row r="7" spans="1:18" ht="13.5">
      <c r="A7" s="198"/>
      <c r="B7" s="198"/>
      <c r="C7" s="198"/>
      <c r="D7" s="198"/>
      <c r="E7" s="198"/>
      <c r="F7" s="198"/>
      <c r="G7" s="198"/>
      <c r="H7" s="39"/>
      <c r="I7" s="2"/>
      <c r="J7" s="2"/>
      <c r="K7" s="206" t="s">
        <v>21</v>
      </c>
      <c r="L7" s="234"/>
      <c r="M7" s="208"/>
      <c r="N7" s="75">
        <f>SUM(N3:N6)</f>
        <v>42.934989858012166</v>
      </c>
      <c r="O7" s="117">
        <f>SUM(O3:O6)</f>
        <v>53.00685151886409</v>
      </c>
      <c r="P7" s="8"/>
      <c r="Q7" s="1"/>
      <c r="R7" s="1"/>
    </row>
    <row r="8" spans="1:18" ht="12.75">
      <c r="A8" s="31"/>
      <c r="B8" s="4" t="s">
        <v>0</v>
      </c>
      <c r="C8" s="4"/>
      <c r="D8" s="43"/>
      <c r="E8" s="43"/>
      <c r="F8" s="43"/>
      <c r="G8" s="4"/>
      <c r="H8" s="7"/>
      <c r="I8" s="199" t="s">
        <v>5</v>
      </c>
      <c r="J8" s="199"/>
      <c r="K8" s="199"/>
      <c r="L8" s="200"/>
      <c r="M8" s="200"/>
      <c r="N8" s="200"/>
      <c r="O8" s="118">
        <f>O3/'Shared Mail Order'!H13*'Shared Mail Order'!C22</f>
        <v>1.0116632860040569</v>
      </c>
      <c r="P8" s="8"/>
      <c r="Q8" s="1"/>
      <c r="R8" s="1"/>
    </row>
    <row r="9" spans="1:18" ht="12.75">
      <c r="A9" s="31"/>
      <c r="B9" s="4"/>
      <c r="C9" s="4"/>
      <c r="D9" s="43"/>
      <c r="E9" s="43"/>
      <c r="F9" s="43"/>
      <c r="G9" s="4"/>
      <c r="H9" s="6"/>
      <c r="I9" s="232" t="s">
        <v>20</v>
      </c>
      <c r="J9" s="232"/>
      <c r="K9" s="232"/>
      <c r="L9" s="203"/>
      <c r="M9" s="203"/>
      <c r="N9" s="203"/>
      <c r="O9" s="119">
        <f>'Shared Mail Order'!C24*N3/'Shared Mail Order'!G13</f>
        <v>0</v>
      </c>
      <c r="P9" s="8"/>
      <c r="Q9" s="1"/>
      <c r="R9" s="1"/>
    </row>
    <row r="10" spans="1:18" ht="12.75">
      <c r="A10" s="31"/>
      <c r="B10" s="4"/>
      <c r="C10" s="4"/>
      <c r="D10" s="43"/>
      <c r="E10" s="43"/>
      <c r="F10" s="43"/>
      <c r="G10" s="4"/>
      <c r="H10" s="6"/>
      <c r="I10" s="232" t="s">
        <v>28</v>
      </c>
      <c r="J10" s="232"/>
      <c r="K10" s="232"/>
      <c r="L10" s="203"/>
      <c r="M10" s="203"/>
      <c r="N10" s="203"/>
      <c r="O10" s="120">
        <f>O9*'Shared Mail Order'!C25</f>
        <v>0</v>
      </c>
      <c r="P10" s="8"/>
      <c r="Q10" s="1"/>
      <c r="R10" s="1"/>
    </row>
    <row r="11" spans="1:18" ht="12.75">
      <c r="A11" s="31"/>
      <c r="B11" s="5" t="s">
        <v>0</v>
      </c>
      <c r="C11" s="5"/>
      <c r="D11" s="43"/>
      <c r="E11" s="43"/>
      <c r="F11" s="43"/>
      <c r="G11" s="5"/>
      <c r="H11" s="33"/>
      <c r="I11" s="201" t="s">
        <v>7</v>
      </c>
      <c r="J11" s="201"/>
      <c r="K11" s="201"/>
      <c r="L11" s="203"/>
      <c r="M11" s="203"/>
      <c r="N11" s="203"/>
      <c r="O11" s="121">
        <f>SUM(L18:L117)</f>
        <v>0</v>
      </c>
      <c r="P11" s="8"/>
      <c r="Q11" s="1"/>
      <c r="R11" s="1"/>
    </row>
    <row r="12" spans="1:18" ht="13.5">
      <c r="A12" s="31"/>
      <c r="B12" s="5"/>
      <c r="C12" s="5"/>
      <c r="D12" s="43"/>
      <c r="E12" s="43"/>
      <c r="F12" s="43"/>
      <c r="G12" s="5"/>
      <c r="H12" s="33"/>
      <c r="I12" s="232" t="s">
        <v>30</v>
      </c>
      <c r="J12" s="232"/>
      <c r="K12" s="232"/>
      <c r="L12" s="203"/>
      <c r="M12" s="203"/>
      <c r="N12" s="203"/>
      <c r="O12" s="122">
        <f>SUM(M18:M117)</f>
        <v>7.273353194726166</v>
      </c>
      <c r="P12" s="8"/>
      <c r="Q12" s="1"/>
      <c r="R12" s="1"/>
    </row>
    <row r="13" spans="1:18" ht="13.5">
      <c r="A13" s="31"/>
      <c r="B13" s="5"/>
      <c r="C13" s="5"/>
      <c r="D13" s="43"/>
      <c r="E13" s="43"/>
      <c r="F13" s="43"/>
      <c r="G13" s="5"/>
      <c r="H13" s="42"/>
      <c r="I13" s="233" t="s">
        <v>25</v>
      </c>
      <c r="J13" s="233"/>
      <c r="K13" s="233"/>
      <c r="L13" s="234"/>
      <c r="M13" s="234"/>
      <c r="N13" s="234"/>
      <c r="O13" s="123">
        <f>O8+O9+O10+O11+O12+F10</f>
        <v>8.285016480730222</v>
      </c>
      <c r="P13" s="8"/>
      <c r="Q13" s="1"/>
      <c r="R13" s="1"/>
    </row>
    <row r="14" spans="1:18" ht="12.75">
      <c r="A14" s="31"/>
      <c r="B14" s="5"/>
      <c r="C14" s="5"/>
      <c r="D14" s="43"/>
      <c r="E14" s="43"/>
      <c r="F14" s="43"/>
      <c r="G14" s="5"/>
      <c r="H14" s="7"/>
      <c r="I14" s="236" t="s">
        <v>26</v>
      </c>
      <c r="J14" s="236"/>
      <c r="K14" s="236"/>
      <c r="L14" s="200"/>
      <c r="M14" s="200"/>
      <c r="N14" s="200"/>
      <c r="O14" s="124">
        <f>O7+O13</f>
        <v>61.29186799959431</v>
      </c>
      <c r="P14" s="8"/>
      <c r="Q14" s="1"/>
      <c r="R14" s="1"/>
    </row>
    <row r="15" spans="1:18" ht="12.75">
      <c r="A15" s="31"/>
      <c r="B15" s="3" t="s">
        <v>0</v>
      </c>
      <c r="C15" s="3"/>
      <c r="D15" s="43"/>
      <c r="E15" s="43"/>
      <c r="F15" s="43"/>
      <c r="G15" s="3"/>
      <c r="H15" s="2"/>
      <c r="I15" s="195" t="s">
        <v>27</v>
      </c>
      <c r="J15" s="195"/>
      <c r="K15" s="195"/>
      <c r="L15" s="203"/>
      <c r="M15" s="203"/>
      <c r="N15" s="203"/>
      <c r="O15" s="125">
        <f>O14/'Shared Mail Order'!H24</f>
        <v>0.20233265720081137</v>
      </c>
      <c r="P15" s="8"/>
      <c r="Q15" s="1"/>
      <c r="R15" s="1"/>
    </row>
    <row r="16" spans="1:18" ht="12.75" customHeight="1">
      <c r="A16" s="287" t="s">
        <v>33</v>
      </c>
      <c r="B16" s="289" t="s">
        <v>32</v>
      </c>
      <c r="C16" s="221" t="s">
        <v>16</v>
      </c>
      <c r="D16" s="223" t="str">
        <f>CONCATENATE("Unit Cost ",'Shared Mail Order'!G12)</f>
        <v>Unit Cost (US$)</v>
      </c>
      <c r="E16" s="213" t="s">
        <v>31</v>
      </c>
      <c r="F16" s="213" t="str">
        <f>CONCATENATE("Amount ",'Shared Mail Order'!G12)</f>
        <v>Amount (US$)</v>
      </c>
      <c r="G16" s="213" t="str">
        <f>CONCATENATE("TAX ",'Shared Mail Order'!G12)</f>
        <v>TAX (US$)</v>
      </c>
      <c r="H16" s="291" t="str">
        <f>CONCATENATE("Item Total ",'Shared Mail Order'!G12)</f>
        <v>Item Total (US$)</v>
      </c>
      <c r="I16" s="227" t="str">
        <f>CONCATENATE("Amount ",'Shared Mail Order'!H12)</f>
        <v>Amount (CAD$)</v>
      </c>
      <c r="J16" s="158"/>
      <c r="K16" s="229" t="s">
        <v>46</v>
      </c>
      <c r="L16" s="230"/>
      <c r="M16" s="230"/>
      <c r="N16" s="231"/>
      <c r="O16" s="126"/>
      <c r="P16" s="196" t="str">
        <f>CONCATENATE("Final Unit Cost ",'Shared Mail Order'!H12)</f>
        <v>Final Unit Cost (CAD$)</v>
      </c>
      <c r="Q16" s="1"/>
      <c r="R16" s="1"/>
    </row>
    <row r="17" spans="1:18" ht="47.25" customHeight="1" thickBot="1">
      <c r="A17" s="288"/>
      <c r="B17" s="290"/>
      <c r="C17" s="222"/>
      <c r="D17" s="224"/>
      <c r="E17" s="214"/>
      <c r="F17" s="214"/>
      <c r="G17" s="214"/>
      <c r="H17" s="224"/>
      <c r="I17" s="228"/>
      <c r="J17" s="159" t="str">
        <f>CONCATENATE("item shipping cost ",'Shared Mail Order'!H12)</f>
        <v>item shipping cost (CAD$)</v>
      </c>
      <c r="K17" s="159" t="str">
        <f>CONCATENATE("Customs Handling Fee ",'Shared Mail Order'!H12)</f>
        <v>Customs Handling Fee (CAD$)</v>
      </c>
      <c r="L17" s="90" t="str">
        <f>CONCATENATE("Item Duty ",'Shared Mail Order'!H12)</f>
        <v>Item Duty (CAD$)</v>
      </c>
      <c r="M17" s="90" t="str">
        <f>CONCATENATE("Item Import Tax ",'Shared Mail Order'!H12)</f>
        <v>Item Import Tax (CAD$)</v>
      </c>
      <c r="N17" s="85" t="str">
        <f>CONCATENATE("Total Import Charges ",'Shared Mail Order'!H12)</f>
        <v>Total Import Charges (CAD$)</v>
      </c>
      <c r="O17" s="159" t="str">
        <f>CONCATENATE("Total ",'Shared Mail Order'!H12)</f>
        <v>Total (CAD$)</v>
      </c>
      <c r="P17" s="226"/>
      <c r="Q17" s="1"/>
      <c r="R17" s="1"/>
    </row>
    <row r="18" spans="1:18" ht="13.5" thickTop="1">
      <c r="A18" s="162"/>
      <c r="B18" s="163"/>
      <c r="C18" s="164"/>
      <c r="D18" s="171"/>
      <c r="E18" s="166"/>
      <c r="F18" s="129">
        <f aca="true" t="shared" si="0" ref="F18:F81">D18*E18</f>
        <v>0</v>
      </c>
      <c r="G18" s="129">
        <f>F18*'Shared Mail Order'!C18</f>
        <v>0</v>
      </c>
      <c r="H18" s="130">
        <f aca="true" t="shared" si="1" ref="H18:H81">F18+G18</f>
        <v>0</v>
      </c>
      <c r="I18" s="93">
        <f>H18*'Shared Mail Order'!C17</f>
        <v>0</v>
      </c>
      <c r="J18" s="131">
        <f>((F18/'Shared Mail Order'!G13)*('Shared Mail Order'!H15+'Shared Mail Order'!H16))</f>
        <v>0</v>
      </c>
      <c r="K18" s="179">
        <f>(I18+L18)/('Shared Mail Order'!H13+'Shared Mail Order'!H21)*'Shared Mail Order'!C22</f>
        <v>0</v>
      </c>
      <c r="L18" s="95">
        <v>0</v>
      </c>
      <c r="M18" s="96">
        <f>IF('Shared Mail Order'!C23&gt;0,(I18+L18)/('Shared Mail Order'!H13+'Shared Mail Order'!H21)*'Shared Mail Order'!C23*'Shared Mail Order'!C25,(I18+L18)*'Shared Mail Order'!C25)</f>
        <v>0</v>
      </c>
      <c r="N18" s="97">
        <f>IF('Shared Mail Order'!C23&gt;0,(I18+L18)/('Shared Mail Order'!H13+'Shared Mail Order'!H21)*'Shared Mail Order'!C23*'Shared Mail Order'!C25+K18,(I18+L18)*'Shared Mail Order'!C25+K18)</f>
        <v>0</v>
      </c>
      <c r="O18" s="132">
        <f aca="true" t="shared" si="2" ref="O18:O49">SUM(I18+J18+N18)</f>
        <v>0</v>
      </c>
      <c r="P18" s="180">
        <f aca="true" t="shared" si="3" ref="P18:P81">IF(E18&gt;0,O18/E18,0)</f>
        <v>0</v>
      </c>
      <c r="Q18" s="1"/>
      <c r="R18" s="1"/>
    </row>
    <row r="19" spans="1:18" ht="12.75">
      <c r="A19" s="175"/>
      <c r="B19" s="160" t="s">
        <v>64</v>
      </c>
      <c r="C19" s="68"/>
      <c r="D19" s="69">
        <v>24.95</v>
      </c>
      <c r="E19" s="173">
        <v>1</v>
      </c>
      <c r="F19" s="129">
        <f t="shared" si="0"/>
        <v>24.95</v>
      </c>
      <c r="G19" s="129">
        <f>F19*'Shared Mail Order'!C18</f>
        <v>0</v>
      </c>
      <c r="H19" s="130">
        <f t="shared" si="1"/>
        <v>24.95</v>
      </c>
      <c r="I19" s="99">
        <f>H19*'Shared Mail Order'!C17</f>
        <v>30.802870799999997</v>
      </c>
      <c r="J19" s="131">
        <f>((F19/'Shared Mail Order'!G13)*('Shared Mail Order'!H15+'Shared Mail Order'!H16))</f>
        <v>2.343017555780933</v>
      </c>
      <c r="K19" s="179">
        <f>(I19+L19)/('Shared Mail Order'!H13+'Shared Mail Order'!H21)*'Shared Mail Order'!C22</f>
        <v>0.6326064908722109</v>
      </c>
      <c r="L19" s="100">
        <v>0</v>
      </c>
      <c r="M19" s="101">
        <f>IF('Shared Mail Order'!C23&gt;0,((I19+L19)/('Shared Mail Order'!H13+'Shared Mail Order'!H21)*'Shared Mail Order'!C23*'Shared Mail Order'!C25),(I19+L19)*'Shared Mail Order'!C25)</f>
        <v>4.54812436612576</v>
      </c>
      <c r="N19" s="102">
        <f>IF('Shared Mail Order'!C23&gt;0,((I19+L19)/('Shared Mail Order'!H13+'Shared Mail Order'!H21)*'Shared Mail Order'!C23*'Shared Mail Order'!C25)+K19,(I19+L19)*'Shared Mail Order'!C25+K19)</f>
        <v>5.180730856997972</v>
      </c>
      <c r="O19" s="132">
        <f t="shared" si="2"/>
        <v>38.32661921277891</v>
      </c>
      <c r="P19" s="180">
        <f t="shared" si="3"/>
        <v>38.32661921277891</v>
      </c>
      <c r="Q19" s="86"/>
      <c r="R19" s="1"/>
    </row>
    <row r="20" spans="1:18" ht="12.75">
      <c r="A20" s="66"/>
      <c r="B20" s="73"/>
      <c r="C20" s="68"/>
      <c r="D20" s="69"/>
      <c r="E20" s="70"/>
      <c r="F20" s="130">
        <f t="shared" si="0"/>
        <v>0</v>
      </c>
      <c r="G20" s="129">
        <f>F20*'Shared Mail Order'!C18</f>
        <v>0</v>
      </c>
      <c r="H20" s="130">
        <f t="shared" si="1"/>
        <v>0</v>
      </c>
      <c r="I20" s="99">
        <f>H20*'Shared Mail Order'!C17</f>
        <v>0</v>
      </c>
      <c r="J20" s="131">
        <f>((F20/'Shared Mail Order'!G13)*('Shared Mail Order'!H15+'Shared Mail Order'!H16))</f>
        <v>0</v>
      </c>
      <c r="K20" s="179">
        <f>(I20+L20)/('Shared Mail Order'!H13+'Shared Mail Order'!H21)*'Shared Mail Order'!C22</f>
        <v>0</v>
      </c>
      <c r="L20" s="100">
        <v>0</v>
      </c>
      <c r="M20" s="101">
        <f>IF('Shared Mail Order'!C23&gt;0,(I20+L20)/('Shared Mail Order'!H13+'Shared Mail Order'!H21)*'Shared Mail Order'!C23*'Shared Mail Order'!C25,(I20+L20)*'Shared Mail Order'!C25)</f>
        <v>0</v>
      </c>
      <c r="N20" s="102">
        <f>IF('Shared Mail Order'!C23&gt;0,(I20+L20)/('Shared Mail Order'!H13+'Shared Mail Order'!H21)*'Shared Mail Order'!C23*'Shared Mail Order'!C25+K20,(I20+L20)*'Shared Mail Order'!C25+K20)</f>
        <v>0</v>
      </c>
      <c r="O20" s="132">
        <f t="shared" si="2"/>
        <v>0</v>
      </c>
      <c r="P20" s="180">
        <f t="shared" si="3"/>
        <v>0</v>
      </c>
      <c r="Q20" s="1"/>
      <c r="R20" s="1"/>
    </row>
    <row r="21" spans="1:18" ht="12.75">
      <c r="A21" s="66"/>
      <c r="B21" s="67" t="s">
        <v>65</v>
      </c>
      <c r="C21" s="68"/>
      <c r="D21" s="69">
        <v>14.95</v>
      </c>
      <c r="E21" s="70">
        <v>1</v>
      </c>
      <c r="F21" s="130">
        <f t="shared" si="0"/>
        <v>14.95</v>
      </c>
      <c r="G21" s="129">
        <f>F21*'Shared Mail Order'!C18</f>
        <v>0</v>
      </c>
      <c r="H21" s="130">
        <f t="shared" si="1"/>
        <v>14.95</v>
      </c>
      <c r="I21" s="99">
        <f>H21*'Shared Mail Order'!C17</f>
        <v>18.4570308</v>
      </c>
      <c r="J21" s="131">
        <f>((F21/'Shared Mail Order'!G13)*('Shared Mail Order'!H15+'Shared Mail Order'!H16))</f>
        <v>1.4039323630831644</v>
      </c>
      <c r="K21" s="179">
        <f>(I21+L21)/('Shared Mail Order'!H13+'Shared Mail Order'!H21)*'Shared Mail Order'!C22</f>
        <v>0.3790567951318458</v>
      </c>
      <c r="L21" s="100">
        <v>0</v>
      </c>
      <c r="M21" s="101">
        <f>IF('Shared Mail Order'!C23&gt;0,(I21+L21)/('Shared Mail Order'!H13+'Shared Mail Order'!H21)*'Shared Mail Order'!C23*'Shared Mail Order'!C25,(I21+L21)*'Shared Mail Order'!C25)</f>
        <v>2.725228828600405</v>
      </c>
      <c r="N21" s="102">
        <f>IF('Shared Mail Order'!C23&gt;0,(I21+L21)/('Shared Mail Order'!H13+'Shared Mail Order'!H21)*'Shared Mail Order'!C23*'Shared Mail Order'!C25+K21,(I21+L21)*'Shared Mail Order'!C25+K21)</f>
        <v>3.104285623732251</v>
      </c>
      <c r="O21" s="132">
        <f t="shared" si="2"/>
        <v>22.965248786815415</v>
      </c>
      <c r="P21" s="180">
        <f t="shared" si="3"/>
        <v>22.965248786815415</v>
      </c>
      <c r="Q21" s="1"/>
      <c r="R21" s="1"/>
    </row>
    <row r="22" spans="1:18" ht="12.75">
      <c r="A22" s="66"/>
      <c r="B22" s="67"/>
      <c r="C22" s="68"/>
      <c r="D22" s="69"/>
      <c r="E22" s="70"/>
      <c r="F22" s="130">
        <f t="shared" si="0"/>
        <v>0</v>
      </c>
      <c r="G22" s="129">
        <f>F22*'Shared Mail Order'!C18</f>
        <v>0</v>
      </c>
      <c r="H22" s="130">
        <f t="shared" si="1"/>
        <v>0</v>
      </c>
      <c r="I22" s="99">
        <f>H22*'Shared Mail Order'!C17</f>
        <v>0</v>
      </c>
      <c r="J22" s="131">
        <f>((F22/'Shared Mail Order'!G13)*('Shared Mail Order'!H15+'Shared Mail Order'!H16))</f>
        <v>0</v>
      </c>
      <c r="K22" s="179">
        <f>(I22+L22)/('Shared Mail Order'!H13+'Shared Mail Order'!H21)*'Shared Mail Order'!C22</f>
        <v>0</v>
      </c>
      <c r="L22" s="100">
        <v>0</v>
      </c>
      <c r="M22" s="101">
        <f>IF('Shared Mail Order'!C23&gt;0,(I22+L22)/('Shared Mail Order'!H13+'Shared Mail Order'!H21)*'Shared Mail Order'!C23*'Shared Mail Order'!C25,(I22+L22)*'Shared Mail Order'!C25)</f>
        <v>0</v>
      </c>
      <c r="N22" s="102">
        <f>IF('Shared Mail Order'!C23&gt;0,(I22+L22)/('Shared Mail Order'!H13+'Shared Mail Order'!H21)*'Shared Mail Order'!C23*'Shared Mail Order'!C25+K22,(I22+L22)*'Shared Mail Order'!C25+K22)</f>
        <v>0</v>
      </c>
      <c r="O22" s="132">
        <f t="shared" si="2"/>
        <v>0</v>
      </c>
      <c r="P22" s="180">
        <f t="shared" si="3"/>
        <v>0</v>
      </c>
      <c r="Q22" s="1"/>
      <c r="R22" s="1"/>
    </row>
    <row r="23" spans="1:18" ht="12.75">
      <c r="A23" s="66"/>
      <c r="B23" s="67"/>
      <c r="C23" s="68"/>
      <c r="D23" s="69"/>
      <c r="E23" s="70"/>
      <c r="F23" s="130">
        <f t="shared" si="0"/>
        <v>0</v>
      </c>
      <c r="G23" s="129">
        <f>F23*'Shared Mail Order'!C18</f>
        <v>0</v>
      </c>
      <c r="H23" s="130">
        <f t="shared" si="1"/>
        <v>0</v>
      </c>
      <c r="I23" s="105">
        <f>H23*'Shared Mail Order'!C17</f>
        <v>0</v>
      </c>
      <c r="J23" s="131">
        <f>((F23/'Shared Mail Order'!G13)*('Shared Mail Order'!H15+'Shared Mail Order'!H16))</f>
        <v>0</v>
      </c>
      <c r="K23" s="179">
        <f>(I23+L23)/('Shared Mail Order'!H13+'Shared Mail Order'!H21)*'Shared Mail Order'!C22</f>
        <v>0</v>
      </c>
      <c r="L23" s="106">
        <v>0</v>
      </c>
      <c r="M23" s="107">
        <f>IF('Shared Mail Order'!C23&gt;0,(I23+L23)/('Shared Mail Order'!H13+'Shared Mail Order'!H21)*'Shared Mail Order'!C23*'Shared Mail Order'!C25,(I23+L23)*'Shared Mail Order'!C25)</f>
        <v>0</v>
      </c>
      <c r="N23" s="108">
        <f>IF('Shared Mail Order'!C23&gt;0,(I23+L23)/('Shared Mail Order'!H13+'Shared Mail Order'!H21)*'Shared Mail Order'!C23*'Shared Mail Order'!C25+K23,(I23+L23)*'Shared Mail Order'!C25+K23)</f>
        <v>0</v>
      </c>
      <c r="O23" s="132">
        <f t="shared" si="2"/>
        <v>0</v>
      </c>
      <c r="P23" s="180">
        <f t="shared" si="3"/>
        <v>0</v>
      </c>
      <c r="Q23" s="1"/>
      <c r="R23" s="1"/>
    </row>
    <row r="24" spans="1:18" ht="12.75">
      <c r="A24" s="66"/>
      <c r="B24" s="67"/>
      <c r="C24" s="68"/>
      <c r="D24" s="69"/>
      <c r="E24" s="70"/>
      <c r="F24" s="130">
        <f t="shared" si="0"/>
        <v>0</v>
      </c>
      <c r="G24" s="129">
        <f>F24*'Shared Mail Order'!C18</f>
        <v>0</v>
      </c>
      <c r="H24" s="130">
        <f t="shared" si="1"/>
        <v>0</v>
      </c>
      <c r="I24" s="133">
        <f>H24*'Shared Mail Order'!C17</f>
        <v>0</v>
      </c>
      <c r="J24" s="131">
        <f>((F24/'Shared Mail Order'!G13)*('Shared Mail Order'!H15+'Shared Mail Order'!H16))</f>
        <v>0</v>
      </c>
      <c r="K24" s="179">
        <f>(I24+L24)/('Shared Mail Order'!H13+'Shared Mail Order'!H21)*'Shared Mail Order'!C22</f>
        <v>0</v>
      </c>
      <c r="L24" s="134">
        <v>0</v>
      </c>
      <c r="M24" s="135">
        <f>IF('Shared Mail Order'!C23&gt;0,(I24+L24)/('Shared Mail Order'!H13+'Shared Mail Order'!H21)*'Shared Mail Order'!C23*'Shared Mail Order'!C25,(I24+L24)*'Shared Mail Order'!C25)</f>
        <v>0</v>
      </c>
      <c r="N24" s="136">
        <f>IF('Shared Mail Order'!C23&gt;0,(I24+L24)/('Shared Mail Order'!H13+'Shared Mail Order'!H21)*'Shared Mail Order'!C23*'Shared Mail Order'!C25+K24,(I24+L24)*'Shared Mail Order'!C25+K24)</f>
        <v>0</v>
      </c>
      <c r="O24" s="132">
        <f t="shared" si="2"/>
        <v>0</v>
      </c>
      <c r="P24" s="180">
        <f t="shared" si="3"/>
        <v>0</v>
      </c>
      <c r="Q24" s="1"/>
      <c r="R24" s="1"/>
    </row>
    <row r="25" spans="1:18" ht="12.75">
      <c r="A25" s="66"/>
      <c r="B25" s="71"/>
      <c r="C25" s="68"/>
      <c r="D25" s="69"/>
      <c r="E25" s="70"/>
      <c r="F25" s="130">
        <f t="shared" si="0"/>
        <v>0</v>
      </c>
      <c r="G25" s="129">
        <f>F25*'Shared Mail Order'!C18</f>
        <v>0</v>
      </c>
      <c r="H25" s="130">
        <f t="shared" si="1"/>
        <v>0</v>
      </c>
      <c r="I25" s="105">
        <f>H25*'Shared Mail Order'!C17</f>
        <v>0</v>
      </c>
      <c r="J25" s="131">
        <f>((F25/'Shared Mail Order'!G13)*('Shared Mail Order'!H15+'Shared Mail Order'!H16))</f>
        <v>0</v>
      </c>
      <c r="K25" s="179">
        <f>(I25+L25)/('Shared Mail Order'!H13+'Shared Mail Order'!H21)*'Shared Mail Order'!C22</f>
        <v>0</v>
      </c>
      <c r="L25" s="106">
        <v>0</v>
      </c>
      <c r="M25" s="107">
        <f>IF('Shared Mail Order'!C23&gt;0,(I25+L25)/('Shared Mail Order'!H13+'Shared Mail Order'!H21)*'Shared Mail Order'!C23*'Shared Mail Order'!C25,(I25+L25)*'Shared Mail Order'!C25)</f>
        <v>0</v>
      </c>
      <c r="N25" s="108">
        <f>IF('Shared Mail Order'!C23&gt;0,(I25+L25)/('Shared Mail Order'!H13+'Shared Mail Order'!H21)*'Shared Mail Order'!C23*'Shared Mail Order'!C25+K25,(I25+L25)*'Shared Mail Order'!C25+K25)</f>
        <v>0</v>
      </c>
      <c r="O25" s="132">
        <f t="shared" si="2"/>
        <v>0</v>
      </c>
      <c r="P25" s="180">
        <f t="shared" si="3"/>
        <v>0</v>
      </c>
      <c r="Q25" s="1"/>
      <c r="R25" s="1"/>
    </row>
    <row r="26" spans="1:18" ht="12.75">
      <c r="A26" s="175"/>
      <c r="B26" s="73"/>
      <c r="C26" s="68"/>
      <c r="D26" s="69"/>
      <c r="E26" s="173"/>
      <c r="F26" s="130">
        <f t="shared" si="0"/>
        <v>0</v>
      </c>
      <c r="G26" s="129">
        <f>F26*'Shared Mail Order'!C18</f>
        <v>0</v>
      </c>
      <c r="H26" s="130">
        <f t="shared" si="1"/>
        <v>0</v>
      </c>
      <c r="I26" s="105">
        <f>H26*'Shared Mail Order'!C17</f>
        <v>0</v>
      </c>
      <c r="J26" s="131">
        <f>((F26/'Shared Mail Order'!G13)*('Shared Mail Order'!H15+'Shared Mail Order'!H16))</f>
        <v>0</v>
      </c>
      <c r="K26" s="179">
        <f>(I26+L26)/('Shared Mail Order'!H13+'Shared Mail Order'!H21)*'Shared Mail Order'!C22</f>
        <v>0</v>
      </c>
      <c r="L26" s="106">
        <v>0</v>
      </c>
      <c r="M26" s="107">
        <f>IF('Shared Mail Order'!C23&gt;0,(I26+L26)/('Shared Mail Order'!H13+'Shared Mail Order'!H21)*'Shared Mail Order'!C23*'Shared Mail Order'!C25,(I26+L26)*'Shared Mail Order'!C25)</f>
        <v>0</v>
      </c>
      <c r="N26" s="108">
        <f>IF('Shared Mail Order'!C23&gt;0,(I26+L26)/('Shared Mail Order'!H13+'Shared Mail Order'!H21)*'Shared Mail Order'!C23*'Shared Mail Order'!C25+K26,(I26+L26)*'Shared Mail Order'!C25+K26)</f>
        <v>0</v>
      </c>
      <c r="O26" s="132">
        <f t="shared" si="2"/>
        <v>0</v>
      </c>
      <c r="P26" s="180">
        <f t="shared" si="3"/>
        <v>0</v>
      </c>
      <c r="Q26" s="1"/>
      <c r="R26" s="1"/>
    </row>
    <row r="27" spans="1:18" ht="12.75">
      <c r="A27" s="175"/>
      <c r="B27" s="160"/>
      <c r="C27" s="68"/>
      <c r="D27" s="69"/>
      <c r="E27" s="173"/>
      <c r="F27" s="130">
        <f t="shared" si="0"/>
        <v>0</v>
      </c>
      <c r="G27" s="129">
        <f>F27*'Shared Mail Order'!C18</f>
        <v>0</v>
      </c>
      <c r="H27" s="130">
        <f t="shared" si="1"/>
        <v>0</v>
      </c>
      <c r="I27" s="99">
        <f>H27*'Shared Mail Order'!C17</f>
        <v>0</v>
      </c>
      <c r="J27" s="131">
        <f>((F27/'Shared Mail Order'!G13)*('Shared Mail Order'!H15+'Shared Mail Order'!H16))</f>
        <v>0</v>
      </c>
      <c r="K27" s="179">
        <f>(I27+L27)/('Shared Mail Order'!H13+'Shared Mail Order'!H21)*'Shared Mail Order'!C22</f>
        <v>0</v>
      </c>
      <c r="L27" s="100">
        <v>0</v>
      </c>
      <c r="M27" s="101">
        <f>IF('Shared Mail Order'!C23&gt;0,(I27+L27)/('Shared Mail Order'!H13+'Shared Mail Order'!H21)*'Shared Mail Order'!C23*'Shared Mail Order'!C25,(I27+L27)*'Shared Mail Order'!C25)</f>
        <v>0</v>
      </c>
      <c r="N27" s="102">
        <f>IF('Shared Mail Order'!C23&gt;0,(I27+L27)/('Shared Mail Order'!H13+'Shared Mail Order'!H21)*'Shared Mail Order'!C23*'Shared Mail Order'!C25+K27,(I27+L27)*'Shared Mail Order'!C25+K27)</f>
        <v>0</v>
      </c>
      <c r="O27" s="132">
        <f t="shared" si="2"/>
        <v>0</v>
      </c>
      <c r="P27" s="180">
        <f t="shared" si="3"/>
        <v>0</v>
      </c>
      <c r="Q27" s="1"/>
      <c r="R27" s="1"/>
    </row>
    <row r="28" spans="1:18" ht="12.75">
      <c r="A28" s="175"/>
      <c r="B28" s="73"/>
      <c r="C28" s="68"/>
      <c r="D28" s="69"/>
      <c r="E28" s="173"/>
      <c r="F28" s="130">
        <f t="shared" si="0"/>
        <v>0</v>
      </c>
      <c r="G28" s="129">
        <f>F28*'Shared Mail Order'!C18</f>
        <v>0</v>
      </c>
      <c r="H28" s="130">
        <f t="shared" si="1"/>
        <v>0</v>
      </c>
      <c r="I28" s="105">
        <f>H28*'Shared Mail Order'!C17</f>
        <v>0</v>
      </c>
      <c r="J28" s="131">
        <f>((F28/'Shared Mail Order'!G13)*('Shared Mail Order'!H15+'Shared Mail Order'!H16))</f>
        <v>0</v>
      </c>
      <c r="K28" s="179">
        <f>(I28+L28)/('Shared Mail Order'!H13+'Shared Mail Order'!H21)*'Shared Mail Order'!C22</f>
        <v>0</v>
      </c>
      <c r="L28" s="106">
        <v>0</v>
      </c>
      <c r="M28" s="107">
        <f>IF('Shared Mail Order'!C23&gt;0,(I28+L28)/('Shared Mail Order'!H13+'Shared Mail Order'!H21)*'Shared Mail Order'!C23*'Shared Mail Order'!C25,(I28+L28)*'Shared Mail Order'!C25)</f>
        <v>0</v>
      </c>
      <c r="N28" s="108">
        <f>IF('Shared Mail Order'!C23&gt;0,(I28+L28)/('Shared Mail Order'!H13+'Shared Mail Order'!H21)*'Shared Mail Order'!C23*'Shared Mail Order'!C25+K28,(I28+L28)*'Shared Mail Order'!C25+K28)</f>
        <v>0</v>
      </c>
      <c r="O28" s="132">
        <f t="shared" si="2"/>
        <v>0</v>
      </c>
      <c r="P28" s="180">
        <f t="shared" si="3"/>
        <v>0</v>
      </c>
      <c r="Q28" s="1"/>
      <c r="R28" s="1"/>
    </row>
    <row r="29" spans="1:18" ht="12.75">
      <c r="A29" s="175"/>
      <c r="B29" s="73"/>
      <c r="C29" s="68"/>
      <c r="D29" s="69"/>
      <c r="E29" s="173"/>
      <c r="F29" s="130">
        <f t="shared" si="0"/>
        <v>0</v>
      </c>
      <c r="G29" s="129">
        <f>F29*'Shared Mail Order'!C18</f>
        <v>0</v>
      </c>
      <c r="H29" s="130">
        <f t="shared" si="1"/>
        <v>0</v>
      </c>
      <c r="I29" s="105">
        <f>H29*'Shared Mail Order'!C17</f>
        <v>0</v>
      </c>
      <c r="J29" s="131">
        <f>((F29/'Shared Mail Order'!G13)*('Shared Mail Order'!H15+'Shared Mail Order'!H16))</f>
        <v>0</v>
      </c>
      <c r="K29" s="179">
        <f>(I29+L29)/('Shared Mail Order'!H13+'Shared Mail Order'!H21)*'Shared Mail Order'!C22</f>
        <v>0</v>
      </c>
      <c r="L29" s="106">
        <v>0</v>
      </c>
      <c r="M29" s="107">
        <f>IF('Shared Mail Order'!C23&gt;0,(I29+L29)/('Shared Mail Order'!H13+'Shared Mail Order'!H21)*'Shared Mail Order'!C23*'Shared Mail Order'!C25,(I29+L29)*'Shared Mail Order'!C25)</f>
        <v>0</v>
      </c>
      <c r="N29" s="108">
        <f>IF('Shared Mail Order'!C23&gt;0,(I29+L29)/('Shared Mail Order'!H13+'Shared Mail Order'!H21)*'Shared Mail Order'!C23*'Shared Mail Order'!C25+K29,(I29+L29)*'Shared Mail Order'!C25+K29)</f>
        <v>0</v>
      </c>
      <c r="O29" s="132">
        <f t="shared" si="2"/>
        <v>0</v>
      </c>
      <c r="P29" s="180">
        <f t="shared" si="3"/>
        <v>0</v>
      </c>
      <c r="Q29" s="1"/>
      <c r="R29" s="1"/>
    </row>
    <row r="30" spans="1:18" ht="12.75">
      <c r="A30" s="175"/>
      <c r="B30" s="73"/>
      <c r="C30" s="68"/>
      <c r="D30" s="69"/>
      <c r="E30" s="173"/>
      <c r="F30" s="130">
        <f t="shared" si="0"/>
        <v>0</v>
      </c>
      <c r="G30" s="129">
        <f>F30*'Shared Mail Order'!C18</f>
        <v>0</v>
      </c>
      <c r="H30" s="130">
        <f t="shared" si="1"/>
        <v>0</v>
      </c>
      <c r="I30" s="105">
        <f>H30*'Shared Mail Order'!C17</f>
        <v>0</v>
      </c>
      <c r="J30" s="131">
        <f>((F30/'Shared Mail Order'!G13)*('Shared Mail Order'!H15+'Shared Mail Order'!H16))</f>
        <v>0</v>
      </c>
      <c r="K30" s="179">
        <f>(I30+L30)/('Shared Mail Order'!H13+'Shared Mail Order'!H21)*'Shared Mail Order'!C22</f>
        <v>0</v>
      </c>
      <c r="L30" s="106">
        <v>0</v>
      </c>
      <c r="M30" s="107">
        <f>IF('Shared Mail Order'!C23&gt;0,(I30+L30)/('Shared Mail Order'!H13+'Shared Mail Order'!H21)*'Shared Mail Order'!C23*'Shared Mail Order'!C25,(I30+L30)*'Shared Mail Order'!C25)</f>
        <v>0</v>
      </c>
      <c r="N30" s="108">
        <f>IF('Shared Mail Order'!C23&gt;0,(I30+L30)/('Shared Mail Order'!H13+'Shared Mail Order'!H21)*'Shared Mail Order'!C23*'Shared Mail Order'!C25+K30,(I30+L30)*'Shared Mail Order'!C25+K30)</f>
        <v>0</v>
      </c>
      <c r="O30" s="132">
        <f t="shared" si="2"/>
        <v>0</v>
      </c>
      <c r="P30" s="180">
        <f t="shared" si="3"/>
        <v>0</v>
      </c>
      <c r="Q30" s="1"/>
      <c r="R30" s="1"/>
    </row>
    <row r="31" spans="1:18" ht="12.75">
      <c r="A31" s="175"/>
      <c r="B31" s="73"/>
      <c r="C31" s="68"/>
      <c r="D31" s="69"/>
      <c r="E31" s="173"/>
      <c r="F31" s="130">
        <f t="shared" si="0"/>
        <v>0</v>
      </c>
      <c r="G31" s="129">
        <f>F31*'Shared Mail Order'!C18</f>
        <v>0</v>
      </c>
      <c r="H31" s="130">
        <f t="shared" si="1"/>
        <v>0</v>
      </c>
      <c r="I31" s="105">
        <f>H31*'Shared Mail Order'!C17</f>
        <v>0</v>
      </c>
      <c r="J31" s="131">
        <f>((F31/'Shared Mail Order'!G13)*('Shared Mail Order'!H15+'Shared Mail Order'!H16))</f>
        <v>0</v>
      </c>
      <c r="K31" s="179">
        <f>(I31+L31)/('Shared Mail Order'!H13+'Shared Mail Order'!H21)*'Shared Mail Order'!C22</f>
        <v>0</v>
      </c>
      <c r="L31" s="106">
        <v>0</v>
      </c>
      <c r="M31" s="107">
        <f>IF('Shared Mail Order'!C23&gt;0,(I31+L31)/('Shared Mail Order'!H13+'Shared Mail Order'!H21)*'Shared Mail Order'!C23*'Shared Mail Order'!C25,(I31+L31)*'Shared Mail Order'!C25)</f>
        <v>0</v>
      </c>
      <c r="N31" s="108">
        <f>IF('Shared Mail Order'!C23&gt;0,(I31+L31)/('Shared Mail Order'!H13+'Shared Mail Order'!H21)*'Shared Mail Order'!C23*'Shared Mail Order'!C25+K31,(I31+L31)*'Shared Mail Order'!C25+K31)</f>
        <v>0</v>
      </c>
      <c r="O31" s="132">
        <f t="shared" si="2"/>
        <v>0</v>
      </c>
      <c r="P31" s="180">
        <f t="shared" si="3"/>
        <v>0</v>
      </c>
      <c r="Q31" s="1"/>
      <c r="R31" s="1"/>
    </row>
    <row r="32" spans="1:18" ht="12.75">
      <c r="A32" s="175"/>
      <c r="B32" s="73"/>
      <c r="C32" s="68"/>
      <c r="D32" s="69"/>
      <c r="E32" s="173"/>
      <c r="F32" s="130">
        <f t="shared" si="0"/>
        <v>0</v>
      </c>
      <c r="G32" s="129">
        <f>F32*'Shared Mail Order'!C18</f>
        <v>0</v>
      </c>
      <c r="H32" s="130">
        <f t="shared" si="1"/>
        <v>0</v>
      </c>
      <c r="I32" s="105">
        <f>H32*'Shared Mail Order'!C17</f>
        <v>0</v>
      </c>
      <c r="J32" s="131">
        <f>((F32/'Shared Mail Order'!G13)*('Shared Mail Order'!H15+'Shared Mail Order'!H16))</f>
        <v>0</v>
      </c>
      <c r="K32" s="179">
        <f>(I32+L32)/('Shared Mail Order'!H13+'Shared Mail Order'!H21)*'Shared Mail Order'!C22</f>
        <v>0</v>
      </c>
      <c r="L32" s="106">
        <v>0</v>
      </c>
      <c r="M32" s="107">
        <f>IF('Shared Mail Order'!C23&gt;0,(I32+L32)/('Shared Mail Order'!H13+'Shared Mail Order'!H21)*'Shared Mail Order'!C23*'Shared Mail Order'!C25,(I32+L32)*'Shared Mail Order'!C25)</f>
        <v>0</v>
      </c>
      <c r="N32" s="108">
        <f>IF('Shared Mail Order'!C23&gt;0,(I32+L32)/('Shared Mail Order'!H13+'Shared Mail Order'!H21)*'Shared Mail Order'!C23*'Shared Mail Order'!C25+K32,(I32+L32)*'Shared Mail Order'!C25+K32)</f>
        <v>0</v>
      </c>
      <c r="O32" s="132">
        <f t="shared" si="2"/>
        <v>0</v>
      </c>
      <c r="P32" s="180">
        <f t="shared" si="3"/>
        <v>0</v>
      </c>
      <c r="Q32" s="1"/>
      <c r="R32" s="1"/>
    </row>
    <row r="33" spans="1:18" ht="12.75">
      <c r="A33" s="175"/>
      <c r="B33" s="73"/>
      <c r="C33" s="68"/>
      <c r="D33" s="69"/>
      <c r="E33" s="173"/>
      <c r="F33" s="130">
        <f t="shared" si="0"/>
        <v>0</v>
      </c>
      <c r="G33" s="129">
        <f>F33*'Shared Mail Order'!C18</f>
        <v>0</v>
      </c>
      <c r="H33" s="130">
        <f t="shared" si="1"/>
        <v>0</v>
      </c>
      <c r="I33" s="105">
        <f>H33*'Shared Mail Order'!C17</f>
        <v>0</v>
      </c>
      <c r="J33" s="131">
        <f>((F33/'Shared Mail Order'!G13)*('Shared Mail Order'!H15+'Shared Mail Order'!H16))</f>
        <v>0</v>
      </c>
      <c r="K33" s="179">
        <f>(I33+L33)/('Shared Mail Order'!H13+'Shared Mail Order'!H21)*'Shared Mail Order'!C22</f>
        <v>0</v>
      </c>
      <c r="L33" s="106">
        <v>0</v>
      </c>
      <c r="M33" s="107">
        <f>IF('Shared Mail Order'!C23&gt;0,(I33+L33)/('Shared Mail Order'!H13+'Shared Mail Order'!H21)*'Shared Mail Order'!C23*'Shared Mail Order'!C25,(I33+L33)*'Shared Mail Order'!C25)</f>
        <v>0</v>
      </c>
      <c r="N33" s="108">
        <f>IF('Shared Mail Order'!C23&gt;0,(I33+L33)/('Shared Mail Order'!H13+'Shared Mail Order'!H21)*'Shared Mail Order'!C23*'Shared Mail Order'!C25+K33,(I33+L33)*'Shared Mail Order'!C25+K33)</f>
        <v>0</v>
      </c>
      <c r="O33" s="132">
        <f t="shared" si="2"/>
        <v>0</v>
      </c>
      <c r="P33" s="180">
        <f t="shared" si="3"/>
        <v>0</v>
      </c>
      <c r="Q33" s="1"/>
      <c r="R33" s="1"/>
    </row>
    <row r="34" spans="1:18" ht="12.75">
      <c r="A34" s="175"/>
      <c r="B34" s="73"/>
      <c r="C34" s="68"/>
      <c r="D34" s="69"/>
      <c r="E34" s="173"/>
      <c r="F34" s="130">
        <f t="shared" si="0"/>
        <v>0</v>
      </c>
      <c r="G34" s="129">
        <f>F34*'Shared Mail Order'!C18</f>
        <v>0</v>
      </c>
      <c r="H34" s="130">
        <f t="shared" si="1"/>
        <v>0</v>
      </c>
      <c r="I34" s="105">
        <f>H34*'Shared Mail Order'!C17</f>
        <v>0</v>
      </c>
      <c r="J34" s="131">
        <f>((F34/'Shared Mail Order'!G13)*('Shared Mail Order'!H15+'Shared Mail Order'!H16))</f>
        <v>0</v>
      </c>
      <c r="K34" s="179">
        <f>(I34+L34)/('Shared Mail Order'!H13+'Shared Mail Order'!H21)*'Shared Mail Order'!C22</f>
        <v>0</v>
      </c>
      <c r="L34" s="106">
        <v>0</v>
      </c>
      <c r="M34" s="107">
        <f>IF('Shared Mail Order'!C23&gt;0,(I34+L34)/('Shared Mail Order'!H13+'Shared Mail Order'!H21)*'Shared Mail Order'!C23*'Shared Mail Order'!C25,(I34+L34)*'Shared Mail Order'!C25)</f>
        <v>0</v>
      </c>
      <c r="N34" s="108">
        <f>IF('Shared Mail Order'!C23&gt;0,(I34+L34)/('Shared Mail Order'!H13+'Shared Mail Order'!H21)*'Shared Mail Order'!C23*'Shared Mail Order'!C25+K34,(I34+L34)*'Shared Mail Order'!C25+K34)</f>
        <v>0</v>
      </c>
      <c r="O34" s="132">
        <f t="shared" si="2"/>
        <v>0</v>
      </c>
      <c r="P34" s="180">
        <f t="shared" si="3"/>
        <v>0</v>
      </c>
      <c r="Q34" s="1"/>
      <c r="R34" s="1"/>
    </row>
    <row r="35" spans="1:18" ht="12.75">
      <c r="A35" s="175"/>
      <c r="B35" s="160"/>
      <c r="C35" s="68"/>
      <c r="D35" s="69"/>
      <c r="E35" s="173"/>
      <c r="F35" s="130">
        <f t="shared" si="0"/>
        <v>0</v>
      </c>
      <c r="G35" s="129">
        <f>F35*'Shared Mail Order'!C18</f>
        <v>0</v>
      </c>
      <c r="H35" s="130">
        <f t="shared" si="1"/>
        <v>0</v>
      </c>
      <c r="I35" s="105">
        <f>H35*'Shared Mail Order'!C17</f>
        <v>0</v>
      </c>
      <c r="J35" s="131">
        <f>((F35/'Shared Mail Order'!G13)*('Shared Mail Order'!H15+'Shared Mail Order'!H16))</f>
        <v>0</v>
      </c>
      <c r="K35" s="179">
        <f>(I35+L35)/('Shared Mail Order'!H13+'Shared Mail Order'!H21)*'Shared Mail Order'!C22</f>
        <v>0</v>
      </c>
      <c r="L35" s="106">
        <v>0</v>
      </c>
      <c r="M35" s="107">
        <f>IF('Shared Mail Order'!C23&gt;0,(I35+L35)/('Shared Mail Order'!H13+'Shared Mail Order'!H21)*'Shared Mail Order'!C23*'Shared Mail Order'!C25,(I35+L35)*'Shared Mail Order'!C25)</f>
        <v>0</v>
      </c>
      <c r="N35" s="108">
        <f>IF('Shared Mail Order'!C23&gt;0,(I35+L35)/('Shared Mail Order'!H13+'Shared Mail Order'!H21)*'Shared Mail Order'!C23*'Shared Mail Order'!C25+K35,(I35+L35)*'Shared Mail Order'!C25+K35)</f>
        <v>0</v>
      </c>
      <c r="O35" s="132">
        <f t="shared" si="2"/>
        <v>0</v>
      </c>
      <c r="P35" s="180">
        <f t="shared" si="3"/>
        <v>0</v>
      </c>
      <c r="Q35" s="1"/>
      <c r="R35" s="1"/>
    </row>
    <row r="36" spans="1:18" ht="12.75">
      <c r="A36" s="127"/>
      <c r="B36" s="73"/>
      <c r="C36" s="91"/>
      <c r="D36" s="92"/>
      <c r="E36" s="128"/>
      <c r="F36" s="130">
        <f t="shared" si="0"/>
        <v>0</v>
      </c>
      <c r="G36" s="129">
        <f>F36*'Shared Mail Order'!C18</f>
        <v>0</v>
      </c>
      <c r="H36" s="130">
        <f t="shared" si="1"/>
        <v>0</v>
      </c>
      <c r="I36" s="105">
        <f>HF36*'Shared Mail Order'!C17</f>
        <v>0</v>
      </c>
      <c r="J36" s="131">
        <f>((F36/'Shared Mail Order'!G13)*('Shared Mail Order'!H15+'Shared Mail Order'!H16))</f>
        <v>0</v>
      </c>
      <c r="K36" s="179">
        <f>(I36+L36)/('Shared Mail Order'!H13+'Shared Mail Order'!H21)*'Shared Mail Order'!C22</f>
        <v>0</v>
      </c>
      <c r="L36" s="106">
        <v>0</v>
      </c>
      <c r="M36" s="107">
        <f>IF('Shared Mail Order'!C23&gt;0,(I36+L36)/('Shared Mail Order'!H13+'Shared Mail Order'!H21)*'Shared Mail Order'!C23*'Shared Mail Order'!C25,(I36+L36)*'Shared Mail Order'!C25)</f>
        <v>0</v>
      </c>
      <c r="N36" s="108">
        <f>IF('Shared Mail Order'!C23&gt;0,(I36+L36)/('Shared Mail Order'!H13+'Shared Mail Order'!H21)*'Shared Mail Order'!C23*'Shared Mail Order'!C25+K36,(I36+L36)*'Shared Mail Order'!C25+K36)</f>
        <v>0</v>
      </c>
      <c r="O36" s="132">
        <f t="shared" si="2"/>
        <v>0</v>
      </c>
      <c r="P36" s="180">
        <f t="shared" si="3"/>
        <v>0</v>
      </c>
      <c r="Q36" s="1"/>
      <c r="R36" s="1"/>
    </row>
    <row r="37" spans="1:18" ht="12.75">
      <c r="A37" s="127"/>
      <c r="B37" s="73"/>
      <c r="C37" s="91"/>
      <c r="D37" s="92">
        <v>0</v>
      </c>
      <c r="E37" s="128">
        <v>0</v>
      </c>
      <c r="F37" s="130">
        <f t="shared" si="0"/>
        <v>0</v>
      </c>
      <c r="G37" s="129">
        <f>F37*'Shared Mail Order'!C18</f>
        <v>0</v>
      </c>
      <c r="H37" s="130">
        <f t="shared" si="1"/>
        <v>0</v>
      </c>
      <c r="I37" s="105">
        <f>H37*'Shared Mail Order'!C17</f>
        <v>0</v>
      </c>
      <c r="J37" s="131">
        <f>((F37/'Shared Mail Order'!G13)*('Shared Mail Order'!H15+'Shared Mail Order'!H16))</f>
        <v>0</v>
      </c>
      <c r="K37" s="179">
        <f>(I37+L37)/('Shared Mail Order'!H13+'Shared Mail Order'!H21)*'Shared Mail Order'!C22</f>
        <v>0</v>
      </c>
      <c r="L37" s="106">
        <v>0</v>
      </c>
      <c r="M37" s="107">
        <f>IF('Shared Mail Order'!C23&gt;0,(I37+L37)/('Shared Mail Order'!H13+'Shared Mail Order'!H21)*'Shared Mail Order'!C23*'Shared Mail Order'!C25,(I37+L37)*'Shared Mail Order'!C25)</f>
        <v>0</v>
      </c>
      <c r="N37" s="108">
        <f>IF('Shared Mail Order'!C23&gt;0,(I37+L37)/('Shared Mail Order'!H13+'Shared Mail Order'!H21)*'Shared Mail Order'!C23*'Shared Mail Order'!C25+K37,(I37+L37)*'Shared Mail Order'!C25+K37)</f>
        <v>0</v>
      </c>
      <c r="O37" s="132">
        <f t="shared" si="2"/>
        <v>0</v>
      </c>
      <c r="P37" s="180">
        <f t="shared" si="3"/>
        <v>0</v>
      </c>
      <c r="Q37" s="1"/>
      <c r="R37" s="1"/>
    </row>
    <row r="38" spans="1:18" ht="12.75">
      <c r="A38" s="127"/>
      <c r="B38" s="73"/>
      <c r="C38" s="91"/>
      <c r="D38" s="92">
        <v>0</v>
      </c>
      <c r="E38" s="128">
        <v>0</v>
      </c>
      <c r="F38" s="130">
        <f t="shared" si="0"/>
        <v>0</v>
      </c>
      <c r="G38" s="129">
        <f>F38*'Shared Mail Order'!C18</f>
        <v>0</v>
      </c>
      <c r="H38" s="130">
        <f t="shared" si="1"/>
        <v>0</v>
      </c>
      <c r="I38" s="99">
        <f>H38*'Shared Mail Order'!C17</f>
        <v>0</v>
      </c>
      <c r="J38" s="131">
        <f>((F38/'Shared Mail Order'!G13)*('Shared Mail Order'!H15+'Shared Mail Order'!H16))</f>
        <v>0</v>
      </c>
      <c r="K38" s="179">
        <f>(I38+L38)/('Shared Mail Order'!H13+'Shared Mail Order'!H21)*'Shared Mail Order'!C22</f>
        <v>0</v>
      </c>
      <c r="L38" s="100"/>
      <c r="M38" s="101">
        <f>IF('Shared Mail Order'!C23&gt;0,(I38+L38)/('Shared Mail Order'!H13+'Shared Mail Order'!H21)*'Shared Mail Order'!C23*'Shared Mail Order'!C25,(I38+L38)*'Shared Mail Order'!C25)</f>
        <v>0</v>
      </c>
      <c r="N38" s="102">
        <f>IF('Shared Mail Order'!C23&gt;0,(I38+L38)/('Shared Mail Order'!H13+'Shared Mail Order'!H21)*'Shared Mail Order'!C23*'Shared Mail Order'!C25+K38,(I38+L38)*'Shared Mail Order'!C25+K38)</f>
        <v>0</v>
      </c>
      <c r="O38" s="132">
        <f t="shared" si="2"/>
        <v>0</v>
      </c>
      <c r="P38" s="180">
        <f t="shared" si="3"/>
        <v>0</v>
      </c>
      <c r="Q38" s="1"/>
      <c r="R38" s="1"/>
    </row>
    <row r="39" spans="1:18" ht="12.75">
      <c r="A39" s="127"/>
      <c r="B39" s="73"/>
      <c r="C39" s="91"/>
      <c r="D39" s="92">
        <v>0</v>
      </c>
      <c r="E39" s="128">
        <v>0</v>
      </c>
      <c r="F39" s="130">
        <f t="shared" si="0"/>
        <v>0</v>
      </c>
      <c r="G39" s="129">
        <f>F39*'Shared Mail Order'!C18</f>
        <v>0</v>
      </c>
      <c r="H39" s="130">
        <f t="shared" si="1"/>
        <v>0</v>
      </c>
      <c r="I39" s="99">
        <f>H39*'Shared Mail Order'!C17</f>
        <v>0</v>
      </c>
      <c r="J39" s="131">
        <f>((F39/'Shared Mail Order'!G13)*('Shared Mail Order'!H15+'Shared Mail Order'!H16))</f>
        <v>0</v>
      </c>
      <c r="K39" s="179">
        <f>(I39+L39)/('Shared Mail Order'!H13+'Shared Mail Order'!H21)*'Shared Mail Order'!C22</f>
        <v>0</v>
      </c>
      <c r="L39" s="100"/>
      <c r="M39" s="101">
        <f>IF('Shared Mail Order'!C23&gt;0,(I39+L39)/('Shared Mail Order'!H13+'Shared Mail Order'!H21)*'Shared Mail Order'!C23*'Shared Mail Order'!C25,(I39+L39)*'Shared Mail Order'!C25)</f>
        <v>0</v>
      </c>
      <c r="N39" s="102">
        <f>IF('Shared Mail Order'!C23&gt;0,(I39+L39)/('Shared Mail Order'!H13+'Shared Mail Order'!H21)*'Shared Mail Order'!C23*'Shared Mail Order'!C25+K39,(I39+L39)*'Shared Mail Order'!C25+K39)</f>
        <v>0</v>
      </c>
      <c r="O39" s="132">
        <f t="shared" si="2"/>
        <v>0</v>
      </c>
      <c r="P39" s="180">
        <f t="shared" si="3"/>
        <v>0</v>
      </c>
      <c r="Q39" s="1"/>
      <c r="R39" s="1"/>
    </row>
    <row r="40" spans="1:18" ht="12.75">
      <c r="A40" s="127"/>
      <c r="B40" s="73"/>
      <c r="C40" s="91"/>
      <c r="D40" s="92">
        <v>0</v>
      </c>
      <c r="E40" s="128">
        <v>0</v>
      </c>
      <c r="F40" s="130">
        <f t="shared" si="0"/>
        <v>0</v>
      </c>
      <c r="G40" s="129">
        <f>F40*'Shared Mail Order'!C18</f>
        <v>0</v>
      </c>
      <c r="H40" s="130">
        <f t="shared" si="1"/>
        <v>0</v>
      </c>
      <c r="I40" s="99">
        <f>H40*'Shared Mail Order'!C17</f>
        <v>0</v>
      </c>
      <c r="J40" s="131">
        <f>((F40/'Shared Mail Order'!G13)*('Shared Mail Order'!H15+'Shared Mail Order'!H16))</f>
        <v>0</v>
      </c>
      <c r="K40" s="179">
        <f>(I40+L40)/('Shared Mail Order'!H13+'Shared Mail Order'!H21)*'Shared Mail Order'!C22</f>
        <v>0</v>
      </c>
      <c r="L40" s="100"/>
      <c r="M40" s="101">
        <f>IF('Shared Mail Order'!C23&gt;0,(I40+L40)/('Shared Mail Order'!H13+'Shared Mail Order'!H21)*'Shared Mail Order'!C23*'Shared Mail Order'!C25,(I40+L40)*'Shared Mail Order'!C25)</f>
        <v>0</v>
      </c>
      <c r="N40" s="102">
        <f>IF('Shared Mail Order'!C23&gt;0,(I40+L40)/('Shared Mail Order'!H13+'Shared Mail Order'!H21)*'Shared Mail Order'!C23*'Shared Mail Order'!C25+K40,(I40+L40)*'Shared Mail Order'!C25+K40)</f>
        <v>0</v>
      </c>
      <c r="O40" s="132">
        <f t="shared" si="2"/>
        <v>0</v>
      </c>
      <c r="P40" s="180">
        <f t="shared" si="3"/>
        <v>0</v>
      </c>
      <c r="Q40" s="1"/>
      <c r="R40" s="1"/>
    </row>
    <row r="41" spans="1:18" ht="12.75">
      <c r="A41" s="127"/>
      <c r="B41" s="73"/>
      <c r="C41" s="91"/>
      <c r="D41" s="92">
        <v>0</v>
      </c>
      <c r="E41" s="128">
        <v>0</v>
      </c>
      <c r="F41" s="130">
        <f t="shared" si="0"/>
        <v>0</v>
      </c>
      <c r="G41" s="129">
        <f>F41*'Shared Mail Order'!C18</f>
        <v>0</v>
      </c>
      <c r="H41" s="130">
        <f t="shared" si="1"/>
        <v>0</v>
      </c>
      <c r="I41" s="99">
        <f>H41*'Shared Mail Order'!C17</f>
        <v>0</v>
      </c>
      <c r="J41" s="131">
        <f>((F41/'Shared Mail Order'!G13)*('Shared Mail Order'!H15+'Shared Mail Order'!H16))</f>
        <v>0</v>
      </c>
      <c r="K41" s="179">
        <f>(I41+L41)/('Shared Mail Order'!H13+'Shared Mail Order'!H21)*'Shared Mail Order'!C22</f>
        <v>0</v>
      </c>
      <c r="L41" s="100"/>
      <c r="M41" s="101">
        <f>IF('Shared Mail Order'!C23&gt;0,(I41+L41)/('Shared Mail Order'!H13+'Shared Mail Order'!H21)*'Shared Mail Order'!C23*'Shared Mail Order'!C25,(I41+L41)*'Shared Mail Order'!C25)</f>
        <v>0</v>
      </c>
      <c r="N41" s="102">
        <f>IF('Shared Mail Order'!C23&gt;0,(I41+L41)/('Shared Mail Order'!H13+'Shared Mail Order'!H21)*'Shared Mail Order'!C23*'Shared Mail Order'!C25+K41,(I41+L41)*'Shared Mail Order'!C25+K41)</f>
        <v>0</v>
      </c>
      <c r="O41" s="132">
        <f t="shared" si="2"/>
        <v>0</v>
      </c>
      <c r="P41" s="180">
        <f t="shared" si="3"/>
        <v>0</v>
      </c>
      <c r="Q41" s="1"/>
      <c r="R41" s="1"/>
    </row>
    <row r="42" spans="1:18" ht="12.75">
      <c r="A42" s="127"/>
      <c r="B42" s="73"/>
      <c r="C42" s="91"/>
      <c r="D42" s="92">
        <v>0</v>
      </c>
      <c r="E42" s="128">
        <v>0</v>
      </c>
      <c r="F42" s="130">
        <f t="shared" si="0"/>
        <v>0</v>
      </c>
      <c r="G42" s="129">
        <f>F42*'Shared Mail Order'!C18</f>
        <v>0</v>
      </c>
      <c r="H42" s="130">
        <f t="shared" si="1"/>
        <v>0</v>
      </c>
      <c r="I42" s="99">
        <f>H42*'Shared Mail Order'!C17</f>
        <v>0</v>
      </c>
      <c r="J42" s="131">
        <f>((F42/'Shared Mail Order'!G13)*('Shared Mail Order'!H15+'Shared Mail Order'!H16))</f>
        <v>0</v>
      </c>
      <c r="K42" s="179">
        <f>(I42+L42)/('Shared Mail Order'!H13+'Shared Mail Order'!H21)*'Shared Mail Order'!C22</f>
        <v>0</v>
      </c>
      <c r="L42" s="100"/>
      <c r="M42" s="101">
        <f>IF('Shared Mail Order'!C23&gt;0,(I42+L42)/('Shared Mail Order'!H13+'Shared Mail Order'!H21)*'Shared Mail Order'!C23*'Shared Mail Order'!C25,(I42+L42)*'Shared Mail Order'!C25)</f>
        <v>0</v>
      </c>
      <c r="N42" s="102">
        <f>IF('Shared Mail Order'!C23&gt;0,(I42+L42)/('Shared Mail Order'!H13+'Shared Mail Order'!H21)*'Shared Mail Order'!C23*'Shared Mail Order'!C25+K42,(I42+L42)*'Shared Mail Order'!C25+K42)</f>
        <v>0</v>
      </c>
      <c r="O42" s="132">
        <f t="shared" si="2"/>
        <v>0</v>
      </c>
      <c r="P42" s="180">
        <f t="shared" si="3"/>
        <v>0</v>
      </c>
      <c r="Q42" s="1"/>
      <c r="R42" s="1"/>
    </row>
    <row r="43" spans="1:18" ht="12.75">
      <c r="A43" s="127"/>
      <c r="B43" s="73"/>
      <c r="C43" s="91"/>
      <c r="D43" s="92">
        <v>0</v>
      </c>
      <c r="E43" s="128">
        <v>0</v>
      </c>
      <c r="F43" s="130">
        <f t="shared" si="0"/>
        <v>0</v>
      </c>
      <c r="G43" s="129">
        <f>F43*'Shared Mail Order'!C18</f>
        <v>0</v>
      </c>
      <c r="H43" s="130">
        <f t="shared" si="1"/>
        <v>0</v>
      </c>
      <c r="I43" s="99">
        <f>H43*'Shared Mail Order'!C17</f>
        <v>0</v>
      </c>
      <c r="J43" s="131">
        <f>((F43/'Shared Mail Order'!G13)*('Shared Mail Order'!H15+'Shared Mail Order'!H16))</f>
        <v>0</v>
      </c>
      <c r="K43" s="179">
        <f>(I43+L43)/('Shared Mail Order'!H13+'Shared Mail Order'!H21)*'Shared Mail Order'!C22</f>
        <v>0</v>
      </c>
      <c r="L43" s="100"/>
      <c r="M43" s="101">
        <f>IF('Shared Mail Order'!C23&gt;0,(I43+L43)/('Shared Mail Order'!H13+'Shared Mail Order'!H21)*'Shared Mail Order'!C23*'Shared Mail Order'!C25,(I43+L43)*'Shared Mail Order'!C25)</f>
        <v>0</v>
      </c>
      <c r="N43" s="102">
        <f>IF('Shared Mail Order'!C23&gt;0,(I43+L43)/('Shared Mail Order'!H13+'Shared Mail Order'!H21)*'Shared Mail Order'!C23*'Shared Mail Order'!C25+K43,(I43+L43)*'Shared Mail Order'!C25+K43)</f>
        <v>0</v>
      </c>
      <c r="O43" s="132">
        <f t="shared" si="2"/>
        <v>0</v>
      </c>
      <c r="P43" s="180">
        <f t="shared" si="3"/>
        <v>0</v>
      </c>
      <c r="Q43" s="1"/>
      <c r="R43" s="1"/>
    </row>
    <row r="44" spans="1:18" ht="12.75">
      <c r="A44" s="127"/>
      <c r="B44" s="73"/>
      <c r="C44" s="91"/>
      <c r="D44" s="92">
        <v>0</v>
      </c>
      <c r="E44" s="128">
        <v>0</v>
      </c>
      <c r="F44" s="130">
        <f t="shared" si="0"/>
        <v>0</v>
      </c>
      <c r="G44" s="129">
        <f>F44*'Shared Mail Order'!C18</f>
        <v>0</v>
      </c>
      <c r="H44" s="130">
        <f t="shared" si="1"/>
        <v>0</v>
      </c>
      <c r="I44" s="99">
        <f>H44*'Shared Mail Order'!C17</f>
        <v>0</v>
      </c>
      <c r="J44" s="131">
        <f>((F44/'Shared Mail Order'!G13)*('Shared Mail Order'!H15+'Shared Mail Order'!H16))</f>
        <v>0</v>
      </c>
      <c r="K44" s="179">
        <f>(I44+L44)/('Shared Mail Order'!H13+'Shared Mail Order'!H21)*'Shared Mail Order'!C22</f>
        <v>0</v>
      </c>
      <c r="L44" s="100"/>
      <c r="M44" s="101">
        <f>IF('Shared Mail Order'!C23&gt;0,(I44+L44)/('Shared Mail Order'!H13+'Shared Mail Order'!H21)*'Shared Mail Order'!C23*'Shared Mail Order'!C25,(I44+L44)*'Shared Mail Order'!C25)</f>
        <v>0</v>
      </c>
      <c r="N44" s="102">
        <f>IF('Shared Mail Order'!C23&gt;0,(I44+L44)/('Shared Mail Order'!H13+'Shared Mail Order'!H21)*'Shared Mail Order'!C23*'Shared Mail Order'!C25+K44,(I44+L44)*'Shared Mail Order'!C25+K44)</f>
        <v>0</v>
      </c>
      <c r="O44" s="132">
        <f t="shared" si="2"/>
        <v>0</v>
      </c>
      <c r="P44" s="180">
        <f t="shared" si="3"/>
        <v>0</v>
      </c>
      <c r="Q44" s="1"/>
      <c r="R44" s="1"/>
    </row>
    <row r="45" spans="1:18" ht="12.75">
      <c r="A45" s="127"/>
      <c r="B45" s="73"/>
      <c r="C45" s="91"/>
      <c r="D45" s="92">
        <v>0</v>
      </c>
      <c r="E45" s="128">
        <v>0</v>
      </c>
      <c r="F45" s="130">
        <f t="shared" si="0"/>
        <v>0</v>
      </c>
      <c r="G45" s="129">
        <f>F45*'Shared Mail Order'!C18</f>
        <v>0</v>
      </c>
      <c r="H45" s="130">
        <f t="shared" si="1"/>
        <v>0</v>
      </c>
      <c r="I45" s="99">
        <f>H45*'Shared Mail Order'!C17</f>
        <v>0</v>
      </c>
      <c r="J45" s="131">
        <f>((F45/'Shared Mail Order'!G13)*('Shared Mail Order'!H15+'Shared Mail Order'!H16))</f>
        <v>0</v>
      </c>
      <c r="K45" s="179">
        <f>(I45+L45)/('Shared Mail Order'!H13+'Shared Mail Order'!H21)*'Shared Mail Order'!C22</f>
        <v>0</v>
      </c>
      <c r="L45" s="100"/>
      <c r="M45" s="101">
        <f>IF('Shared Mail Order'!C23&gt;0,(I45+L45)/('Shared Mail Order'!H13+'Shared Mail Order'!H21)*'Shared Mail Order'!C23*'Shared Mail Order'!C25,(I45+L45)*'Shared Mail Order'!C25)</f>
        <v>0</v>
      </c>
      <c r="N45" s="102">
        <f>IF('Shared Mail Order'!C23&gt;0,(I45+L45)/('Shared Mail Order'!H13+'Shared Mail Order'!H21)*'Shared Mail Order'!C23*'Shared Mail Order'!C25+K45,(I45+L45)*'Shared Mail Order'!C25+K45)</f>
        <v>0</v>
      </c>
      <c r="O45" s="132">
        <f t="shared" si="2"/>
        <v>0</v>
      </c>
      <c r="P45" s="180">
        <f t="shared" si="3"/>
        <v>0</v>
      </c>
      <c r="Q45" s="1"/>
      <c r="R45" s="1"/>
    </row>
    <row r="46" spans="1:18" ht="12.75">
      <c r="A46" s="127"/>
      <c r="B46" s="73"/>
      <c r="C46" s="91"/>
      <c r="D46" s="92">
        <v>0</v>
      </c>
      <c r="E46" s="128">
        <v>0</v>
      </c>
      <c r="F46" s="130">
        <f t="shared" si="0"/>
        <v>0</v>
      </c>
      <c r="G46" s="129">
        <f>F46*'Shared Mail Order'!C18</f>
        <v>0</v>
      </c>
      <c r="H46" s="130">
        <f t="shared" si="1"/>
        <v>0</v>
      </c>
      <c r="I46" s="99">
        <f>H46*'Shared Mail Order'!C17</f>
        <v>0</v>
      </c>
      <c r="J46" s="131">
        <f>((F46/'Shared Mail Order'!G13)*('Shared Mail Order'!H15+'Shared Mail Order'!H16))</f>
        <v>0</v>
      </c>
      <c r="K46" s="179">
        <f>(I46+L46)/('Shared Mail Order'!H13+'Shared Mail Order'!H21)*'Shared Mail Order'!C22</f>
        <v>0</v>
      </c>
      <c r="L46" s="100"/>
      <c r="M46" s="101">
        <f>IF('Shared Mail Order'!C23&gt;0,(I46+L46)/('Shared Mail Order'!H13+'Shared Mail Order'!H21)*'Shared Mail Order'!C23*'Shared Mail Order'!C25,(I46+L46)*'Shared Mail Order'!C25)</f>
        <v>0</v>
      </c>
      <c r="N46" s="102">
        <f>IF('Shared Mail Order'!C23&gt;0,(I46+L46)/('Shared Mail Order'!H13+'Shared Mail Order'!H21)*'Shared Mail Order'!C23*'Shared Mail Order'!C25+K46,(I46+L46)*'Shared Mail Order'!C25+K46)</f>
        <v>0</v>
      </c>
      <c r="O46" s="132">
        <f t="shared" si="2"/>
        <v>0</v>
      </c>
      <c r="P46" s="180">
        <f t="shared" si="3"/>
        <v>0</v>
      </c>
      <c r="Q46" s="1"/>
      <c r="R46" s="1"/>
    </row>
    <row r="47" spans="1:18" ht="12.75">
      <c r="A47" s="127"/>
      <c r="B47" s="73"/>
      <c r="C47" s="91"/>
      <c r="D47" s="92">
        <v>0</v>
      </c>
      <c r="E47" s="128">
        <v>0</v>
      </c>
      <c r="F47" s="130">
        <f t="shared" si="0"/>
        <v>0</v>
      </c>
      <c r="G47" s="129">
        <f>F47*'Shared Mail Order'!C18</f>
        <v>0</v>
      </c>
      <c r="H47" s="130">
        <f t="shared" si="1"/>
        <v>0</v>
      </c>
      <c r="I47" s="99">
        <f>H47*'Shared Mail Order'!C17</f>
        <v>0</v>
      </c>
      <c r="J47" s="131">
        <f>((F47/'Shared Mail Order'!G13)*('Shared Mail Order'!H15+'Shared Mail Order'!H16))</f>
        <v>0</v>
      </c>
      <c r="K47" s="179">
        <f>(I47+L47)/('Shared Mail Order'!H13+'Shared Mail Order'!H21)*'Shared Mail Order'!C22</f>
        <v>0</v>
      </c>
      <c r="L47" s="100"/>
      <c r="M47" s="101">
        <f>IF('Shared Mail Order'!C23&gt;0,(I47+L47)/('Shared Mail Order'!H13+'Shared Mail Order'!H21)*'Shared Mail Order'!C23*'Shared Mail Order'!C25,(I47+L47)*'Shared Mail Order'!C25)</f>
        <v>0</v>
      </c>
      <c r="N47" s="102">
        <f>IF('Shared Mail Order'!C23&gt;0,(I47+L47)/('Shared Mail Order'!H13+'Shared Mail Order'!H21)*'Shared Mail Order'!C23*'Shared Mail Order'!C25+K47,(I47+L47)*'Shared Mail Order'!C25+K47)</f>
        <v>0</v>
      </c>
      <c r="O47" s="132">
        <f t="shared" si="2"/>
        <v>0</v>
      </c>
      <c r="P47" s="180">
        <f t="shared" si="3"/>
        <v>0</v>
      </c>
      <c r="Q47" s="1"/>
      <c r="R47" s="1"/>
    </row>
    <row r="48" spans="1:18" ht="12.75">
      <c r="A48" s="127"/>
      <c r="B48" s="73"/>
      <c r="C48" s="91"/>
      <c r="D48" s="92">
        <v>0</v>
      </c>
      <c r="E48" s="128">
        <v>0</v>
      </c>
      <c r="F48" s="130">
        <f t="shared" si="0"/>
        <v>0</v>
      </c>
      <c r="G48" s="129">
        <f>F48*'Shared Mail Order'!C18</f>
        <v>0</v>
      </c>
      <c r="H48" s="130">
        <f t="shared" si="1"/>
        <v>0</v>
      </c>
      <c r="I48" s="99">
        <f>H48*'Shared Mail Order'!C17</f>
        <v>0</v>
      </c>
      <c r="J48" s="131">
        <f>((F448/'Shared Mail Order'!G13)*('Shared Mail Order'!H15+'Shared Mail Order'!H16))</f>
        <v>0</v>
      </c>
      <c r="K48" s="179">
        <f>(I48+L48)/('Shared Mail Order'!H13+'Shared Mail Order'!H21)*'Shared Mail Order'!C22</f>
        <v>0</v>
      </c>
      <c r="L48" s="100"/>
      <c r="M48" s="101">
        <f>IF('Shared Mail Order'!C23&gt;0,(I48+L48)/('Shared Mail Order'!H13+'Shared Mail Order'!H21)*'Shared Mail Order'!C23*'Shared Mail Order'!C25,(I48+L48)*'Shared Mail Order'!C25)</f>
        <v>0</v>
      </c>
      <c r="N48" s="102">
        <f>IF('Shared Mail Order'!C23&gt;0,(I48+L48)/('Shared Mail Order'!H13+'Shared Mail Order'!H21)*'Shared Mail Order'!C23*'Shared Mail Order'!C25+K48,(I48+L48)*'Shared Mail Order'!C25+K48)</f>
        <v>0</v>
      </c>
      <c r="O48" s="132">
        <f t="shared" si="2"/>
        <v>0</v>
      </c>
      <c r="P48" s="180">
        <f t="shared" si="3"/>
        <v>0</v>
      </c>
      <c r="Q48" s="1"/>
      <c r="R48" s="1"/>
    </row>
    <row r="49" spans="1:18" ht="12.75">
      <c r="A49" s="127"/>
      <c r="B49" s="73"/>
      <c r="C49" s="91"/>
      <c r="D49" s="92">
        <v>0</v>
      </c>
      <c r="E49" s="128">
        <v>0</v>
      </c>
      <c r="F49" s="130">
        <f t="shared" si="0"/>
        <v>0</v>
      </c>
      <c r="G49" s="129">
        <f>F49*'Shared Mail Order'!C18</f>
        <v>0</v>
      </c>
      <c r="H49" s="130">
        <f t="shared" si="1"/>
        <v>0</v>
      </c>
      <c r="I49" s="99">
        <f>H49*'Shared Mail Order'!C17</f>
        <v>0</v>
      </c>
      <c r="J49" s="131">
        <f>((F49/'Shared Mail Order'!G13)*('Shared Mail Order'!H15+'Shared Mail Order'!H16))</f>
        <v>0</v>
      </c>
      <c r="K49" s="179">
        <f>(I49+L49)/('Shared Mail Order'!H13+'Shared Mail Order'!H21)*'Shared Mail Order'!C22</f>
        <v>0</v>
      </c>
      <c r="L49" s="100"/>
      <c r="M49" s="101">
        <f>IF('Shared Mail Order'!C23&gt;0,(I49+L49)/('Shared Mail Order'!H13+'Shared Mail Order'!H21)*'Shared Mail Order'!C23*'Shared Mail Order'!C25,(I49+L49)*'Shared Mail Order'!C25)</f>
        <v>0</v>
      </c>
      <c r="N49" s="102">
        <f>IF('Shared Mail Order'!C23&gt;0,(I49+L49)/('Shared Mail Order'!H13+'Shared Mail Order'!H21)*'Shared Mail Order'!C23*'Shared Mail Order'!C25+K49,(I49+L49)*'Shared Mail Order'!C25+K49)</f>
        <v>0</v>
      </c>
      <c r="O49" s="132">
        <f t="shared" si="2"/>
        <v>0</v>
      </c>
      <c r="P49" s="180">
        <f t="shared" si="3"/>
        <v>0</v>
      </c>
      <c r="Q49" s="1"/>
      <c r="R49" s="1"/>
    </row>
    <row r="50" spans="1:18" ht="12.75">
      <c r="A50" s="127"/>
      <c r="B50" s="73"/>
      <c r="C50" s="91"/>
      <c r="D50" s="92">
        <v>0</v>
      </c>
      <c r="E50" s="128">
        <v>0</v>
      </c>
      <c r="F50" s="130">
        <f t="shared" si="0"/>
        <v>0</v>
      </c>
      <c r="G50" s="129">
        <f>F50*'Shared Mail Order'!C18</f>
        <v>0</v>
      </c>
      <c r="H50" s="130">
        <f t="shared" si="1"/>
        <v>0</v>
      </c>
      <c r="I50" s="99">
        <f>H50*'Shared Mail Order'!C17</f>
        <v>0</v>
      </c>
      <c r="J50" s="131">
        <f>((F50/'Shared Mail Order'!G13)*('Shared Mail Order'!H15+'Shared Mail Order'!H16))</f>
        <v>0</v>
      </c>
      <c r="K50" s="179">
        <f>(I50+L50)/('Shared Mail Order'!H13+'Shared Mail Order'!H21)*'Shared Mail Order'!C22</f>
        <v>0</v>
      </c>
      <c r="L50" s="100"/>
      <c r="M50" s="101">
        <f>IF('Shared Mail Order'!C23&gt;0,(I50+L50)/('Shared Mail Order'!H13+'Shared Mail Order'!H21)*'Shared Mail Order'!C23*'Shared Mail Order'!C25,(I50+L50)*'Shared Mail Order'!C25)</f>
        <v>0</v>
      </c>
      <c r="N50" s="102">
        <f>IF('Shared Mail Order'!C23&gt;0,(I50+L50)/('Shared Mail Order'!H13+'Shared Mail Order'!H21)*'Shared Mail Order'!C23*'Shared Mail Order'!C25+K50,(I50+L50)*'Shared Mail Order'!C25+K50)</f>
        <v>0</v>
      </c>
      <c r="O50" s="132">
        <f aca="true" t="shared" si="4" ref="O50:O81">SUM(I50+J50+N50)</f>
        <v>0</v>
      </c>
      <c r="P50" s="180">
        <f t="shared" si="3"/>
        <v>0</v>
      </c>
      <c r="Q50" s="1"/>
      <c r="R50" s="1"/>
    </row>
    <row r="51" spans="1:18" ht="12.75">
      <c r="A51" s="127"/>
      <c r="B51" s="73"/>
      <c r="C51" s="91"/>
      <c r="D51" s="92">
        <v>0</v>
      </c>
      <c r="E51" s="128">
        <v>0</v>
      </c>
      <c r="F51" s="130">
        <f t="shared" si="0"/>
        <v>0</v>
      </c>
      <c r="G51" s="129">
        <f>F51*'Shared Mail Order'!C18</f>
        <v>0</v>
      </c>
      <c r="H51" s="130">
        <f t="shared" si="1"/>
        <v>0</v>
      </c>
      <c r="I51" s="99">
        <f>H51*'Shared Mail Order'!C17</f>
        <v>0</v>
      </c>
      <c r="J51" s="131">
        <f>((F51/'Shared Mail Order'!G13)*('Shared Mail Order'!H15+'Shared Mail Order'!H16))</f>
        <v>0</v>
      </c>
      <c r="K51" s="179">
        <f>(I51+L51)/('Shared Mail Order'!H13+'Shared Mail Order'!H21)*'Shared Mail Order'!C22</f>
        <v>0</v>
      </c>
      <c r="L51" s="100"/>
      <c r="M51" s="101">
        <f>IF('Shared Mail Order'!C23&gt;0,(I51+L51)/('Shared Mail Order'!H13+'Shared Mail Order'!H21)*'Shared Mail Order'!C23*'Shared Mail Order'!C25,(I51+L51)*'Shared Mail Order'!C25)</f>
        <v>0</v>
      </c>
      <c r="N51" s="102">
        <f>IF('Shared Mail Order'!C23&gt;0,(I51+L51)/('Shared Mail Order'!H13+'Shared Mail Order'!H21)*'Shared Mail Order'!C23*'Shared Mail Order'!C25+K51,(I51+L51)*'Shared Mail Order'!C25+K51)</f>
        <v>0</v>
      </c>
      <c r="O51" s="132">
        <f t="shared" si="4"/>
        <v>0</v>
      </c>
      <c r="P51" s="180">
        <f t="shared" si="3"/>
        <v>0</v>
      </c>
      <c r="Q51" s="1"/>
      <c r="R51" s="1"/>
    </row>
    <row r="52" spans="1:18" ht="12.75">
      <c r="A52" s="127"/>
      <c r="B52" s="73"/>
      <c r="C52" s="91"/>
      <c r="D52" s="92">
        <v>0</v>
      </c>
      <c r="E52" s="128">
        <v>0</v>
      </c>
      <c r="F52" s="130">
        <f t="shared" si="0"/>
        <v>0</v>
      </c>
      <c r="G52" s="129">
        <f>F52*'Shared Mail Order'!C18</f>
        <v>0</v>
      </c>
      <c r="H52" s="130">
        <f t="shared" si="1"/>
        <v>0</v>
      </c>
      <c r="I52" s="99">
        <f>H52*'Shared Mail Order'!C17</f>
        <v>0</v>
      </c>
      <c r="J52" s="131">
        <f>((F52/'Shared Mail Order'!G13)*('Shared Mail Order'!H15+'Shared Mail Order'!H16))</f>
        <v>0</v>
      </c>
      <c r="K52" s="179">
        <f>(I52+L52)/('Shared Mail Order'!H13+'Shared Mail Order'!H21)*'Shared Mail Order'!C22</f>
        <v>0</v>
      </c>
      <c r="L52" s="100"/>
      <c r="M52" s="101">
        <f>IF('Shared Mail Order'!C23&gt;0,(I52+L52)/('Shared Mail Order'!H13+'Shared Mail Order'!H21)*'Shared Mail Order'!C23*'Shared Mail Order'!C25,(I52+L52)*'Shared Mail Order'!C25)</f>
        <v>0</v>
      </c>
      <c r="N52" s="102">
        <f>IF('Shared Mail Order'!C23&gt;0,(I52+L52)/('Shared Mail Order'!H13+'Shared Mail Order'!H21)*'Shared Mail Order'!C23*'Shared Mail Order'!C25+K52,(I52+L52)*'Shared Mail Order'!C25+K52)</f>
        <v>0</v>
      </c>
      <c r="O52" s="132">
        <f t="shared" si="4"/>
        <v>0</v>
      </c>
      <c r="P52" s="180">
        <f t="shared" si="3"/>
        <v>0</v>
      </c>
      <c r="Q52" s="1"/>
      <c r="R52" s="1"/>
    </row>
    <row r="53" spans="1:18" ht="12.75">
      <c r="A53" s="127"/>
      <c r="B53" s="73"/>
      <c r="C53" s="91"/>
      <c r="D53" s="92">
        <v>0</v>
      </c>
      <c r="E53" s="128">
        <v>0</v>
      </c>
      <c r="F53" s="130">
        <f t="shared" si="0"/>
        <v>0</v>
      </c>
      <c r="G53" s="129">
        <f>F53*'Shared Mail Order'!C18</f>
        <v>0</v>
      </c>
      <c r="H53" s="130">
        <f t="shared" si="1"/>
        <v>0</v>
      </c>
      <c r="I53" s="99">
        <f>H53*'Shared Mail Order'!C17</f>
        <v>0</v>
      </c>
      <c r="J53" s="131">
        <f>((F53/'Shared Mail Order'!G13)*('Shared Mail Order'!H15+'Shared Mail Order'!H16))</f>
        <v>0</v>
      </c>
      <c r="K53" s="179">
        <f>(I53+L53)/('Shared Mail Order'!H13+'Shared Mail Order'!H21)*'Shared Mail Order'!C22</f>
        <v>0</v>
      </c>
      <c r="L53" s="100"/>
      <c r="M53" s="101">
        <f>IF('Shared Mail Order'!C23&gt;0,(I53+L53)/('Shared Mail Order'!H13+'Shared Mail Order'!H21)*'Shared Mail Order'!C23*'Shared Mail Order'!C25,(I53+L53)*'Shared Mail Order'!C25)</f>
        <v>0</v>
      </c>
      <c r="N53" s="102">
        <f>IF('Shared Mail Order'!C23&gt;0,(I53+L53)/('Shared Mail Order'!H13+'Shared Mail Order'!H21)*'Shared Mail Order'!C23*'Shared Mail Order'!C25+K53,(I53+L53)*'Shared Mail Order'!C25+K53)</f>
        <v>0</v>
      </c>
      <c r="O53" s="132">
        <f t="shared" si="4"/>
        <v>0</v>
      </c>
      <c r="P53" s="180">
        <f t="shared" si="3"/>
        <v>0</v>
      </c>
      <c r="Q53" s="1"/>
      <c r="R53" s="1"/>
    </row>
    <row r="54" spans="1:18" ht="12.75">
      <c r="A54" s="127"/>
      <c r="B54" s="73"/>
      <c r="C54" s="91"/>
      <c r="D54" s="92">
        <v>0</v>
      </c>
      <c r="E54" s="128">
        <v>0</v>
      </c>
      <c r="F54" s="130">
        <f t="shared" si="0"/>
        <v>0</v>
      </c>
      <c r="G54" s="129">
        <f>F54*'Shared Mail Order'!C18</f>
        <v>0</v>
      </c>
      <c r="H54" s="130">
        <f t="shared" si="1"/>
        <v>0</v>
      </c>
      <c r="I54" s="99">
        <f>H54*'Shared Mail Order'!C17</f>
        <v>0</v>
      </c>
      <c r="J54" s="131">
        <f>((F54/'Shared Mail Order'!G13)*('Shared Mail Order'!H15+'Shared Mail Order'!H16))</f>
        <v>0</v>
      </c>
      <c r="K54" s="179">
        <f>(I54+L54)/('Shared Mail Order'!H13+'Shared Mail Order'!H21)*'Shared Mail Order'!C22</f>
        <v>0</v>
      </c>
      <c r="L54" s="100"/>
      <c r="M54" s="101">
        <f>IF('Shared Mail Order'!C23&gt;0,(I54+L54)/('Shared Mail Order'!H13+'Shared Mail Order'!H21)*'Shared Mail Order'!C23*'Shared Mail Order'!C25,(I54+L54)*'Shared Mail Order'!C25)</f>
        <v>0</v>
      </c>
      <c r="N54" s="102">
        <f>IF('Shared Mail Order'!C23&gt;0,(I54+L54)/('Shared Mail Order'!H13+'Shared Mail Order'!H21)*'Shared Mail Order'!C23*'Shared Mail Order'!C25+K54,(I54+L54)*'Shared Mail Order'!C25+K54)</f>
        <v>0</v>
      </c>
      <c r="O54" s="132">
        <f t="shared" si="4"/>
        <v>0</v>
      </c>
      <c r="P54" s="180">
        <f t="shared" si="3"/>
        <v>0</v>
      </c>
      <c r="Q54" s="1"/>
      <c r="R54" s="1"/>
    </row>
    <row r="55" spans="1:18" ht="12.75">
      <c r="A55" s="127"/>
      <c r="B55" s="73"/>
      <c r="C55" s="91"/>
      <c r="D55" s="92">
        <v>0</v>
      </c>
      <c r="E55" s="128">
        <v>0</v>
      </c>
      <c r="F55" s="130">
        <f t="shared" si="0"/>
        <v>0</v>
      </c>
      <c r="G55" s="129">
        <f>F55*'Shared Mail Order'!C18</f>
        <v>0</v>
      </c>
      <c r="H55" s="130">
        <f t="shared" si="1"/>
        <v>0</v>
      </c>
      <c r="I55" s="99">
        <f>H55*'Shared Mail Order'!C17</f>
        <v>0</v>
      </c>
      <c r="J55" s="131">
        <f>((F55/'Shared Mail Order'!G13)*('Shared Mail Order'!H15+'Shared Mail Order'!H16))</f>
        <v>0</v>
      </c>
      <c r="K55" s="179">
        <f>(I55+L55)/('Shared Mail Order'!H13+'Shared Mail Order'!H21)*'Shared Mail Order'!C22</f>
        <v>0</v>
      </c>
      <c r="L55" s="100"/>
      <c r="M55" s="101">
        <f>IF('Shared Mail Order'!C23&gt;0,(I55+L55)/('Shared Mail Order'!H13+'Shared Mail Order'!H21)*'Shared Mail Order'!C23*'Shared Mail Order'!C25,(I55+L55)*'Shared Mail Order'!C25)</f>
        <v>0</v>
      </c>
      <c r="N55" s="102">
        <f>IF('Shared Mail Order'!C23&gt;0,(I55+L55)/('Shared Mail Order'!H13+'Shared Mail Order'!H21)*'Shared Mail Order'!C23*'Shared Mail Order'!C25+K55,(I55+L55)*'Shared Mail Order'!C25+K55)</f>
        <v>0</v>
      </c>
      <c r="O55" s="132">
        <f t="shared" si="4"/>
        <v>0</v>
      </c>
      <c r="P55" s="180">
        <f t="shared" si="3"/>
        <v>0</v>
      </c>
      <c r="Q55" s="1"/>
      <c r="R55" s="1"/>
    </row>
    <row r="56" spans="1:18" ht="12.75">
      <c r="A56" s="127"/>
      <c r="B56" s="73"/>
      <c r="C56" s="91"/>
      <c r="D56" s="92">
        <v>0</v>
      </c>
      <c r="E56" s="128">
        <v>0</v>
      </c>
      <c r="F56" s="130">
        <f t="shared" si="0"/>
        <v>0</v>
      </c>
      <c r="G56" s="129">
        <f>F56*'Shared Mail Order'!C18</f>
        <v>0</v>
      </c>
      <c r="H56" s="130">
        <f t="shared" si="1"/>
        <v>0</v>
      </c>
      <c r="I56" s="99">
        <f>H56*'Shared Mail Order'!C17</f>
        <v>0</v>
      </c>
      <c r="J56" s="131">
        <f>((F56/'Shared Mail Order'!G13)*('Shared Mail Order'!H15+'Shared Mail Order'!H16))</f>
        <v>0</v>
      </c>
      <c r="K56" s="179">
        <f>(I56+L56)/('Shared Mail Order'!H13+'Shared Mail Order'!H21)*'Shared Mail Order'!C22</f>
        <v>0</v>
      </c>
      <c r="L56" s="100"/>
      <c r="M56" s="101">
        <f>IF('Shared Mail Order'!C23&gt;0,(I56+L56)/('Shared Mail Order'!H13+'Shared Mail Order'!H21)*'Shared Mail Order'!C23*'Shared Mail Order'!C25,(I56+L56)*'Shared Mail Order'!C25)</f>
        <v>0</v>
      </c>
      <c r="N56" s="102">
        <f>IF('Shared Mail Order'!C23&gt;0,(I56+L56)/('Shared Mail Order'!H13+'Shared Mail Order'!H21)*'Shared Mail Order'!C23*'Shared Mail Order'!C25+K56,(I56+L56)*'Shared Mail Order'!C25+K56)</f>
        <v>0</v>
      </c>
      <c r="O56" s="132">
        <f t="shared" si="4"/>
        <v>0</v>
      </c>
      <c r="P56" s="180">
        <f t="shared" si="3"/>
        <v>0</v>
      </c>
      <c r="Q56" s="1"/>
      <c r="R56" s="1"/>
    </row>
    <row r="57" spans="1:18" ht="12.75">
      <c r="A57" s="127"/>
      <c r="B57" s="73"/>
      <c r="C57" s="91"/>
      <c r="D57" s="92">
        <v>0</v>
      </c>
      <c r="E57" s="128">
        <v>0</v>
      </c>
      <c r="F57" s="130">
        <f t="shared" si="0"/>
        <v>0</v>
      </c>
      <c r="G57" s="129">
        <f>F57*'Shared Mail Order'!C18</f>
        <v>0</v>
      </c>
      <c r="H57" s="130">
        <f t="shared" si="1"/>
        <v>0</v>
      </c>
      <c r="I57" s="99">
        <f>H57*'Shared Mail Order'!C17</f>
        <v>0</v>
      </c>
      <c r="J57" s="131">
        <f>((F57/'Shared Mail Order'!G13)*('Shared Mail Order'!H15+'Shared Mail Order'!H16))</f>
        <v>0</v>
      </c>
      <c r="K57" s="179">
        <f>(I57+L57)/('Shared Mail Order'!H13+'Shared Mail Order'!H21)*'Shared Mail Order'!C22</f>
        <v>0</v>
      </c>
      <c r="L57" s="100"/>
      <c r="M57" s="101">
        <f>IF('Shared Mail Order'!C23&gt;0,(I57+L57)/('Shared Mail Order'!H13+'Shared Mail Order'!H21)*'Shared Mail Order'!C23*'Shared Mail Order'!C25,(I57+L57)*'Shared Mail Order'!C25)</f>
        <v>0</v>
      </c>
      <c r="N57" s="102">
        <f>IF('Shared Mail Order'!C23&gt;0,(I57+L57)/('Shared Mail Order'!H13+'Shared Mail Order'!H21)*'Shared Mail Order'!C23*'Shared Mail Order'!C25+K57,(I57+L57)*'Shared Mail Order'!C25+K57)</f>
        <v>0</v>
      </c>
      <c r="O57" s="132">
        <f t="shared" si="4"/>
        <v>0</v>
      </c>
      <c r="P57" s="180">
        <f t="shared" si="3"/>
        <v>0</v>
      </c>
      <c r="Q57" s="1"/>
      <c r="R57" s="1"/>
    </row>
    <row r="58" spans="1:18" ht="12.75">
      <c r="A58" s="127"/>
      <c r="B58" s="73"/>
      <c r="C58" s="91"/>
      <c r="D58" s="92">
        <v>0</v>
      </c>
      <c r="E58" s="128">
        <v>0</v>
      </c>
      <c r="F58" s="130">
        <f t="shared" si="0"/>
        <v>0</v>
      </c>
      <c r="G58" s="129">
        <f>F58*'Shared Mail Order'!C18</f>
        <v>0</v>
      </c>
      <c r="H58" s="130">
        <f t="shared" si="1"/>
        <v>0</v>
      </c>
      <c r="I58" s="99">
        <f>H58*'Shared Mail Order'!C17</f>
        <v>0</v>
      </c>
      <c r="J58" s="131">
        <f>((F58/'Shared Mail Order'!G13)*('Shared Mail Order'!H15+'Shared Mail Order'!H16))</f>
        <v>0</v>
      </c>
      <c r="K58" s="179">
        <f>(I58+L58)/('Shared Mail Order'!H13+'Shared Mail Order'!H21)*'Shared Mail Order'!C22</f>
        <v>0</v>
      </c>
      <c r="L58" s="100"/>
      <c r="M58" s="101">
        <f>IF('Shared Mail Order'!C23&gt;0,(I58+L58)/('Shared Mail Order'!H13+'Shared Mail Order'!H21)*'Shared Mail Order'!C23*'Shared Mail Order'!C25,(I58+L58)*'Shared Mail Order'!C25)</f>
        <v>0</v>
      </c>
      <c r="N58" s="102">
        <f>IF('Shared Mail Order'!C23&gt;0,(I58+L58)/('Shared Mail Order'!H13+'Shared Mail Order'!H21)*'Shared Mail Order'!C23*'Shared Mail Order'!C25+K58,(I58+L58)*'Shared Mail Order'!C25+K58)</f>
        <v>0</v>
      </c>
      <c r="O58" s="132">
        <f t="shared" si="4"/>
        <v>0</v>
      </c>
      <c r="P58" s="180">
        <f t="shared" si="3"/>
        <v>0</v>
      </c>
      <c r="Q58" s="1"/>
      <c r="R58" s="1"/>
    </row>
    <row r="59" spans="1:18" ht="12.75">
      <c r="A59" s="127"/>
      <c r="B59" s="73"/>
      <c r="C59" s="91"/>
      <c r="D59" s="92">
        <v>0</v>
      </c>
      <c r="E59" s="128">
        <v>0</v>
      </c>
      <c r="F59" s="130">
        <f t="shared" si="0"/>
        <v>0</v>
      </c>
      <c r="G59" s="129">
        <f>F59*'Shared Mail Order'!C18</f>
        <v>0</v>
      </c>
      <c r="H59" s="130">
        <f t="shared" si="1"/>
        <v>0</v>
      </c>
      <c r="I59" s="99">
        <f>H59*'Shared Mail Order'!C17</f>
        <v>0</v>
      </c>
      <c r="J59" s="131">
        <f>((F59/'Shared Mail Order'!G13)*('Shared Mail Order'!H15+'Shared Mail Order'!H16))</f>
        <v>0</v>
      </c>
      <c r="K59" s="179">
        <f>(I59+L59)/('Shared Mail Order'!H13+'Shared Mail Order'!H21)*'Shared Mail Order'!C22</f>
        <v>0</v>
      </c>
      <c r="L59" s="100"/>
      <c r="M59" s="101">
        <f>IF('Shared Mail Order'!C23&gt;0,(I59+L59)/('Shared Mail Order'!H13+'Shared Mail Order'!H21)*'Shared Mail Order'!C23*'Shared Mail Order'!C25,(I59+L59)*'Shared Mail Order'!C25)</f>
        <v>0</v>
      </c>
      <c r="N59" s="102">
        <f>IF('Shared Mail Order'!C23&gt;0,(I59+L59)/('Shared Mail Order'!H13+'Shared Mail Order'!H21)*'Shared Mail Order'!C23*'Shared Mail Order'!C25+K59,(I59+L59)*'Shared Mail Order'!C25+K59)</f>
        <v>0</v>
      </c>
      <c r="O59" s="132">
        <f t="shared" si="4"/>
        <v>0</v>
      </c>
      <c r="P59" s="180">
        <f t="shared" si="3"/>
        <v>0</v>
      </c>
      <c r="Q59" s="1"/>
      <c r="R59" s="1"/>
    </row>
    <row r="60" spans="1:18" ht="12.75">
      <c r="A60" s="127"/>
      <c r="B60" s="73"/>
      <c r="C60" s="91"/>
      <c r="D60" s="92">
        <v>0</v>
      </c>
      <c r="E60" s="128">
        <v>0</v>
      </c>
      <c r="F60" s="130">
        <f t="shared" si="0"/>
        <v>0</v>
      </c>
      <c r="G60" s="129">
        <f>F60*'Shared Mail Order'!C18</f>
        <v>0</v>
      </c>
      <c r="H60" s="130">
        <f t="shared" si="1"/>
        <v>0</v>
      </c>
      <c r="I60" s="99">
        <f>H60*'Shared Mail Order'!C17</f>
        <v>0</v>
      </c>
      <c r="J60" s="131">
        <f>((F60/'Shared Mail Order'!G13)*('Shared Mail Order'!H15+'Shared Mail Order'!H16))</f>
        <v>0</v>
      </c>
      <c r="K60" s="179">
        <f>(I60+L60)/('Shared Mail Order'!H13+'Shared Mail Order'!H21)*'Shared Mail Order'!C22</f>
        <v>0</v>
      </c>
      <c r="L60" s="100"/>
      <c r="M60" s="101">
        <f>IF('Shared Mail Order'!C23&gt;0,(I60+L60)/('Shared Mail Order'!H13+'Shared Mail Order'!H21)*'Shared Mail Order'!C23*'Shared Mail Order'!C25,(I60+L60)*'Shared Mail Order'!C25)</f>
        <v>0</v>
      </c>
      <c r="N60" s="102">
        <f>IF('Shared Mail Order'!C23&gt;0,(I60+L60)/('Shared Mail Order'!H13+'Shared Mail Order'!H21)*'Shared Mail Order'!C23*'Shared Mail Order'!C25+K60,(I60+L60)*'Shared Mail Order'!C25+K60)</f>
        <v>0</v>
      </c>
      <c r="O60" s="132">
        <f t="shared" si="4"/>
        <v>0</v>
      </c>
      <c r="P60" s="180">
        <f t="shared" si="3"/>
        <v>0</v>
      </c>
      <c r="Q60" s="1"/>
      <c r="R60" s="1"/>
    </row>
    <row r="61" spans="1:18" ht="12.75">
      <c r="A61" s="127"/>
      <c r="B61" s="73"/>
      <c r="C61" s="91"/>
      <c r="D61" s="92">
        <v>0</v>
      </c>
      <c r="E61" s="128">
        <v>0</v>
      </c>
      <c r="F61" s="130">
        <f t="shared" si="0"/>
        <v>0</v>
      </c>
      <c r="G61" s="129">
        <f>F61*'Shared Mail Order'!C18</f>
        <v>0</v>
      </c>
      <c r="H61" s="130">
        <f t="shared" si="1"/>
        <v>0</v>
      </c>
      <c r="I61" s="99">
        <f>H61*'Shared Mail Order'!C17</f>
        <v>0</v>
      </c>
      <c r="J61" s="131">
        <f>((F61/'Shared Mail Order'!G13)*('Shared Mail Order'!H15+'Shared Mail Order'!H16))</f>
        <v>0</v>
      </c>
      <c r="K61" s="179">
        <f>(I61+L61)/('Shared Mail Order'!H13+'Shared Mail Order'!H21)*'Shared Mail Order'!C22</f>
        <v>0</v>
      </c>
      <c r="L61" s="100"/>
      <c r="M61" s="101">
        <f>IF('Shared Mail Order'!C23&gt;0,(I61+L61)/('Shared Mail Order'!H13+'Shared Mail Order'!H21)*'Shared Mail Order'!C23*'Shared Mail Order'!C25,(I61+L61)*'Shared Mail Order'!C25)</f>
        <v>0</v>
      </c>
      <c r="N61" s="102">
        <f>IF('Shared Mail Order'!C23&gt;0,(I61+L61)/('Shared Mail Order'!H13+'Shared Mail Order'!H21)*'Shared Mail Order'!C23*'Shared Mail Order'!C25+K61,(I61+L61)*'Shared Mail Order'!C25+K61)</f>
        <v>0</v>
      </c>
      <c r="O61" s="132">
        <f t="shared" si="4"/>
        <v>0</v>
      </c>
      <c r="P61" s="180">
        <f t="shared" si="3"/>
        <v>0</v>
      </c>
      <c r="Q61" s="1"/>
      <c r="R61" s="1"/>
    </row>
    <row r="62" spans="1:18" ht="12.75">
      <c r="A62" s="127"/>
      <c r="B62" s="73"/>
      <c r="C62" s="91"/>
      <c r="D62" s="92">
        <v>0</v>
      </c>
      <c r="E62" s="128">
        <v>0</v>
      </c>
      <c r="F62" s="130">
        <f t="shared" si="0"/>
        <v>0</v>
      </c>
      <c r="G62" s="129">
        <f>F62*'Shared Mail Order'!C18</f>
        <v>0</v>
      </c>
      <c r="H62" s="130">
        <f t="shared" si="1"/>
        <v>0</v>
      </c>
      <c r="I62" s="99">
        <f>H62*'Shared Mail Order'!C17</f>
        <v>0</v>
      </c>
      <c r="J62" s="131">
        <f>((F62/'Shared Mail Order'!G13)*('Shared Mail Order'!H15+'Shared Mail Order'!H16))</f>
        <v>0</v>
      </c>
      <c r="K62" s="179">
        <f>(I62+L62)/('Shared Mail Order'!H13+'Shared Mail Order'!H21)*'Shared Mail Order'!C22</f>
        <v>0</v>
      </c>
      <c r="L62" s="100"/>
      <c r="M62" s="101">
        <f>IF('Shared Mail Order'!C23&gt;0,(I62+L62)/('Shared Mail Order'!H13+'Shared Mail Order'!H21)*'Shared Mail Order'!C23*'Shared Mail Order'!C25,(I62+L62)*'Shared Mail Order'!C25)</f>
        <v>0</v>
      </c>
      <c r="N62" s="102">
        <f>IF('Shared Mail Order'!C23&gt;0,(I62+L62)/('Shared Mail Order'!H13+'Shared Mail Order'!H21)*'Shared Mail Order'!C23*'Shared Mail Order'!C25+K62,(I62+L62)*'Shared Mail Order'!C25+K62)</f>
        <v>0</v>
      </c>
      <c r="O62" s="132">
        <f t="shared" si="4"/>
        <v>0</v>
      </c>
      <c r="P62" s="180">
        <f t="shared" si="3"/>
        <v>0</v>
      </c>
      <c r="Q62" s="1"/>
      <c r="R62" s="1"/>
    </row>
    <row r="63" spans="1:18" ht="12.75">
      <c r="A63" s="127"/>
      <c r="B63" s="73"/>
      <c r="C63" s="91"/>
      <c r="D63" s="92">
        <v>0</v>
      </c>
      <c r="E63" s="128">
        <v>0</v>
      </c>
      <c r="F63" s="130">
        <f t="shared" si="0"/>
        <v>0</v>
      </c>
      <c r="G63" s="129">
        <f>F63*'Shared Mail Order'!C18</f>
        <v>0</v>
      </c>
      <c r="H63" s="130">
        <f t="shared" si="1"/>
        <v>0</v>
      </c>
      <c r="I63" s="99">
        <f>H63*'Shared Mail Order'!C17</f>
        <v>0</v>
      </c>
      <c r="J63" s="131">
        <f>((F63/'Shared Mail Order'!G13)*('Shared Mail Order'!H15+'Shared Mail Order'!H16))</f>
        <v>0</v>
      </c>
      <c r="K63" s="179">
        <f>(I63+L63)/('Shared Mail Order'!H13+'Shared Mail Order'!H21)*'Shared Mail Order'!C22</f>
        <v>0</v>
      </c>
      <c r="L63" s="100"/>
      <c r="M63" s="101">
        <f>IF('Shared Mail Order'!C23&gt;0,(I63+L63)/('Shared Mail Order'!H13+'Shared Mail Order'!H21)*'Shared Mail Order'!C23*'Shared Mail Order'!C25,(I63+L63)*'Shared Mail Order'!C25)</f>
        <v>0</v>
      </c>
      <c r="N63" s="102">
        <f>IF('Shared Mail Order'!C23&gt;0,(I63+L63)/('Shared Mail Order'!H13+'Shared Mail Order'!H21)*'Shared Mail Order'!C23*'Shared Mail Order'!C25+K63,(I63+L63)*'Shared Mail Order'!C25+K63)</f>
        <v>0</v>
      </c>
      <c r="O63" s="132">
        <f t="shared" si="4"/>
        <v>0</v>
      </c>
      <c r="P63" s="180">
        <f t="shared" si="3"/>
        <v>0</v>
      </c>
      <c r="Q63" s="1"/>
      <c r="R63" s="1"/>
    </row>
    <row r="64" spans="1:18" ht="12.75">
      <c r="A64" s="127"/>
      <c r="B64" s="73"/>
      <c r="C64" s="91"/>
      <c r="D64" s="92">
        <v>0</v>
      </c>
      <c r="E64" s="128">
        <v>0</v>
      </c>
      <c r="F64" s="130">
        <f t="shared" si="0"/>
        <v>0</v>
      </c>
      <c r="G64" s="129">
        <f>F64*'Shared Mail Order'!C18</f>
        <v>0</v>
      </c>
      <c r="H64" s="130">
        <f t="shared" si="1"/>
        <v>0</v>
      </c>
      <c r="I64" s="99">
        <f>H64*'Shared Mail Order'!C17</f>
        <v>0</v>
      </c>
      <c r="J64" s="131">
        <f>((F64/'Shared Mail Order'!G13)*('Shared Mail Order'!H15+'Shared Mail Order'!H16))</f>
        <v>0</v>
      </c>
      <c r="K64" s="179">
        <f>(I64+L64)/('Shared Mail Order'!H13+'Shared Mail Order'!H21)*'Shared Mail Order'!C22</f>
        <v>0</v>
      </c>
      <c r="L64" s="100"/>
      <c r="M64" s="101">
        <f>IF('Shared Mail Order'!C23&gt;0,(I64+L64)/('Shared Mail Order'!H13+'Shared Mail Order'!H21)*'Shared Mail Order'!C23*'Shared Mail Order'!C25,(I64+L64)*'Shared Mail Order'!C25)</f>
        <v>0</v>
      </c>
      <c r="N64" s="102">
        <f>IF('Shared Mail Order'!C23&gt;0,(I64+L64)/('Shared Mail Order'!H13+'Shared Mail Order'!H21)*'Shared Mail Order'!C23*'Shared Mail Order'!C25+K64,(I64+L64)*'Shared Mail Order'!C25+K64)</f>
        <v>0</v>
      </c>
      <c r="O64" s="132">
        <f t="shared" si="4"/>
        <v>0</v>
      </c>
      <c r="P64" s="180">
        <f t="shared" si="3"/>
        <v>0</v>
      </c>
      <c r="Q64" s="1"/>
      <c r="R64" s="1"/>
    </row>
    <row r="65" spans="1:18" ht="12.75">
      <c r="A65" s="127"/>
      <c r="B65" s="73"/>
      <c r="C65" s="91"/>
      <c r="D65" s="92">
        <v>0</v>
      </c>
      <c r="E65" s="128">
        <v>0</v>
      </c>
      <c r="F65" s="130">
        <f t="shared" si="0"/>
        <v>0</v>
      </c>
      <c r="G65" s="129">
        <f>F65*'Shared Mail Order'!C18</f>
        <v>0</v>
      </c>
      <c r="H65" s="130">
        <f t="shared" si="1"/>
        <v>0</v>
      </c>
      <c r="I65" s="99">
        <f>H65*'Shared Mail Order'!C17</f>
        <v>0</v>
      </c>
      <c r="J65" s="131">
        <f>((F65/'Shared Mail Order'!G13)*('Shared Mail Order'!H15+'Shared Mail Order'!H16))</f>
        <v>0</v>
      </c>
      <c r="K65" s="179">
        <f>(I65+L65)/('Shared Mail Order'!H13+'Shared Mail Order'!H21)*'Shared Mail Order'!C22</f>
        <v>0</v>
      </c>
      <c r="L65" s="100"/>
      <c r="M65" s="101">
        <f>IF('Shared Mail Order'!C23&gt;0,(I65+L65)/('Shared Mail Order'!H13+'Shared Mail Order'!H21)*'Shared Mail Order'!C23*'Shared Mail Order'!C25,(I65+L65)*'Shared Mail Order'!C25)</f>
        <v>0</v>
      </c>
      <c r="N65" s="102">
        <f>IF('Shared Mail Order'!C23&gt;0,(I65+L65)/('Shared Mail Order'!H13+'Shared Mail Order'!H21)*'Shared Mail Order'!C23*'Shared Mail Order'!C25+K65,(I65+L65)*'Shared Mail Order'!C25+K65)</f>
        <v>0</v>
      </c>
      <c r="O65" s="132">
        <f t="shared" si="4"/>
        <v>0</v>
      </c>
      <c r="P65" s="180">
        <f t="shared" si="3"/>
        <v>0</v>
      </c>
      <c r="Q65" s="1"/>
      <c r="R65" s="1"/>
    </row>
    <row r="66" spans="1:18" ht="12.75">
      <c r="A66" s="127"/>
      <c r="B66" s="73"/>
      <c r="C66" s="91"/>
      <c r="D66" s="92">
        <v>0</v>
      </c>
      <c r="E66" s="128">
        <v>0</v>
      </c>
      <c r="F66" s="130">
        <f t="shared" si="0"/>
        <v>0</v>
      </c>
      <c r="G66" s="129">
        <f>F66*'Shared Mail Order'!C18</f>
        <v>0</v>
      </c>
      <c r="H66" s="130">
        <f t="shared" si="1"/>
        <v>0</v>
      </c>
      <c r="I66" s="99">
        <f>H66*'Shared Mail Order'!C17</f>
        <v>0</v>
      </c>
      <c r="J66" s="131">
        <f>((F66/'Shared Mail Order'!G13)*('Shared Mail Order'!H15+'Shared Mail Order'!H16))</f>
        <v>0</v>
      </c>
      <c r="K66" s="179">
        <f>(I66+L66)/('Shared Mail Order'!H13+'Shared Mail Order'!H21)*'Shared Mail Order'!C22</f>
        <v>0</v>
      </c>
      <c r="L66" s="100"/>
      <c r="M66" s="101">
        <f>IF('Shared Mail Order'!C23&gt;0,(I66+L66)/('Shared Mail Order'!H13+'Shared Mail Order'!H21)*'Shared Mail Order'!C23*'Shared Mail Order'!C25,(I66+L66)*'Shared Mail Order'!C25)</f>
        <v>0</v>
      </c>
      <c r="N66" s="102">
        <f>IF('Shared Mail Order'!C23&gt;0,(I66+L66)/('Shared Mail Order'!H13+'Shared Mail Order'!H21)*'Shared Mail Order'!C23*'Shared Mail Order'!C25+K66,(I66+L66)*'Shared Mail Order'!C25+K66)</f>
        <v>0</v>
      </c>
      <c r="O66" s="132">
        <f t="shared" si="4"/>
        <v>0</v>
      </c>
      <c r="P66" s="180">
        <f t="shared" si="3"/>
        <v>0</v>
      </c>
      <c r="Q66" s="1"/>
      <c r="R66" s="1"/>
    </row>
    <row r="67" spans="1:18" ht="12.75">
      <c r="A67" s="127"/>
      <c r="B67" s="73"/>
      <c r="C67" s="91"/>
      <c r="D67" s="92">
        <v>0</v>
      </c>
      <c r="E67" s="128">
        <v>0</v>
      </c>
      <c r="F67" s="130">
        <f t="shared" si="0"/>
        <v>0</v>
      </c>
      <c r="G67" s="129">
        <f>F67*'Shared Mail Order'!C18</f>
        <v>0</v>
      </c>
      <c r="H67" s="130">
        <f t="shared" si="1"/>
        <v>0</v>
      </c>
      <c r="I67" s="99">
        <f>H67*'Shared Mail Order'!C17</f>
        <v>0</v>
      </c>
      <c r="J67" s="131">
        <f>((F67/'Shared Mail Order'!G13)*('Shared Mail Order'!H15+'Shared Mail Order'!H16))</f>
        <v>0</v>
      </c>
      <c r="K67" s="179">
        <f>(I67+L67)/('Shared Mail Order'!H13+'Shared Mail Order'!H21)*'Shared Mail Order'!C22</f>
        <v>0</v>
      </c>
      <c r="L67" s="100"/>
      <c r="M67" s="101">
        <f>IF('Shared Mail Order'!C23&gt;0,(I67+L67)/('Shared Mail Order'!H13+'Shared Mail Order'!H21)*'Shared Mail Order'!C23*'Shared Mail Order'!C25,(I67+L67)*'Shared Mail Order'!C25)</f>
        <v>0</v>
      </c>
      <c r="N67" s="102">
        <f>IF('Shared Mail Order'!C23&gt;0,(I67+L67)/('Shared Mail Order'!H13+'Shared Mail Order'!H21)*'Shared Mail Order'!C23*'Shared Mail Order'!C25+K67,(I67+L67)*'Shared Mail Order'!C25+K67)</f>
        <v>0</v>
      </c>
      <c r="O67" s="132">
        <f t="shared" si="4"/>
        <v>0</v>
      </c>
      <c r="P67" s="180">
        <f t="shared" si="3"/>
        <v>0</v>
      </c>
      <c r="Q67" s="1"/>
      <c r="R67" s="1"/>
    </row>
    <row r="68" spans="1:18" ht="12.75">
      <c r="A68" s="127"/>
      <c r="B68" s="73"/>
      <c r="C68" s="91"/>
      <c r="D68" s="92">
        <v>0</v>
      </c>
      <c r="E68" s="128">
        <v>0</v>
      </c>
      <c r="F68" s="130">
        <f t="shared" si="0"/>
        <v>0</v>
      </c>
      <c r="G68" s="129">
        <f>F68*'Shared Mail Order'!C18</f>
        <v>0</v>
      </c>
      <c r="H68" s="130">
        <f t="shared" si="1"/>
        <v>0</v>
      </c>
      <c r="I68" s="99">
        <f>H68*'Shared Mail Order'!C17</f>
        <v>0</v>
      </c>
      <c r="J68" s="131">
        <f>((F68/'Shared Mail Order'!G13)*('Shared Mail Order'!H15+'Shared Mail Order'!H16))</f>
        <v>0</v>
      </c>
      <c r="K68" s="179">
        <f>(I68+L68)/('Shared Mail Order'!H13+'Shared Mail Order'!H21)*'Shared Mail Order'!C22</f>
        <v>0</v>
      </c>
      <c r="L68" s="100"/>
      <c r="M68" s="101">
        <f>IF('Shared Mail Order'!C23&gt;0,(I68+L68)/('Shared Mail Order'!H13+'Shared Mail Order'!H21)*'Shared Mail Order'!C23*'Shared Mail Order'!C25,(I68+L68)*'Shared Mail Order'!C25)</f>
        <v>0</v>
      </c>
      <c r="N68" s="102">
        <f>IF('Shared Mail Order'!C23&gt;0,(I68+L68)/('Shared Mail Order'!H13+'Shared Mail Order'!H21)*'Shared Mail Order'!C23*'Shared Mail Order'!C25+K68,(I68+L68)*'Shared Mail Order'!C25+K68)</f>
        <v>0</v>
      </c>
      <c r="O68" s="132">
        <f t="shared" si="4"/>
        <v>0</v>
      </c>
      <c r="P68" s="180">
        <f t="shared" si="3"/>
        <v>0</v>
      </c>
      <c r="Q68" s="1"/>
      <c r="R68" s="1"/>
    </row>
    <row r="69" spans="1:18" ht="12.75">
      <c r="A69" s="127"/>
      <c r="B69" s="73"/>
      <c r="C69" s="91"/>
      <c r="D69" s="92">
        <v>0</v>
      </c>
      <c r="E69" s="128">
        <v>0</v>
      </c>
      <c r="F69" s="130">
        <f t="shared" si="0"/>
        <v>0</v>
      </c>
      <c r="G69" s="129">
        <f>F69*'Shared Mail Order'!C18</f>
        <v>0</v>
      </c>
      <c r="H69" s="130">
        <f t="shared" si="1"/>
        <v>0</v>
      </c>
      <c r="I69" s="99">
        <f>H69*'Shared Mail Order'!C17</f>
        <v>0</v>
      </c>
      <c r="J69" s="131">
        <f>((F69/'Shared Mail Order'!G13)*('Shared Mail Order'!H15+'Shared Mail Order'!H16))</f>
        <v>0</v>
      </c>
      <c r="K69" s="179">
        <f>(I69+L69)/('Shared Mail Order'!H13+'Shared Mail Order'!H21)*'Shared Mail Order'!C22</f>
        <v>0</v>
      </c>
      <c r="L69" s="100"/>
      <c r="M69" s="101">
        <f>IF('Shared Mail Order'!C23&gt;0,(I69+L69)/('Shared Mail Order'!H13+'Shared Mail Order'!H21)*'Shared Mail Order'!C23*'Shared Mail Order'!C25,(I69+L69)*'Shared Mail Order'!C25)</f>
        <v>0</v>
      </c>
      <c r="N69" s="102">
        <f>IF('Shared Mail Order'!C23&gt;0,(I69+L69)/('Shared Mail Order'!H13+'Shared Mail Order'!H21)*'Shared Mail Order'!C23*'Shared Mail Order'!C25+K69,(I69+L69)*'Shared Mail Order'!C25+K69)</f>
        <v>0</v>
      </c>
      <c r="O69" s="132">
        <f t="shared" si="4"/>
        <v>0</v>
      </c>
      <c r="P69" s="180">
        <f t="shared" si="3"/>
        <v>0</v>
      </c>
      <c r="Q69" s="1"/>
      <c r="R69" s="1"/>
    </row>
    <row r="70" spans="1:18" ht="12.75">
      <c r="A70" s="127"/>
      <c r="B70" s="73"/>
      <c r="C70" s="91"/>
      <c r="D70" s="92">
        <v>0</v>
      </c>
      <c r="E70" s="128">
        <v>0</v>
      </c>
      <c r="F70" s="130">
        <f t="shared" si="0"/>
        <v>0</v>
      </c>
      <c r="G70" s="129">
        <f>F70*'Shared Mail Order'!C18</f>
        <v>0</v>
      </c>
      <c r="H70" s="130">
        <f t="shared" si="1"/>
        <v>0</v>
      </c>
      <c r="I70" s="99">
        <f>H70*'Shared Mail Order'!C17</f>
        <v>0</v>
      </c>
      <c r="J70" s="131">
        <f>((F70/'Shared Mail Order'!G13)*('Shared Mail Order'!H15+'Shared Mail Order'!H16))</f>
        <v>0</v>
      </c>
      <c r="K70" s="179">
        <f>(I70+L70)/('Shared Mail Order'!H13+'Shared Mail Order'!H21)*'Shared Mail Order'!C22</f>
        <v>0</v>
      </c>
      <c r="L70" s="100"/>
      <c r="M70" s="101">
        <f>IF('Shared Mail Order'!C23&gt;0,(I70+L70)/('Shared Mail Order'!H13+'Shared Mail Order'!H21)*'Shared Mail Order'!C23*'Shared Mail Order'!C25,(I70+L70)*'Shared Mail Order'!C25)</f>
        <v>0</v>
      </c>
      <c r="N70" s="102">
        <f>IF('Shared Mail Order'!C23&gt;0,(I70+L70)/('Shared Mail Order'!H13+'Shared Mail Order'!H21)*'Shared Mail Order'!C23*'Shared Mail Order'!C25+K70,(I70+L70)*'Shared Mail Order'!C25+K70)</f>
        <v>0</v>
      </c>
      <c r="O70" s="132">
        <f t="shared" si="4"/>
        <v>0</v>
      </c>
      <c r="P70" s="180">
        <f t="shared" si="3"/>
        <v>0</v>
      </c>
      <c r="Q70" s="1"/>
      <c r="R70" s="1"/>
    </row>
    <row r="71" spans="1:18" ht="12.75">
      <c r="A71" s="127"/>
      <c r="B71" s="73"/>
      <c r="C71" s="91"/>
      <c r="D71" s="92">
        <v>0</v>
      </c>
      <c r="E71" s="128">
        <v>0</v>
      </c>
      <c r="F71" s="130">
        <f t="shared" si="0"/>
        <v>0</v>
      </c>
      <c r="G71" s="129">
        <f>F71*'Shared Mail Order'!C18</f>
        <v>0</v>
      </c>
      <c r="H71" s="130">
        <f t="shared" si="1"/>
        <v>0</v>
      </c>
      <c r="I71" s="99">
        <f>H71*'Shared Mail Order'!C17</f>
        <v>0</v>
      </c>
      <c r="J71" s="131">
        <f>((F71/'Shared Mail Order'!G13)*('Shared Mail Order'!H15+'Shared Mail Order'!H16))</f>
        <v>0</v>
      </c>
      <c r="K71" s="179">
        <f>(I71+L71)/('Shared Mail Order'!H13+'Shared Mail Order'!H21)*'Shared Mail Order'!C22</f>
        <v>0</v>
      </c>
      <c r="L71" s="100"/>
      <c r="M71" s="101">
        <f>IF('Shared Mail Order'!C23&gt;0,(I71+L71)/('Shared Mail Order'!H13+'Shared Mail Order'!H21)*'Shared Mail Order'!C23*'Shared Mail Order'!C25,(I71+L71)*'Shared Mail Order'!C25)</f>
        <v>0</v>
      </c>
      <c r="N71" s="102">
        <f>IF('Shared Mail Order'!C23&gt;0,(I71+L71)/('Shared Mail Order'!H13+'Shared Mail Order'!H21)*'Shared Mail Order'!C23*'Shared Mail Order'!C25+K71,(I71+L71)*'Shared Mail Order'!C25+K71)</f>
        <v>0</v>
      </c>
      <c r="O71" s="132">
        <f t="shared" si="4"/>
        <v>0</v>
      </c>
      <c r="P71" s="180">
        <f t="shared" si="3"/>
        <v>0</v>
      </c>
      <c r="Q71" s="1"/>
      <c r="R71" s="1"/>
    </row>
    <row r="72" spans="1:18" ht="12.75">
      <c r="A72" s="127"/>
      <c r="B72" s="73"/>
      <c r="C72" s="91"/>
      <c r="D72" s="92">
        <v>0</v>
      </c>
      <c r="E72" s="128">
        <v>0</v>
      </c>
      <c r="F72" s="130">
        <f t="shared" si="0"/>
        <v>0</v>
      </c>
      <c r="G72" s="129">
        <f>F72*'Shared Mail Order'!C18</f>
        <v>0</v>
      </c>
      <c r="H72" s="130">
        <f t="shared" si="1"/>
        <v>0</v>
      </c>
      <c r="I72" s="99">
        <f>H72*'Shared Mail Order'!C17</f>
        <v>0</v>
      </c>
      <c r="J72" s="131">
        <f>((F72/'Shared Mail Order'!G13)*('Shared Mail Order'!H15+'Shared Mail Order'!H16))</f>
        <v>0</v>
      </c>
      <c r="K72" s="179">
        <f>(I72+L72)/('Shared Mail Order'!H13+'Shared Mail Order'!H21)*'Shared Mail Order'!C22</f>
        <v>0</v>
      </c>
      <c r="L72" s="100"/>
      <c r="M72" s="101">
        <f>IF('Shared Mail Order'!C23&gt;0,(I72+L72)/('Shared Mail Order'!H13+'Shared Mail Order'!H21)*'Shared Mail Order'!C23*'Shared Mail Order'!C25,(I72+L72)*'Shared Mail Order'!C25)</f>
        <v>0</v>
      </c>
      <c r="N72" s="102">
        <f>IF('Shared Mail Order'!C23&gt;0,(I72+L72)/('Shared Mail Order'!H13+'Shared Mail Order'!H21)*'Shared Mail Order'!C23*'Shared Mail Order'!C25+K72,(I72+L72)*'Shared Mail Order'!C25+K72)</f>
        <v>0</v>
      </c>
      <c r="O72" s="132">
        <f t="shared" si="4"/>
        <v>0</v>
      </c>
      <c r="P72" s="180">
        <f t="shared" si="3"/>
        <v>0</v>
      </c>
      <c r="Q72" s="1"/>
      <c r="R72" s="1"/>
    </row>
    <row r="73" spans="1:18" ht="12.75">
      <c r="A73" s="127"/>
      <c r="B73" s="73"/>
      <c r="C73" s="91"/>
      <c r="D73" s="92">
        <v>0</v>
      </c>
      <c r="E73" s="128">
        <v>0</v>
      </c>
      <c r="F73" s="130">
        <f t="shared" si="0"/>
        <v>0</v>
      </c>
      <c r="G73" s="129">
        <f>F73*'Shared Mail Order'!C18</f>
        <v>0</v>
      </c>
      <c r="H73" s="130">
        <f t="shared" si="1"/>
        <v>0</v>
      </c>
      <c r="I73" s="99">
        <f>H73*'Shared Mail Order'!C17</f>
        <v>0</v>
      </c>
      <c r="J73" s="131">
        <f>((F73/'Shared Mail Order'!G13)*('Shared Mail Order'!H15+'Shared Mail Order'!H16))</f>
        <v>0</v>
      </c>
      <c r="K73" s="179">
        <f>(I73+L73)/('Shared Mail Order'!H13+'Shared Mail Order'!H21)*'Shared Mail Order'!C22</f>
        <v>0</v>
      </c>
      <c r="L73" s="100"/>
      <c r="M73" s="101">
        <f>IF('Shared Mail Order'!C23&gt;0,(I73+L73)/('Shared Mail Order'!H13+'Shared Mail Order'!H21)*'Shared Mail Order'!C23*'Shared Mail Order'!C25,(I73+L73)*'Shared Mail Order'!C25)</f>
        <v>0</v>
      </c>
      <c r="N73" s="102">
        <f>IF('Shared Mail Order'!C23&gt;0,(I73+L73)/('Shared Mail Order'!H13+'Shared Mail Order'!H21)*'Shared Mail Order'!C23*'Shared Mail Order'!C25+K73,(I73+L73)*'Shared Mail Order'!C25+K73)</f>
        <v>0</v>
      </c>
      <c r="O73" s="132">
        <f t="shared" si="4"/>
        <v>0</v>
      </c>
      <c r="P73" s="180">
        <f t="shared" si="3"/>
        <v>0</v>
      </c>
      <c r="Q73" s="1"/>
      <c r="R73" s="1"/>
    </row>
    <row r="74" spans="1:18" ht="12.75">
      <c r="A74" s="127"/>
      <c r="B74" s="73"/>
      <c r="C74" s="91"/>
      <c r="D74" s="92">
        <v>0</v>
      </c>
      <c r="E74" s="128">
        <v>0</v>
      </c>
      <c r="F74" s="130">
        <f t="shared" si="0"/>
        <v>0</v>
      </c>
      <c r="G74" s="129">
        <f>F74*'Shared Mail Order'!C18</f>
        <v>0</v>
      </c>
      <c r="H74" s="130">
        <f t="shared" si="1"/>
        <v>0</v>
      </c>
      <c r="I74" s="99">
        <f>H74*'Shared Mail Order'!C17</f>
        <v>0</v>
      </c>
      <c r="J74" s="131">
        <f>((F74/'Shared Mail Order'!G13)*('Shared Mail Order'!H15+'Shared Mail Order'!H16))</f>
        <v>0</v>
      </c>
      <c r="K74" s="179">
        <f>(I74+L74)/('Shared Mail Order'!H13+'Shared Mail Order'!H21)*'Shared Mail Order'!C22</f>
        <v>0</v>
      </c>
      <c r="L74" s="100"/>
      <c r="M74" s="101">
        <f>IF('Shared Mail Order'!C23&gt;0,(I74+L74)/('Shared Mail Order'!H13+'Shared Mail Order'!H21)*'Shared Mail Order'!C23*'Shared Mail Order'!C25,(I74+L74)*'Shared Mail Order'!C25)</f>
        <v>0</v>
      </c>
      <c r="N74" s="102">
        <f>IF('Shared Mail Order'!C23&gt;0,(I74+L74)/('Shared Mail Order'!H13+'Shared Mail Order'!H21)*'Shared Mail Order'!C23*'Shared Mail Order'!C25+K74,(I74+L74)*'Shared Mail Order'!C25+K74)</f>
        <v>0</v>
      </c>
      <c r="O74" s="132">
        <f t="shared" si="4"/>
        <v>0</v>
      </c>
      <c r="P74" s="180">
        <f t="shared" si="3"/>
        <v>0</v>
      </c>
      <c r="Q74" s="1"/>
      <c r="R74" s="1"/>
    </row>
    <row r="75" spans="1:18" ht="12.75">
      <c r="A75" s="127"/>
      <c r="B75" s="73"/>
      <c r="C75" s="91"/>
      <c r="D75" s="92">
        <v>0</v>
      </c>
      <c r="E75" s="128">
        <v>0</v>
      </c>
      <c r="F75" s="130">
        <f t="shared" si="0"/>
        <v>0</v>
      </c>
      <c r="G75" s="129">
        <f>F75*'Shared Mail Order'!C18</f>
        <v>0</v>
      </c>
      <c r="H75" s="130">
        <f t="shared" si="1"/>
        <v>0</v>
      </c>
      <c r="I75" s="99">
        <f>H75*'Shared Mail Order'!C17</f>
        <v>0</v>
      </c>
      <c r="J75" s="131">
        <f>((F75/'Shared Mail Order'!G13)*('Shared Mail Order'!H15+'Shared Mail Order'!H16))</f>
        <v>0</v>
      </c>
      <c r="K75" s="179">
        <f>(I75+L75)/('Shared Mail Order'!H13+'Shared Mail Order'!H21)*'Shared Mail Order'!C22</f>
        <v>0</v>
      </c>
      <c r="L75" s="100"/>
      <c r="M75" s="101">
        <f>IF('Shared Mail Order'!C23&gt;0,(I75+L75)/('Shared Mail Order'!H13+'Shared Mail Order'!H21)*'Shared Mail Order'!C23*'Shared Mail Order'!C25,(I75+L75)*'Shared Mail Order'!C25)</f>
        <v>0</v>
      </c>
      <c r="N75" s="102">
        <f>IF('Shared Mail Order'!C23&gt;0,(I75+L75)/('Shared Mail Order'!H13+'Shared Mail Order'!H21)*'Shared Mail Order'!C23*'Shared Mail Order'!C25+K75,(I75+L75)*'Shared Mail Order'!C25+K75)</f>
        <v>0</v>
      </c>
      <c r="O75" s="132">
        <f t="shared" si="4"/>
        <v>0</v>
      </c>
      <c r="P75" s="180">
        <f t="shared" si="3"/>
        <v>0</v>
      </c>
      <c r="Q75" s="1"/>
      <c r="R75" s="1"/>
    </row>
    <row r="76" spans="1:18" ht="12.75">
      <c r="A76" s="127"/>
      <c r="B76" s="73"/>
      <c r="C76" s="91"/>
      <c r="D76" s="92">
        <v>0</v>
      </c>
      <c r="E76" s="128">
        <v>0</v>
      </c>
      <c r="F76" s="130">
        <f t="shared" si="0"/>
        <v>0</v>
      </c>
      <c r="G76" s="129">
        <f>F76*'Shared Mail Order'!C18</f>
        <v>0</v>
      </c>
      <c r="H76" s="130">
        <f t="shared" si="1"/>
        <v>0</v>
      </c>
      <c r="I76" s="99">
        <f>H76*'Shared Mail Order'!C17</f>
        <v>0</v>
      </c>
      <c r="J76" s="131">
        <f>((F76/'Shared Mail Order'!G13)*('Shared Mail Order'!H15+'Shared Mail Order'!H16))</f>
        <v>0</v>
      </c>
      <c r="K76" s="179">
        <f>(I76+L76)/('Shared Mail Order'!H13+'Shared Mail Order'!H21)*'Shared Mail Order'!C22</f>
        <v>0</v>
      </c>
      <c r="L76" s="100"/>
      <c r="M76" s="101">
        <f>IF('Shared Mail Order'!C23&gt;0,(I76+L76)/('Shared Mail Order'!H13+'Shared Mail Order'!H21)*'Shared Mail Order'!C23*'Shared Mail Order'!C25,(I76+L76)*'Shared Mail Order'!C25)</f>
        <v>0</v>
      </c>
      <c r="N76" s="102">
        <f>IF('Shared Mail Order'!C23&gt;0,(I76+L76)/('Shared Mail Order'!H13+'Shared Mail Order'!H21)*'Shared Mail Order'!C23*'Shared Mail Order'!C25+K76,(I76+L76)*'Shared Mail Order'!C25+K76)</f>
        <v>0</v>
      </c>
      <c r="O76" s="132">
        <f t="shared" si="4"/>
        <v>0</v>
      </c>
      <c r="P76" s="180">
        <f t="shared" si="3"/>
        <v>0</v>
      </c>
      <c r="Q76" s="1"/>
      <c r="R76" s="1"/>
    </row>
    <row r="77" spans="1:18" ht="12.75">
      <c r="A77" s="127"/>
      <c r="B77" s="73"/>
      <c r="C77" s="91"/>
      <c r="D77" s="92">
        <v>0</v>
      </c>
      <c r="E77" s="128">
        <v>0</v>
      </c>
      <c r="F77" s="130">
        <f t="shared" si="0"/>
        <v>0</v>
      </c>
      <c r="G77" s="129">
        <f>F77*'Shared Mail Order'!C18</f>
        <v>0</v>
      </c>
      <c r="H77" s="130">
        <f t="shared" si="1"/>
        <v>0</v>
      </c>
      <c r="I77" s="99">
        <f>H77*'Shared Mail Order'!C17</f>
        <v>0</v>
      </c>
      <c r="J77" s="131">
        <f>((F77/'Shared Mail Order'!G13)*('Shared Mail Order'!H15+'Shared Mail Order'!H16))</f>
        <v>0</v>
      </c>
      <c r="K77" s="179">
        <f>(I77+L77)/('Shared Mail Order'!H13+'Shared Mail Order'!H21)*'Shared Mail Order'!C22</f>
        <v>0</v>
      </c>
      <c r="L77" s="100"/>
      <c r="M77" s="101">
        <f>IF('Shared Mail Order'!C23&gt;0,(I77+L77)/('Shared Mail Order'!H13+'Shared Mail Order'!H21)*'Shared Mail Order'!C23*'Shared Mail Order'!C25,(I77+L77)*'Shared Mail Order'!C25)</f>
        <v>0</v>
      </c>
      <c r="N77" s="102">
        <f>IF('Shared Mail Order'!C23&gt;0,(I77+L77)/('Shared Mail Order'!H13+'Shared Mail Order'!H21)*'Shared Mail Order'!C23*'Shared Mail Order'!C25+K77,(I77+L77)*'Shared Mail Order'!C25+K77)</f>
        <v>0</v>
      </c>
      <c r="O77" s="132">
        <f t="shared" si="4"/>
        <v>0</v>
      </c>
      <c r="P77" s="180">
        <f t="shared" si="3"/>
        <v>0</v>
      </c>
      <c r="Q77" s="1"/>
      <c r="R77" s="1"/>
    </row>
    <row r="78" spans="1:18" ht="12.75">
      <c r="A78" s="127"/>
      <c r="B78" s="73"/>
      <c r="C78" s="91"/>
      <c r="D78" s="92">
        <v>0</v>
      </c>
      <c r="E78" s="128">
        <v>0</v>
      </c>
      <c r="F78" s="130">
        <f t="shared" si="0"/>
        <v>0</v>
      </c>
      <c r="G78" s="129">
        <f>F78*'Shared Mail Order'!C18</f>
        <v>0</v>
      </c>
      <c r="H78" s="130">
        <f t="shared" si="1"/>
        <v>0</v>
      </c>
      <c r="I78" s="99">
        <f>H78*'Shared Mail Order'!C17</f>
        <v>0</v>
      </c>
      <c r="J78" s="131">
        <f>((F78/'Shared Mail Order'!G13)*('Shared Mail Order'!H15+'Shared Mail Order'!H16))</f>
        <v>0</v>
      </c>
      <c r="K78" s="179">
        <f>(I78+L78)/('Shared Mail Order'!H13+'Shared Mail Order'!H21)*'Shared Mail Order'!C22</f>
        <v>0</v>
      </c>
      <c r="L78" s="100"/>
      <c r="M78" s="101">
        <f>IF('Shared Mail Order'!C23&gt;0,(I78+L78)/('Shared Mail Order'!H13+'Shared Mail Order'!H21)*'Shared Mail Order'!C23*'Shared Mail Order'!C25,(I78+L78)*'Shared Mail Order'!C25)</f>
        <v>0</v>
      </c>
      <c r="N78" s="102">
        <f>IF('Shared Mail Order'!C23&gt;0,(I78+L78)/('Shared Mail Order'!H13+'Shared Mail Order'!H21)*'Shared Mail Order'!C23*'Shared Mail Order'!C25+K78,(I78+L78)*'Shared Mail Order'!C25+K78)</f>
        <v>0</v>
      </c>
      <c r="O78" s="132">
        <f t="shared" si="4"/>
        <v>0</v>
      </c>
      <c r="P78" s="180">
        <f t="shared" si="3"/>
        <v>0</v>
      </c>
      <c r="Q78" s="1"/>
      <c r="R78" s="1"/>
    </row>
    <row r="79" spans="1:18" ht="12.75">
      <c r="A79" s="127"/>
      <c r="B79" s="73"/>
      <c r="C79" s="91"/>
      <c r="D79" s="92">
        <v>0</v>
      </c>
      <c r="E79" s="128">
        <v>0</v>
      </c>
      <c r="F79" s="130">
        <f t="shared" si="0"/>
        <v>0</v>
      </c>
      <c r="G79" s="129">
        <f>F79*'Shared Mail Order'!C18</f>
        <v>0</v>
      </c>
      <c r="H79" s="130">
        <f t="shared" si="1"/>
        <v>0</v>
      </c>
      <c r="I79" s="99">
        <f>H79*'Shared Mail Order'!C17</f>
        <v>0</v>
      </c>
      <c r="J79" s="131">
        <f>((F79/'Shared Mail Order'!G13)*('Shared Mail Order'!H15+'Shared Mail Order'!H16))</f>
        <v>0</v>
      </c>
      <c r="K79" s="179">
        <f>(I79+L79)/('Shared Mail Order'!H13+'Shared Mail Order'!H21)*'Shared Mail Order'!C22</f>
        <v>0</v>
      </c>
      <c r="L79" s="100"/>
      <c r="M79" s="101">
        <f>IF('Shared Mail Order'!C23&gt;0,(I79+L79)/('Shared Mail Order'!H13+'Shared Mail Order'!H21)*'Shared Mail Order'!C23*'Shared Mail Order'!C25,(I79+L79)*'Shared Mail Order'!C25)</f>
        <v>0</v>
      </c>
      <c r="N79" s="102">
        <f>IF('Shared Mail Order'!C23&gt;0,(I79+L79)/('Shared Mail Order'!H13+'Shared Mail Order'!H21)*'Shared Mail Order'!C23*'Shared Mail Order'!C25+K79,(I79+L79)*'Shared Mail Order'!C25+K79)</f>
        <v>0</v>
      </c>
      <c r="O79" s="132">
        <f t="shared" si="4"/>
        <v>0</v>
      </c>
      <c r="P79" s="180">
        <f t="shared" si="3"/>
        <v>0</v>
      </c>
      <c r="Q79" s="1"/>
      <c r="R79" s="1"/>
    </row>
    <row r="80" spans="1:18" ht="12.75">
      <c r="A80" s="127"/>
      <c r="B80" s="73"/>
      <c r="C80" s="91"/>
      <c r="D80" s="92">
        <v>0</v>
      </c>
      <c r="E80" s="128">
        <v>0</v>
      </c>
      <c r="F80" s="130">
        <f t="shared" si="0"/>
        <v>0</v>
      </c>
      <c r="G80" s="129">
        <f>F80*'Shared Mail Order'!C18</f>
        <v>0</v>
      </c>
      <c r="H80" s="130">
        <f t="shared" si="1"/>
        <v>0</v>
      </c>
      <c r="I80" s="99">
        <f>H80*'Shared Mail Order'!C17</f>
        <v>0</v>
      </c>
      <c r="J80" s="131">
        <f>((F80/'Shared Mail Order'!G13)*('Shared Mail Order'!H15+'Shared Mail Order'!H16))</f>
        <v>0</v>
      </c>
      <c r="K80" s="179">
        <f>(I80+L80)/('Shared Mail Order'!H13+'Shared Mail Order'!H21)*'Shared Mail Order'!C22</f>
        <v>0</v>
      </c>
      <c r="L80" s="100"/>
      <c r="M80" s="101">
        <f>IF('Shared Mail Order'!C23&gt;0,(I80+L80)/('Shared Mail Order'!H13+'Shared Mail Order'!H21)*'Shared Mail Order'!C23*'Shared Mail Order'!C25,(I80+L80)*'Shared Mail Order'!C25)</f>
        <v>0</v>
      </c>
      <c r="N80" s="102">
        <f>IF('Shared Mail Order'!C23&gt;0,(I80+L80)/('Shared Mail Order'!H13+'Shared Mail Order'!H21)*'Shared Mail Order'!C23*'Shared Mail Order'!C25+K80,(I80+L80)*'Shared Mail Order'!C25+K80)</f>
        <v>0</v>
      </c>
      <c r="O80" s="132">
        <f t="shared" si="4"/>
        <v>0</v>
      </c>
      <c r="P80" s="180">
        <f t="shared" si="3"/>
        <v>0</v>
      </c>
      <c r="Q80" s="1"/>
      <c r="R80" s="1"/>
    </row>
    <row r="81" spans="1:18" ht="12.75">
      <c r="A81" s="127"/>
      <c r="B81" s="73"/>
      <c r="C81" s="91"/>
      <c r="D81" s="92">
        <v>0</v>
      </c>
      <c r="E81" s="128">
        <v>0</v>
      </c>
      <c r="F81" s="130">
        <f t="shared" si="0"/>
        <v>0</v>
      </c>
      <c r="G81" s="129">
        <f>F81*'Shared Mail Order'!C18</f>
        <v>0</v>
      </c>
      <c r="H81" s="130">
        <f t="shared" si="1"/>
        <v>0</v>
      </c>
      <c r="I81" s="99">
        <f>H81*'Shared Mail Order'!C17</f>
        <v>0</v>
      </c>
      <c r="J81" s="131">
        <f>((F81/'Shared Mail Order'!G13)*('Shared Mail Order'!H15+'Shared Mail Order'!H16))</f>
        <v>0</v>
      </c>
      <c r="K81" s="179">
        <f>(I81+L81)/('Shared Mail Order'!H13+'Shared Mail Order'!H21)*'Shared Mail Order'!C22</f>
        <v>0</v>
      </c>
      <c r="L81" s="100"/>
      <c r="M81" s="101">
        <f>IF('Shared Mail Order'!C23&gt;0,(I81+L81)/('Shared Mail Order'!H13+'Shared Mail Order'!H21)*'Shared Mail Order'!C23*'Shared Mail Order'!C25,(I81+L81)*'Shared Mail Order'!C25)</f>
        <v>0</v>
      </c>
      <c r="N81" s="102">
        <f>IF('Shared Mail Order'!C23&gt;0,(I81+L81)/('Shared Mail Order'!H13+'Shared Mail Order'!H21)*'Shared Mail Order'!C23*'Shared Mail Order'!C25+K81,(I81+L81)*'Shared Mail Order'!C25+K81)</f>
        <v>0</v>
      </c>
      <c r="O81" s="132">
        <f t="shared" si="4"/>
        <v>0</v>
      </c>
      <c r="P81" s="180">
        <f t="shared" si="3"/>
        <v>0</v>
      </c>
      <c r="Q81" s="1"/>
      <c r="R81" s="1"/>
    </row>
    <row r="82" spans="1:18" ht="12.75">
      <c r="A82" s="127"/>
      <c r="B82" s="73"/>
      <c r="C82" s="91"/>
      <c r="D82" s="92">
        <v>0</v>
      </c>
      <c r="E82" s="128">
        <v>0</v>
      </c>
      <c r="F82" s="130">
        <f aca="true" t="shared" si="5" ref="F82:F113">D82*E82</f>
        <v>0</v>
      </c>
      <c r="G82" s="129">
        <f>F82*'Shared Mail Order'!C18</f>
        <v>0</v>
      </c>
      <c r="H82" s="130">
        <f aca="true" t="shared" si="6" ref="H82:H113">F82+G82</f>
        <v>0</v>
      </c>
      <c r="I82" s="99">
        <f>H82*'Shared Mail Order'!C17</f>
        <v>0</v>
      </c>
      <c r="J82" s="131">
        <f>((F82/'Shared Mail Order'!G13)*('Shared Mail Order'!H15+'Shared Mail Order'!H16))</f>
        <v>0</v>
      </c>
      <c r="K82" s="179">
        <f>(I82+L82)/('Shared Mail Order'!H13+'Shared Mail Order'!H21)*'Shared Mail Order'!C22</f>
        <v>0</v>
      </c>
      <c r="L82" s="100"/>
      <c r="M82" s="101">
        <f>IF('Shared Mail Order'!C23&gt;0,(I82+L82)/('Shared Mail Order'!H13+'Shared Mail Order'!H21)*'Shared Mail Order'!C23*'Shared Mail Order'!C25,(I82+L82)*'Shared Mail Order'!C25)</f>
        <v>0</v>
      </c>
      <c r="N82" s="102">
        <f>IF('Shared Mail Order'!C23&gt;0,(I82+L82)/('Shared Mail Order'!H13+'Shared Mail Order'!H21)*'Shared Mail Order'!C23*'Shared Mail Order'!C25+K82,(I82+L82)*'Shared Mail Order'!C25+K82)</f>
        <v>0</v>
      </c>
      <c r="O82" s="132">
        <f aca="true" t="shared" si="7" ref="O82:O113">SUM(I82+J82+N82)</f>
        <v>0</v>
      </c>
      <c r="P82" s="180">
        <f aca="true" t="shared" si="8" ref="P82:P113">IF(E82&gt;0,O82/E82,0)</f>
        <v>0</v>
      </c>
      <c r="Q82" s="1"/>
      <c r="R82" s="1"/>
    </row>
    <row r="83" spans="1:18" ht="12.75">
      <c r="A83" s="127"/>
      <c r="B83" s="73"/>
      <c r="C83" s="91"/>
      <c r="D83" s="92">
        <v>0</v>
      </c>
      <c r="E83" s="128">
        <v>0</v>
      </c>
      <c r="F83" s="130">
        <f t="shared" si="5"/>
        <v>0</v>
      </c>
      <c r="G83" s="129">
        <f>F83*'Shared Mail Order'!C18</f>
        <v>0</v>
      </c>
      <c r="H83" s="130">
        <f t="shared" si="6"/>
        <v>0</v>
      </c>
      <c r="I83" s="99">
        <f>H83*'Shared Mail Order'!C17</f>
        <v>0</v>
      </c>
      <c r="J83" s="131">
        <f>((F83/'Shared Mail Order'!G13)*('Shared Mail Order'!H15+'Shared Mail Order'!H16))</f>
        <v>0</v>
      </c>
      <c r="K83" s="179">
        <f>(I83+L83)/('Shared Mail Order'!H13+'Shared Mail Order'!H21)*'Shared Mail Order'!C22</f>
        <v>0</v>
      </c>
      <c r="L83" s="100"/>
      <c r="M83" s="101">
        <f>IF('Shared Mail Order'!C23&gt;0,(I83+L83)/('Shared Mail Order'!H13+'Shared Mail Order'!H21)*'Shared Mail Order'!C23*'Shared Mail Order'!C25,(I83+L83)*'Shared Mail Order'!C25)</f>
        <v>0</v>
      </c>
      <c r="N83" s="102">
        <f>IF('Shared Mail Order'!C23&gt;0,(I83+L83)/('Shared Mail Order'!H13+'Shared Mail Order'!H21)*'Shared Mail Order'!C23*'Shared Mail Order'!C25+K83,(I83+L83)*'Shared Mail Order'!C25+K83)</f>
        <v>0</v>
      </c>
      <c r="O83" s="132">
        <f t="shared" si="7"/>
        <v>0</v>
      </c>
      <c r="P83" s="180">
        <f t="shared" si="8"/>
        <v>0</v>
      </c>
      <c r="Q83" s="1"/>
      <c r="R83" s="1"/>
    </row>
    <row r="84" spans="1:18" ht="12.75">
      <c r="A84" s="127"/>
      <c r="B84" s="73"/>
      <c r="C84" s="91"/>
      <c r="D84" s="92">
        <v>0</v>
      </c>
      <c r="E84" s="128">
        <v>0</v>
      </c>
      <c r="F84" s="130">
        <f t="shared" si="5"/>
        <v>0</v>
      </c>
      <c r="G84" s="129">
        <f>F84*'Shared Mail Order'!C18</f>
        <v>0</v>
      </c>
      <c r="H84" s="130">
        <f t="shared" si="6"/>
        <v>0</v>
      </c>
      <c r="I84" s="99">
        <f>H84*'Shared Mail Order'!C17</f>
        <v>0</v>
      </c>
      <c r="J84" s="131">
        <f>((F84/'Shared Mail Order'!G13)*('Shared Mail Order'!H15+'Shared Mail Order'!H16))</f>
        <v>0</v>
      </c>
      <c r="K84" s="179">
        <f>(I84+L84)/('Shared Mail Order'!H13+'Shared Mail Order'!H21)*'Shared Mail Order'!C22</f>
        <v>0</v>
      </c>
      <c r="L84" s="100"/>
      <c r="M84" s="101">
        <f>IF('Shared Mail Order'!C23&gt;0,(I84+L84)/('Shared Mail Order'!H13+'Shared Mail Order'!H21)*'Shared Mail Order'!C23*'Shared Mail Order'!C25,(I84+L84)*'Shared Mail Order'!C25)</f>
        <v>0</v>
      </c>
      <c r="N84" s="102">
        <f>IF('Shared Mail Order'!C23&gt;0,(I84+L84)/('Shared Mail Order'!H13+'Shared Mail Order'!H21)*'Shared Mail Order'!C23*'Shared Mail Order'!C25+K84,(I84+L84)*'Shared Mail Order'!C25+K84)</f>
        <v>0</v>
      </c>
      <c r="O84" s="132">
        <f t="shared" si="7"/>
        <v>0</v>
      </c>
      <c r="P84" s="180">
        <f t="shared" si="8"/>
        <v>0</v>
      </c>
      <c r="Q84" s="1"/>
      <c r="R84" s="1"/>
    </row>
    <row r="85" spans="1:18" ht="12.75">
      <c r="A85" s="127"/>
      <c r="B85" s="73"/>
      <c r="C85" s="91"/>
      <c r="D85" s="92">
        <v>0</v>
      </c>
      <c r="E85" s="128">
        <v>0</v>
      </c>
      <c r="F85" s="130">
        <f t="shared" si="5"/>
        <v>0</v>
      </c>
      <c r="G85" s="129">
        <f>F85*'Shared Mail Order'!C18</f>
        <v>0</v>
      </c>
      <c r="H85" s="130">
        <f t="shared" si="6"/>
        <v>0</v>
      </c>
      <c r="I85" s="99">
        <f>H85*'Shared Mail Order'!C17</f>
        <v>0</v>
      </c>
      <c r="J85" s="131">
        <f>((F85/'Shared Mail Order'!G13)*('Shared Mail Order'!H15+'Shared Mail Order'!H16))</f>
        <v>0</v>
      </c>
      <c r="K85" s="179">
        <f>(I85+L85)/('Shared Mail Order'!H13+'Shared Mail Order'!H21)*'Shared Mail Order'!C22</f>
        <v>0</v>
      </c>
      <c r="L85" s="100"/>
      <c r="M85" s="101">
        <f>IF('Shared Mail Order'!C23&gt;0,(I85+L85)/('Shared Mail Order'!H13+'Shared Mail Order'!H21)*'Shared Mail Order'!C23*'Shared Mail Order'!C25,(I85+L85)*'Shared Mail Order'!C25)</f>
        <v>0</v>
      </c>
      <c r="N85" s="102">
        <f>IF('Shared Mail Order'!C23&gt;0,(I85+L85)/('Shared Mail Order'!H13+'Shared Mail Order'!H21)*'Shared Mail Order'!C23*'Shared Mail Order'!C25+K85,(I85+L85)*'Shared Mail Order'!C25+K85)</f>
        <v>0</v>
      </c>
      <c r="O85" s="132">
        <f t="shared" si="7"/>
        <v>0</v>
      </c>
      <c r="P85" s="180">
        <f t="shared" si="8"/>
        <v>0</v>
      </c>
      <c r="Q85" s="1"/>
      <c r="R85" s="1"/>
    </row>
    <row r="86" spans="1:18" ht="12.75">
      <c r="A86" s="127"/>
      <c r="B86" s="73"/>
      <c r="C86" s="91"/>
      <c r="D86" s="92">
        <v>0</v>
      </c>
      <c r="E86" s="128">
        <v>0</v>
      </c>
      <c r="F86" s="130">
        <f t="shared" si="5"/>
        <v>0</v>
      </c>
      <c r="G86" s="129">
        <f>F86*'Shared Mail Order'!C18</f>
        <v>0</v>
      </c>
      <c r="H86" s="130">
        <f t="shared" si="6"/>
        <v>0</v>
      </c>
      <c r="I86" s="99">
        <f>H86*'Shared Mail Order'!C17</f>
        <v>0</v>
      </c>
      <c r="J86" s="131">
        <f>((F86/'Shared Mail Order'!G13)*('Shared Mail Order'!H15+'Shared Mail Order'!H16))</f>
        <v>0</v>
      </c>
      <c r="K86" s="179">
        <f>(I86+L86)/('Shared Mail Order'!H13+'Shared Mail Order'!H21)*'Shared Mail Order'!C22</f>
        <v>0</v>
      </c>
      <c r="L86" s="100"/>
      <c r="M86" s="101">
        <f>IF('Shared Mail Order'!C23&gt;0,(I86+L86)/('Shared Mail Order'!H13+'Shared Mail Order'!H21)*'Shared Mail Order'!C23*'Shared Mail Order'!C25,(I86+L86)*'Shared Mail Order'!C25)</f>
        <v>0</v>
      </c>
      <c r="N86" s="102">
        <f>IF('Shared Mail Order'!C23&gt;0,(I86+L86)/('Shared Mail Order'!H13+'Shared Mail Order'!H21)*'Shared Mail Order'!C23*'Shared Mail Order'!C25+K86,(I86+L86)*'Shared Mail Order'!C25+K86)</f>
        <v>0</v>
      </c>
      <c r="O86" s="132">
        <f t="shared" si="7"/>
        <v>0</v>
      </c>
      <c r="P86" s="180">
        <f t="shared" si="8"/>
        <v>0</v>
      </c>
      <c r="Q86" s="1"/>
      <c r="R86" s="1"/>
    </row>
    <row r="87" spans="1:18" ht="12.75">
      <c r="A87" s="127"/>
      <c r="B87" s="73"/>
      <c r="C87" s="91"/>
      <c r="D87" s="92">
        <v>0</v>
      </c>
      <c r="E87" s="128">
        <v>0</v>
      </c>
      <c r="F87" s="130">
        <f t="shared" si="5"/>
        <v>0</v>
      </c>
      <c r="G87" s="129">
        <f>F87*'Shared Mail Order'!C18</f>
        <v>0</v>
      </c>
      <c r="H87" s="130">
        <f t="shared" si="6"/>
        <v>0</v>
      </c>
      <c r="I87" s="99">
        <f>H87*'Shared Mail Order'!C17</f>
        <v>0</v>
      </c>
      <c r="J87" s="131">
        <f>((F87/'Shared Mail Order'!G13)*('Shared Mail Order'!H15+'Shared Mail Order'!H16))</f>
        <v>0</v>
      </c>
      <c r="K87" s="179">
        <f>(I87+L87)/('Shared Mail Order'!H13+'Shared Mail Order'!H21)*'Shared Mail Order'!C22</f>
        <v>0</v>
      </c>
      <c r="L87" s="100"/>
      <c r="M87" s="101">
        <f>IF('Shared Mail Order'!C23&gt;0,(I87+L87)/('Shared Mail Order'!H13+'Shared Mail Order'!H21)*'Shared Mail Order'!C23*'Shared Mail Order'!C25,(I87+L87)*'Shared Mail Order'!C25)</f>
        <v>0</v>
      </c>
      <c r="N87" s="102">
        <f>IF('Shared Mail Order'!C23&gt;0,(I87+L87)/('Shared Mail Order'!H13+'Shared Mail Order'!H21)*'Shared Mail Order'!C23*'Shared Mail Order'!C25+K87,(I87+L87)*'Shared Mail Order'!C25+K87)</f>
        <v>0</v>
      </c>
      <c r="O87" s="132">
        <f t="shared" si="7"/>
        <v>0</v>
      </c>
      <c r="P87" s="180">
        <f t="shared" si="8"/>
        <v>0</v>
      </c>
      <c r="Q87" s="1"/>
      <c r="R87" s="1"/>
    </row>
    <row r="88" spans="1:18" ht="12.75">
      <c r="A88" s="127"/>
      <c r="B88" s="73"/>
      <c r="C88" s="91"/>
      <c r="D88" s="92">
        <v>0</v>
      </c>
      <c r="E88" s="128">
        <v>0</v>
      </c>
      <c r="F88" s="130">
        <f t="shared" si="5"/>
        <v>0</v>
      </c>
      <c r="G88" s="129">
        <f>F88*'Shared Mail Order'!C18</f>
        <v>0</v>
      </c>
      <c r="H88" s="130">
        <f t="shared" si="6"/>
        <v>0</v>
      </c>
      <c r="I88" s="99">
        <f>H88*'Shared Mail Order'!C17</f>
        <v>0</v>
      </c>
      <c r="J88" s="131">
        <f>((F88/'Shared Mail Order'!G13)*('Shared Mail Order'!H15+'Shared Mail Order'!H16))</f>
        <v>0</v>
      </c>
      <c r="K88" s="179">
        <f>(I88+L88)/('Shared Mail Order'!H13+'Shared Mail Order'!H21)*'Shared Mail Order'!C22</f>
        <v>0</v>
      </c>
      <c r="L88" s="100"/>
      <c r="M88" s="101">
        <f>IF('Shared Mail Order'!C23&gt;0,(I88+L88)/('Shared Mail Order'!H13+'Shared Mail Order'!H21)*'Shared Mail Order'!C23*'Shared Mail Order'!C25,(I88+L88)*'Shared Mail Order'!C25)</f>
        <v>0</v>
      </c>
      <c r="N88" s="102">
        <f>IF('Shared Mail Order'!C23&gt;0,(I88+L88)/('Shared Mail Order'!H13+'Shared Mail Order'!H21)*'Shared Mail Order'!C23*'Shared Mail Order'!C25+K88,(I88+L88)*'Shared Mail Order'!C25+K88)</f>
        <v>0</v>
      </c>
      <c r="O88" s="132">
        <f t="shared" si="7"/>
        <v>0</v>
      </c>
      <c r="P88" s="180">
        <f t="shared" si="8"/>
        <v>0</v>
      </c>
      <c r="Q88" s="1"/>
      <c r="R88" s="1"/>
    </row>
    <row r="89" spans="1:18" ht="12.75">
      <c r="A89" s="127"/>
      <c r="B89" s="73"/>
      <c r="C89" s="91"/>
      <c r="D89" s="92">
        <v>0</v>
      </c>
      <c r="E89" s="128">
        <v>0</v>
      </c>
      <c r="F89" s="130">
        <f t="shared" si="5"/>
        <v>0</v>
      </c>
      <c r="G89" s="129">
        <f>F89*'Shared Mail Order'!C18</f>
        <v>0</v>
      </c>
      <c r="H89" s="130">
        <f t="shared" si="6"/>
        <v>0</v>
      </c>
      <c r="I89" s="99">
        <f>H89*'Shared Mail Order'!C17</f>
        <v>0</v>
      </c>
      <c r="J89" s="131">
        <f>((F89/'Shared Mail Order'!G13)*('Shared Mail Order'!H15+'Shared Mail Order'!H16))</f>
        <v>0</v>
      </c>
      <c r="K89" s="179">
        <f>(I89+L89)/('Shared Mail Order'!H13+'Shared Mail Order'!H21)*'Shared Mail Order'!C22</f>
        <v>0</v>
      </c>
      <c r="L89" s="100"/>
      <c r="M89" s="101">
        <f>IF('Shared Mail Order'!C23&gt;0,(I89+L89)/('Shared Mail Order'!H13+'Shared Mail Order'!H21)*'Shared Mail Order'!C23*'Shared Mail Order'!C25,(I89+L89)*'Shared Mail Order'!C25)</f>
        <v>0</v>
      </c>
      <c r="N89" s="102">
        <f>IF('Shared Mail Order'!C23&gt;0,(I89+L89)/('Shared Mail Order'!H13+'Shared Mail Order'!H21)*'Shared Mail Order'!C23*'Shared Mail Order'!C25+K89,(I89+L89)*'Shared Mail Order'!C25+K89)</f>
        <v>0</v>
      </c>
      <c r="O89" s="132">
        <f t="shared" si="7"/>
        <v>0</v>
      </c>
      <c r="P89" s="180">
        <f t="shared" si="8"/>
        <v>0</v>
      </c>
      <c r="Q89" s="1"/>
      <c r="R89" s="1"/>
    </row>
    <row r="90" spans="1:18" ht="12.75">
      <c r="A90" s="127"/>
      <c r="B90" s="73"/>
      <c r="C90" s="91"/>
      <c r="D90" s="92">
        <v>0</v>
      </c>
      <c r="E90" s="128">
        <v>0</v>
      </c>
      <c r="F90" s="130">
        <f t="shared" si="5"/>
        <v>0</v>
      </c>
      <c r="G90" s="129">
        <f>F90*'Shared Mail Order'!C18</f>
        <v>0</v>
      </c>
      <c r="H90" s="130">
        <f t="shared" si="6"/>
        <v>0</v>
      </c>
      <c r="I90" s="99">
        <f>H90*'Shared Mail Order'!C17</f>
        <v>0</v>
      </c>
      <c r="J90" s="131">
        <f>((F90/'Shared Mail Order'!G13)*('Shared Mail Order'!H15+'Shared Mail Order'!H16))</f>
        <v>0</v>
      </c>
      <c r="K90" s="179">
        <f>(I90+L90)/('Shared Mail Order'!H13+'Shared Mail Order'!H21)*'Shared Mail Order'!C22</f>
        <v>0</v>
      </c>
      <c r="L90" s="100"/>
      <c r="M90" s="101">
        <f>IF('Shared Mail Order'!C23&gt;0,(I90+L90)/('Shared Mail Order'!H13+'Shared Mail Order'!H21)*'Shared Mail Order'!C23*'Shared Mail Order'!C25,(I90+L90)*'Shared Mail Order'!C25)</f>
        <v>0</v>
      </c>
      <c r="N90" s="102">
        <f>IF('Shared Mail Order'!C23&gt;0,(I90+L90)/('Shared Mail Order'!H13+'Shared Mail Order'!H21)*'Shared Mail Order'!C23*'Shared Mail Order'!C25+K90,(I90+L90)*'Shared Mail Order'!C25+K90)</f>
        <v>0</v>
      </c>
      <c r="O90" s="132">
        <f t="shared" si="7"/>
        <v>0</v>
      </c>
      <c r="P90" s="180">
        <f t="shared" si="8"/>
        <v>0</v>
      </c>
      <c r="Q90" s="1"/>
      <c r="R90" s="1"/>
    </row>
    <row r="91" spans="1:18" ht="12.75">
      <c r="A91" s="127"/>
      <c r="B91" s="73"/>
      <c r="C91" s="91"/>
      <c r="D91" s="92">
        <v>0</v>
      </c>
      <c r="E91" s="128">
        <v>0</v>
      </c>
      <c r="F91" s="130">
        <f t="shared" si="5"/>
        <v>0</v>
      </c>
      <c r="G91" s="129">
        <f>F91*'Shared Mail Order'!C18</f>
        <v>0</v>
      </c>
      <c r="H91" s="130">
        <f t="shared" si="6"/>
        <v>0</v>
      </c>
      <c r="I91" s="99">
        <f>H91*'Shared Mail Order'!C17</f>
        <v>0</v>
      </c>
      <c r="J91" s="131">
        <f>((F91/'Shared Mail Order'!G13)*('Shared Mail Order'!H15+'Shared Mail Order'!H16))</f>
        <v>0</v>
      </c>
      <c r="K91" s="179">
        <f>(I91+L91)/('Shared Mail Order'!H13+'Shared Mail Order'!H21)*'Shared Mail Order'!C22</f>
        <v>0</v>
      </c>
      <c r="L91" s="100"/>
      <c r="M91" s="101">
        <f>IF('Shared Mail Order'!C23&gt;0,(I91+L91)/('Shared Mail Order'!H13+'Shared Mail Order'!H21)*'Shared Mail Order'!C23*'Shared Mail Order'!C25,(I91+L91)*'Shared Mail Order'!C25)</f>
        <v>0</v>
      </c>
      <c r="N91" s="102">
        <f>IF('Shared Mail Order'!C23&gt;0,(I91+L91)/('Shared Mail Order'!H13+'Shared Mail Order'!H21)*'Shared Mail Order'!C23*'Shared Mail Order'!C25+K91,(I91+L91)*'Shared Mail Order'!C25+K91)</f>
        <v>0</v>
      </c>
      <c r="O91" s="132">
        <f t="shared" si="7"/>
        <v>0</v>
      </c>
      <c r="P91" s="180">
        <f t="shared" si="8"/>
        <v>0</v>
      </c>
      <c r="Q91" s="1"/>
      <c r="R91" s="1"/>
    </row>
    <row r="92" spans="1:18" ht="12.75">
      <c r="A92" s="127"/>
      <c r="B92" s="73"/>
      <c r="C92" s="91"/>
      <c r="D92" s="92">
        <v>0</v>
      </c>
      <c r="E92" s="128">
        <v>0</v>
      </c>
      <c r="F92" s="130">
        <f t="shared" si="5"/>
        <v>0</v>
      </c>
      <c r="G92" s="129">
        <f>F92*'Shared Mail Order'!C18</f>
        <v>0</v>
      </c>
      <c r="H92" s="130">
        <f t="shared" si="6"/>
        <v>0</v>
      </c>
      <c r="I92" s="99">
        <f>H92*'Shared Mail Order'!C17</f>
        <v>0</v>
      </c>
      <c r="J92" s="131">
        <f>((F92/'Shared Mail Order'!G13)*('Shared Mail Order'!H15+'Shared Mail Order'!H16))</f>
        <v>0</v>
      </c>
      <c r="K92" s="179">
        <f>(I92+L92)/('Shared Mail Order'!H13+'Shared Mail Order'!H21)*'Shared Mail Order'!C22</f>
        <v>0</v>
      </c>
      <c r="L92" s="100"/>
      <c r="M92" s="101">
        <f>IF('Shared Mail Order'!C23&gt;0,(I92+L92)/('Shared Mail Order'!H13+'Shared Mail Order'!H21)*'Shared Mail Order'!C23*'Shared Mail Order'!C25,(I92+L92)*'Shared Mail Order'!C25)</f>
        <v>0</v>
      </c>
      <c r="N92" s="102">
        <f>IF('Shared Mail Order'!C23&gt;0,(I92+L92)/('Shared Mail Order'!H13+'Shared Mail Order'!H21)*'Shared Mail Order'!C23*'Shared Mail Order'!C25+K92,(I92+L92)*'Shared Mail Order'!C25+K92)</f>
        <v>0</v>
      </c>
      <c r="O92" s="132">
        <f t="shared" si="7"/>
        <v>0</v>
      </c>
      <c r="P92" s="180">
        <f t="shared" si="8"/>
        <v>0</v>
      </c>
      <c r="Q92" s="1"/>
      <c r="R92" s="1"/>
    </row>
    <row r="93" spans="1:18" ht="12.75">
      <c r="A93" s="127"/>
      <c r="B93" s="73"/>
      <c r="C93" s="91"/>
      <c r="D93" s="92">
        <v>0</v>
      </c>
      <c r="E93" s="128">
        <v>0</v>
      </c>
      <c r="F93" s="130">
        <f t="shared" si="5"/>
        <v>0</v>
      </c>
      <c r="G93" s="129">
        <f>F93*'Shared Mail Order'!C18</f>
        <v>0</v>
      </c>
      <c r="H93" s="130">
        <f t="shared" si="6"/>
        <v>0</v>
      </c>
      <c r="I93" s="99">
        <f>H93*'Shared Mail Order'!C17</f>
        <v>0</v>
      </c>
      <c r="J93" s="131">
        <f>((F93/'Shared Mail Order'!G13)*('Shared Mail Order'!H15+'Shared Mail Order'!H16))</f>
        <v>0</v>
      </c>
      <c r="K93" s="179">
        <f>(I93+L93)/('Shared Mail Order'!H13+'Shared Mail Order'!H21)*'Shared Mail Order'!C22</f>
        <v>0</v>
      </c>
      <c r="L93" s="100"/>
      <c r="M93" s="101">
        <f>IF('Shared Mail Order'!C23&gt;0,(I93+L93)/('Shared Mail Order'!H13+'Shared Mail Order'!H21)*'Shared Mail Order'!C23*'Shared Mail Order'!C25,(I93+L93)*'Shared Mail Order'!C25)</f>
        <v>0</v>
      </c>
      <c r="N93" s="102">
        <f>IF('Shared Mail Order'!C23&gt;0,(I93+L93)/('Shared Mail Order'!H13+'Shared Mail Order'!H21)*'Shared Mail Order'!C23*'Shared Mail Order'!C25+K93,(I93+L93)*'Shared Mail Order'!C25+K93)</f>
        <v>0</v>
      </c>
      <c r="O93" s="132">
        <f t="shared" si="7"/>
        <v>0</v>
      </c>
      <c r="P93" s="180">
        <f t="shared" si="8"/>
        <v>0</v>
      </c>
      <c r="Q93" s="1"/>
      <c r="R93" s="1"/>
    </row>
    <row r="94" spans="1:18" ht="12.75">
      <c r="A94" s="127"/>
      <c r="B94" s="73"/>
      <c r="C94" s="91"/>
      <c r="D94" s="92">
        <v>0</v>
      </c>
      <c r="E94" s="128">
        <v>0</v>
      </c>
      <c r="F94" s="130">
        <f t="shared" si="5"/>
        <v>0</v>
      </c>
      <c r="G94" s="129">
        <f>F94*'Shared Mail Order'!C18</f>
        <v>0</v>
      </c>
      <c r="H94" s="130">
        <f t="shared" si="6"/>
        <v>0</v>
      </c>
      <c r="I94" s="99">
        <f>H94*'Shared Mail Order'!C17</f>
        <v>0</v>
      </c>
      <c r="J94" s="131">
        <f>((F94/'Shared Mail Order'!G13)*('Shared Mail Order'!H15+'Shared Mail Order'!H16))</f>
        <v>0</v>
      </c>
      <c r="K94" s="179">
        <f>(I94+L94)/('Shared Mail Order'!H13+'Shared Mail Order'!H21)*'Shared Mail Order'!C22</f>
        <v>0</v>
      </c>
      <c r="L94" s="100"/>
      <c r="M94" s="101">
        <f>IF('Shared Mail Order'!C23&gt;0,(I94+L94)/('Shared Mail Order'!H13+'Shared Mail Order'!H21)*'Shared Mail Order'!C23*'Shared Mail Order'!C25,(I94+L94)*'Shared Mail Order'!C25)</f>
        <v>0</v>
      </c>
      <c r="N94" s="102">
        <f>IF('Shared Mail Order'!C23&gt;0,(I94+L94)/('Shared Mail Order'!H13+'Shared Mail Order'!H21)*'Shared Mail Order'!C23*'Shared Mail Order'!C25+K94,(I94+L94)*'Shared Mail Order'!C25+K94)</f>
        <v>0</v>
      </c>
      <c r="O94" s="132">
        <f t="shared" si="7"/>
        <v>0</v>
      </c>
      <c r="P94" s="180">
        <f t="shared" si="8"/>
        <v>0</v>
      </c>
      <c r="Q94" s="1"/>
      <c r="R94" s="1"/>
    </row>
    <row r="95" spans="1:18" ht="12.75">
      <c r="A95" s="127"/>
      <c r="B95" s="73"/>
      <c r="C95" s="91"/>
      <c r="D95" s="92">
        <v>0</v>
      </c>
      <c r="E95" s="128">
        <v>0</v>
      </c>
      <c r="F95" s="130">
        <f t="shared" si="5"/>
        <v>0</v>
      </c>
      <c r="G95" s="129">
        <f>F95*'Shared Mail Order'!C18</f>
        <v>0</v>
      </c>
      <c r="H95" s="130">
        <f t="shared" si="6"/>
        <v>0</v>
      </c>
      <c r="I95" s="99">
        <f>H95*'Shared Mail Order'!C17</f>
        <v>0</v>
      </c>
      <c r="J95" s="131">
        <f>((F95/'Shared Mail Order'!G13)*('Shared Mail Order'!H15+'Shared Mail Order'!H16))</f>
        <v>0</v>
      </c>
      <c r="K95" s="179">
        <f>(I95+L95)/('Shared Mail Order'!H13+'Shared Mail Order'!H21)*'Shared Mail Order'!C22</f>
        <v>0</v>
      </c>
      <c r="L95" s="100"/>
      <c r="M95" s="101">
        <f>IF('Shared Mail Order'!C23&gt;0,(I95+L95)/('Shared Mail Order'!H13+'Shared Mail Order'!H21)*'Shared Mail Order'!C23*'Shared Mail Order'!C25,(I95+L95)*'Shared Mail Order'!C25)</f>
        <v>0</v>
      </c>
      <c r="N95" s="102">
        <f>IF('Shared Mail Order'!C23&gt;0,(I95+L95)/('Shared Mail Order'!H13+'Shared Mail Order'!H21)*'Shared Mail Order'!C23*'Shared Mail Order'!C25+K95,(I95+L95)*'Shared Mail Order'!C25+K95)</f>
        <v>0</v>
      </c>
      <c r="O95" s="132">
        <f t="shared" si="7"/>
        <v>0</v>
      </c>
      <c r="P95" s="180">
        <f t="shared" si="8"/>
        <v>0</v>
      </c>
      <c r="Q95" s="1"/>
      <c r="R95" s="1"/>
    </row>
    <row r="96" spans="1:18" ht="12.75">
      <c r="A96" s="127"/>
      <c r="B96" s="73"/>
      <c r="C96" s="91"/>
      <c r="D96" s="92">
        <v>0</v>
      </c>
      <c r="E96" s="128">
        <v>0</v>
      </c>
      <c r="F96" s="130">
        <f t="shared" si="5"/>
        <v>0</v>
      </c>
      <c r="G96" s="129">
        <f>F96*'Shared Mail Order'!C18</f>
        <v>0</v>
      </c>
      <c r="H96" s="130">
        <f t="shared" si="6"/>
        <v>0</v>
      </c>
      <c r="I96" s="99">
        <f>H96*'Shared Mail Order'!C17</f>
        <v>0</v>
      </c>
      <c r="J96" s="131">
        <f>((F96/'Shared Mail Order'!G13)*('Shared Mail Order'!H15+'Shared Mail Order'!H16))</f>
        <v>0</v>
      </c>
      <c r="K96" s="179">
        <f>(I96+L96)/('Shared Mail Order'!H13+'Shared Mail Order'!H21)*'Shared Mail Order'!C22</f>
        <v>0</v>
      </c>
      <c r="L96" s="100"/>
      <c r="M96" s="101">
        <f>IF('Shared Mail Order'!C23&gt;0,(I96+L96)/('Shared Mail Order'!H13+'Shared Mail Order'!H21)*'Shared Mail Order'!C23*'Shared Mail Order'!C25,(I96+L96)*'Shared Mail Order'!C25)</f>
        <v>0</v>
      </c>
      <c r="N96" s="102">
        <f>IF('Shared Mail Order'!C23&gt;0,(I96+L96)/('Shared Mail Order'!H13+'Shared Mail Order'!H21)*'Shared Mail Order'!C23*'Shared Mail Order'!C25+K96,(I96+L96)*'Shared Mail Order'!C25+K96)</f>
        <v>0</v>
      </c>
      <c r="O96" s="132">
        <f t="shared" si="7"/>
        <v>0</v>
      </c>
      <c r="P96" s="180">
        <f t="shared" si="8"/>
        <v>0</v>
      </c>
      <c r="Q96" s="1"/>
      <c r="R96" s="1"/>
    </row>
    <row r="97" spans="1:18" ht="12.75">
      <c r="A97" s="127"/>
      <c r="B97" s="73"/>
      <c r="C97" s="91"/>
      <c r="D97" s="92">
        <v>0</v>
      </c>
      <c r="E97" s="128">
        <v>0</v>
      </c>
      <c r="F97" s="130">
        <f t="shared" si="5"/>
        <v>0</v>
      </c>
      <c r="G97" s="129">
        <f>F97*'Shared Mail Order'!C18</f>
        <v>0</v>
      </c>
      <c r="H97" s="130">
        <f t="shared" si="6"/>
        <v>0</v>
      </c>
      <c r="I97" s="99">
        <f>H97*'Shared Mail Order'!C17</f>
        <v>0</v>
      </c>
      <c r="J97" s="131">
        <f>((F97/'Shared Mail Order'!G13)*('Shared Mail Order'!H15+'Shared Mail Order'!H16))</f>
        <v>0</v>
      </c>
      <c r="K97" s="179">
        <f>(I97+L97)/('Shared Mail Order'!H13+'Shared Mail Order'!H21)*'Shared Mail Order'!C22</f>
        <v>0</v>
      </c>
      <c r="L97" s="100"/>
      <c r="M97" s="101">
        <f>IF('Shared Mail Order'!C23&gt;0,(I97+L97)/('Shared Mail Order'!H13+'Shared Mail Order'!H21)*'Shared Mail Order'!C23*'Shared Mail Order'!C25,(I97+L97)*'Shared Mail Order'!C25)</f>
        <v>0</v>
      </c>
      <c r="N97" s="102">
        <f>IF('Shared Mail Order'!C23&gt;0,(I97+L97)/('Shared Mail Order'!H13+'Shared Mail Order'!H21)*'Shared Mail Order'!C23*'Shared Mail Order'!C25+K97,(I97+L97)*'Shared Mail Order'!C25+K97)</f>
        <v>0</v>
      </c>
      <c r="O97" s="132">
        <f t="shared" si="7"/>
        <v>0</v>
      </c>
      <c r="P97" s="180">
        <f t="shared" si="8"/>
        <v>0</v>
      </c>
      <c r="Q97" s="1"/>
      <c r="R97" s="1"/>
    </row>
    <row r="98" spans="1:18" ht="12.75">
      <c r="A98" s="127"/>
      <c r="B98" s="73"/>
      <c r="C98" s="91"/>
      <c r="D98" s="92">
        <v>0</v>
      </c>
      <c r="E98" s="128">
        <v>0</v>
      </c>
      <c r="F98" s="130">
        <f t="shared" si="5"/>
        <v>0</v>
      </c>
      <c r="G98" s="129">
        <f>F98*'Shared Mail Order'!C18</f>
        <v>0</v>
      </c>
      <c r="H98" s="130">
        <f t="shared" si="6"/>
        <v>0</v>
      </c>
      <c r="I98" s="99">
        <f>H98*'Shared Mail Order'!C17</f>
        <v>0</v>
      </c>
      <c r="J98" s="131">
        <f>((F98/'Shared Mail Order'!G13)*('Shared Mail Order'!H15+'Shared Mail Order'!H16))</f>
        <v>0</v>
      </c>
      <c r="K98" s="179">
        <f>(I98+L98)/('Shared Mail Order'!H13+'Shared Mail Order'!H21)*'Shared Mail Order'!C22</f>
        <v>0</v>
      </c>
      <c r="L98" s="100"/>
      <c r="M98" s="101">
        <f>IF('Shared Mail Order'!C23&gt;0,(I98+L98)/('Shared Mail Order'!H13+'Shared Mail Order'!H21)*'Shared Mail Order'!C23*'Shared Mail Order'!C25,(I98+L98)*'Shared Mail Order'!C25)</f>
        <v>0</v>
      </c>
      <c r="N98" s="102">
        <f>IF('Shared Mail Order'!C23&gt;0,(I98+L98)/('Shared Mail Order'!H13+'Shared Mail Order'!H21)*'Shared Mail Order'!C23*'Shared Mail Order'!C25+K98,(I98+L98)*'Shared Mail Order'!C25+K98)</f>
        <v>0</v>
      </c>
      <c r="O98" s="132">
        <f t="shared" si="7"/>
        <v>0</v>
      </c>
      <c r="P98" s="180">
        <f t="shared" si="8"/>
        <v>0</v>
      </c>
      <c r="Q98" s="1"/>
      <c r="R98" s="1"/>
    </row>
    <row r="99" spans="1:18" ht="12.75">
      <c r="A99" s="127"/>
      <c r="B99" s="73"/>
      <c r="C99" s="91"/>
      <c r="D99" s="92">
        <v>0</v>
      </c>
      <c r="E99" s="128">
        <v>0</v>
      </c>
      <c r="F99" s="130">
        <f t="shared" si="5"/>
        <v>0</v>
      </c>
      <c r="G99" s="129">
        <f>F99*'Shared Mail Order'!C18</f>
        <v>0</v>
      </c>
      <c r="H99" s="130">
        <f t="shared" si="6"/>
        <v>0</v>
      </c>
      <c r="I99" s="99">
        <f>H99*'Shared Mail Order'!C17</f>
        <v>0</v>
      </c>
      <c r="J99" s="131">
        <f>((F99/'Shared Mail Order'!G13)*('Shared Mail Order'!H15+'Shared Mail Order'!H16))</f>
        <v>0</v>
      </c>
      <c r="K99" s="179">
        <f>(I99+L99)/('Shared Mail Order'!H13+'Shared Mail Order'!H21)*'Shared Mail Order'!C22</f>
        <v>0</v>
      </c>
      <c r="L99" s="100"/>
      <c r="M99" s="101">
        <f>IF('Shared Mail Order'!C23&gt;0,(I99+L99)/('Shared Mail Order'!H13+'Shared Mail Order'!H21)*'Shared Mail Order'!C23*'Shared Mail Order'!C25,(I99+L99)*'Shared Mail Order'!C25)</f>
        <v>0</v>
      </c>
      <c r="N99" s="102">
        <f>IF('Shared Mail Order'!C23&gt;0,(I99+L99)/('Shared Mail Order'!H13+'Shared Mail Order'!H21)*'Shared Mail Order'!C23*'Shared Mail Order'!C25+K99,(I99+L99)*'Shared Mail Order'!C25+K99)</f>
        <v>0</v>
      </c>
      <c r="O99" s="132">
        <f t="shared" si="7"/>
        <v>0</v>
      </c>
      <c r="P99" s="180">
        <f t="shared" si="8"/>
        <v>0</v>
      </c>
      <c r="Q99" s="1"/>
      <c r="R99" s="1"/>
    </row>
    <row r="100" spans="1:18" ht="12.75">
      <c r="A100" s="127"/>
      <c r="B100" s="73"/>
      <c r="C100" s="91"/>
      <c r="D100" s="92">
        <v>0</v>
      </c>
      <c r="E100" s="128">
        <v>0</v>
      </c>
      <c r="F100" s="130">
        <f t="shared" si="5"/>
        <v>0</v>
      </c>
      <c r="G100" s="129">
        <f>F100*'Shared Mail Order'!C18</f>
        <v>0</v>
      </c>
      <c r="H100" s="130">
        <f t="shared" si="6"/>
        <v>0</v>
      </c>
      <c r="I100" s="99">
        <f>H100*'Shared Mail Order'!C17</f>
        <v>0</v>
      </c>
      <c r="J100" s="131">
        <f>((F100/'Shared Mail Order'!G13)*('Shared Mail Order'!H15+'Shared Mail Order'!H16))</f>
        <v>0</v>
      </c>
      <c r="K100" s="179">
        <f>(I100+L100)/('Shared Mail Order'!H13+'Shared Mail Order'!H21)*'Shared Mail Order'!C22</f>
        <v>0</v>
      </c>
      <c r="L100" s="100"/>
      <c r="M100" s="101">
        <f>IF('Shared Mail Order'!C23&gt;0,(I100+L100)/('Shared Mail Order'!H13+'Shared Mail Order'!H21)*'Shared Mail Order'!C23*'Shared Mail Order'!C25,(I100+L100)*'Shared Mail Order'!C25)</f>
        <v>0</v>
      </c>
      <c r="N100" s="102">
        <f>IF('Shared Mail Order'!C23&gt;0,(I100+L100)/('Shared Mail Order'!H13+'Shared Mail Order'!H21)*'Shared Mail Order'!C23*'Shared Mail Order'!C25+K100,(I100+L100)*'Shared Mail Order'!C25+K100)</f>
        <v>0</v>
      </c>
      <c r="O100" s="132">
        <f t="shared" si="7"/>
        <v>0</v>
      </c>
      <c r="P100" s="180">
        <f t="shared" si="8"/>
        <v>0</v>
      </c>
      <c r="Q100" s="1"/>
      <c r="R100" s="1"/>
    </row>
    <row r="101" spans="1:18" ht="12.75">
      <c r="A101" s="127"/>
      <c r="B101" s="73"/>
      <c r="C101" s="91"/>
      <c r="D101" s="92">
        <v>0</v>
      </c>
      <c r="E101" s="128">
        <v>0</v>
      </c>
      <c r="F101" s="130">
        <f t="shared" si="5"/>
        <v>0</v>
      </c>
      <c r="G101" s="129">
        <f>F101*'Shared Mail Order'!C18</f>
        <v>0</v>
      </c>
      <c r="H101" s="130">
        <f t="shared" si="6"/>
        <v>0</v>
      </c>
      <c r="I101" s="99">
        <f>H101*'Shared Mail Order'!C17</f>
        <v>0</v>
      </c>
      <c r="J101" s="131">
        <f>((F101/'Shared Mail Order'!G13)*('Shared Mail Order'!H15+'Shared Mail Order'!H16))</f>
        <v>0</v>
      </c>
      <c r="K101" s="179">
        <f>(I101+L101)/('Shared Mail Order'!H13+'Shared Mail Order'!H21)*'Shared Mail Order'!C22</f>
        <v>0</v>
      </c>
      <c r="L101" s="100"/>
      <c r="M101" s="101">
        <f>IF('Shared Mail Order'!C23&gt;0,(I101+L101)/('Shared Mail Order'!H13+'Shared Mail Order'!H21)*'Shared Mail Order'!C23*'Shared Mail Order'!C25,(I101+L101)*'Shared Mail Order'!C25)</f>
        <v>0</v>
      </c>
      <c r="N101" s="102">
        <f>IF('Shared Mail Order'!C23&gt;0,(I101+L101)/('Shared Mail Order'!H13+'Shared Mail Order'!H21)*'Shared Mail Order'!C23*'Shared Mail Order'!C25+K101,(I101+L101)*'Shared Mail Order'!C25+K101)</f>
        <v>0</v>
      </c>
      <c r="O101" s="132">
        <f t="shared" si="7"/>
        <v>0</v>
      </c>
      <c r="P101" s="180">
        <f t="shared" si="8"/>
        <v>0</v>
      </c>
      <c r="Q101" s="1"/>
      <c r="R101" s="1"/>
    </row>
    <row r="102" spans="1:18" ht="12.75">
      <c r="A102" s="127"/>
      <c r="B102" s="73"/>
      <c r="C102" s="91"/>
      <c r="D102" s="92">
        <v>0</v>
      </c>
      <c r="E102" s="128">
        <v>0</v>
      </c>
      <c r="F102" s="130">
        <f t="shared" si="5"/>
        <v>0</v>
      </c>
      <c r="G102" s="129">
        <f>F102*'Shared Mail Order'!C18</f>
        <v>0</v>
      </c>
      <c r="H102" s="130">
        <f t="shared" si="6"/>
        <v>0</v>
      </c>
      <c r="I102" s="99">
        <f>H102*'Shared Mail Order'!C17</f>
        <v>0</v>
      </c>
      <c r="J102" s="131">
        <f>((F102/'Shared Mail Order'!G13)*('Shared Mail Order'!H15+'Shared Mail Order'!H16))</f>
        <v>0</v>
      </c>
      <c r="K102" s="179">
        <f>(I102+L102)/('Shared Mail Order'!H13+'Shared Mail Order'!H21)*'Shared Mail Order'!C22</f>
        <v>0</v>
      </c>
      <c r="L102" s="100">
        <v>0</v>
      </c>
      <c r="M102" s="101">
        <f>IF('Shared Mail Order'!C23&gt;0,(I102+L102)/('Shared Mail Order'!H13+'Shared Mail Order'!H21)*'Shared Mail Order'!C23*'Shared Mail Order'!C25,(I102+L102)*'Shared Mail Order'!C25)</f>
        <v>0</v>
      </c>
      <c r="N102" s="102">
        <f>IF('Shared Mail Order'!C23&gt;0,(I102+L102)/('Shared Mail Order'!H13+'Shared Mail Order'!H21)*'Shared Mail Order'!C23*'Shared Mail Order'!C25+K102,(I102+L102)*'Shared Mail Order'!C25+K102)</f>
        <v>0</v>
      </c>
      <c r="O102" s="132">
        <f t="shared" si="7"/>
        <v>0</v>
      </c>
      <c r="P102" s="180">
        <f t="shared" si="8"/>
        <v>0</v>
      </c>
      <c r="Q102" s="1"/>
      <c r="R102" s="1"/>
    </row>
    <row r="103" spans="1:18" ht="12.75">
      <c r="A103" s="127"/>
      <c r="B103" s="73"/>
      <c r="C103" s="91"/>
      <c r="D103" s="92">
        <v>0</v>
      </c>
      <c r="E103" s="128">
        <v>0</v>
      </c>
      <c r="F103" s="130">
        <f t="shared" si="5"/>
        <v>0</v>
      </c>
      <c r="G103" s="129">
        <f>F103*'Shared Mail Order'!C18</f>
        <v>0</v>
      </c>
      <c r="H103" s="130">
        <f t="shared" si="6"/>
        <v>0</v>
      </c>
      <c r="I103" s="99">
        <f>H103*'Shared Mail Order'!C17</f>
        <v>0</v>
      </c>
      <c r="J103" s="131">
        <f>((F103/'Shared Mail Order'!G13)*('Shared Mail Order'!H15+'Shared Mail Order'!H16))</f>
        <v>0</v>
      </c>
      <c r="K103" s="179">
        <f>(I103+L103)/('Shared Mail Order'!H13+'Shared Mail Order'!H21)*'Shared Mail Order'!C22</f>
        <v>0</v>
      </c>
      <c r="L103" s="100"/>
      <c r="M103" s="101">
        <f>IF('Shared Mail Order'!C23&gt;0,(I103+L103)/('Shared Mail Order'!H13+'Shared Mail Order'!H21)*'Shared Mail Order'!C23*'Shared Mail Order'!C25,(I103+L103)*'Shared Mail Order'!C25)</f>
        <v>0</v>
      </c>
      <c r="N103" s="102">
        <f>IF('Shared Mail Order'!C23&gt;0,(I103+L103)/('Shared Mail Order'!H13+'Shared Mail Order'!H21)*'Shared Mail Order'!C23*'Shared Mail Order'!C25+K103,(I103+L103)*'Shared Mail Order'!C25+K103)</f>
        <v>0</v>
      </c>
      <c r="O103" s="132">
        <f t="shared" si="7"/>
        <v>0</v>
      </c>
      <c r="P103" s="180">
        <f t="shared" si="8"/>
        <v>0</v>
      </c>
      <c r="Q103" s="1"/>
      <c r="R103" s="1"/>
    </row>
    <row r="104" spans="1:18" ht="12.75">
      <c r="A104" s="127"/>
      <c r="B104" s="73"/>
      <c r="C104" s="91"/>
      <c r="D104" s="92">
        <v>0</v>
      </c>
      <c r="E104" s="128">
        <v>0</v>
      </c>
      <c r="F104" s="130">
        <f t="shared" si="5"/>
        <v>0</v>
      </c>
      <c r="G104" s="129">
        <f>F104*'Shared Mail Order'!C18</f>
        <v>0</v>
      </c>
      <c r="H104" s="130">
        <f t="shared" si="6"/>
        <v>0</v>
      </c>
      <c r="I104" s="99">
        <f>H104*'Shared Mail Order'!C17</f>
        <v>0</v>
      </c>
      <c r="J104" s="131">
        <f>((F104/'Shared Mail Order'!G13)*('Shared Mail Order'!H15+'Shared Mail Order'!H16))</f>
        <v>0</v>
      </c>
      <c r="K104" s="179">
        <f>(I104+L104)/('Shared Mail Order'!H13+'Shared Mail Order'!H21)*'Shared Mail Order'!C22</f>
        <v>0</v>
      </c>
      <c r="L104" s="100"/>
      <c r="M104" s="101">
        <f>IF('Shared Mail Order'!C23&gt;0,(I104+L104)/('Shared Mail Order'!H13+'Shared Mail Order'!H21)*'Shared Mail Order'!C23*'Shared Mail Order'!C25,(I104+L104)*'Shared Mail Order'!C25)</f>
        <v>0</v>
      </c>
      <c r="N104" s="102">
        <f>IF('Shared Mail Order'!C23&gt;0,(I104+L104)/('Shared Mail Order'!H13+'Shared Mail Order'!H21)*'Shared Mail Order'!C23*'Shared Mail Order'!C25+K104,(I104+L104)*'Shared Mail Order'!C25+K104)</f>
        <v>0</v>
      </c>
      <c r="O104" s="132">
        <f t="shared" si="7"/>
        <v>0</v>
      </c>
      <c r="P104" s="180">
        <f t="shared" si="8"/>
        <v>0</v>
      </c>
      <c r="Q104" s="1"/>
      <c r="R104" s="1"/>
    </row>
    <row r="105" spans="1:18" ht="12.75">
      <c r="A105" s="127"/>
      <c r="B105" s="73"/>
      <c r="C105" s="91"/>
      <c r="D105" s="92">
        <v>0</v>
      </c>
      <c r="E105" s="128">
        <v>0</v>
      </c>
      <c r="F105" s="130">
        <f t="shared" si="5"/>
        <v>0</v>
      </c>
      <c r="G105" s="129">
        <f>F105*'Shared Mail Order'!C18</f>
        <v>0</v>
      </c>
      <c r="H105" s="130">
        <f t="shared" si="6"/>
        <v>0</v>
      </c>
      <c r="I105" s="99">
        <f>H105*'Shared Mail Order'!C17</f>
        <v>0</v>
      </c>
      <c r="J105" s="131">
        <f>((F105/'Shared Mail Order'!G13)*('Shared Mail Order'!H15+'Shared Mail Order'!H16))</f>
        <v>0</v>
      </c>
      <c r="K105" s="179">
        <f>(I105+L105)/('Shared Mail Order'!H13+'Shared Mail Order'!H21)*'Shared Mail Order'!C22</f>
        <v>0</v>
      </c>
      <c r="L105" s="100"/>
      <c r="M105" s="101">
        <f>IF('Shared Mail Order'!C23&gt;0,(I105+L105)/('Shared Mail Order'!H13+'Shared Mail Order'!H21)*'Shared Mail Order'!C23*'Shared Mail Order'!C25,(I105+L105)*'Shared Mail Order'!C25)</f>
        <v>0</v>
      </c>
      <c r="N105" s="102">
        <f>IF('Shared Mail Order'!C23&gt;0,(I105+L105)/('Shared Mail Order'!H13+'Shared Mail Order'!H21)*'Shared Mail Order'!C23*'Shared Mail Order'!C25+K105,(I105+L105)*'Shared Mail Order'!C25+K105)</f>
        <v>0</v>
      </c>
      <c r="O105" s="132">
        <f t="shared" si="7"/>
        <v>0</v>
      </c>
      <c r="P105" s="180">
        <f t="shared" si="8"/>
        <v>0</v>
      </c>
      <c r="Q105" s="1"/>
      <c r="R105" s="1"/>
    </row>
    <row r="106" spans="1:18" ht="12.75">
      <c r="A106" s="127"/>
      <c r="B106" s="73"/>
      <c r="C106" s="91"/>
      <c r="D106" s="92">
        <v>0</v>
      </c>
      <c r="E106" s="128">
        <v>0</v>
      </c>
      <c r="F106" s="130">
        <f t="shared" si="5"/>
        <v>0</v>
      </c>
      <c r="G106" s="129">
        <f>F106*'Shared Mail Order'!C18</f>
        <v>0</v>
      </c>
      <c r="H106" s="130">
        <f t="shared" si="6"/>
        <v>0</v>
      </c>
      <c r="I106" s="99">
        <f>H106*'Shared Mail Order'!C17</f>
        <v>0</v>
      </c>
      <c r="J106" s="131">
        <f>((F106/'Shared Mail Order'!G13)*('Shared Mail Order'!H15+'Shared Mail Order'!H16))</f>
        <v>0</v>
      </c>
      <c r="K106" s="179">
        <f>(I106+L106)/('Shared Mail Order'!H13+'Shared Mail Order'!H21)*'Shared Mail Order'!C22</f>
        <v>0</v>
      </c>
      <c r="L106" s="100"/>
      <c r="M106" s="101">
        <f>IF('Shared Mail Order'!C23&gt;0,(I106+L106)/('Shared Mail Order'!H13+'Shared Mail Order'!H21)*'Shared Mail Order'!C23*'Shared Mail Order'!C25,(I106+L106)*'Shared Mail Order'!C25)</f>
        <v>0</v>
      </c>
      <c r="N106" s="102">
        <f>IF('Shared Mail Order'!C23&gt;0,(I106+L106)/('Shared Mail Order'!H13+'Shared Mail Order'!H21)*'Shared Mail Order'!C23*'Shared Mail Order'!C25+K106,(I106+L106)*'Shared Mail Order'!C25+K106)</f>
        <v>0</v>
      </c>
      <c r="O106" s="132">
        <f t="shared" si="7"/>
        <v>0</v>
      </c>
      <c r="P106" s="180">
        <f t="shared" si="8"/>
        <v>0</v>
      </c>
      <c r="Q106" s="1"/>
      <c r="R106" s="1"/>
    </row>
    <row r="107" spans="1:18" ht="12.75">
      <c r="A107" s="127"/>
      <c r="B107" s="73"/>
      <c r="C107" s="91"/>
      <c r="D107" s="92">
        <v>0</v>
      </c>
      <c r="E107" s="128">
        <v>0</v>
      </c>
      <c r="F107" s="130">
        <f t="shared" si="5"/>
        <v>0</v>
      </c>
      <c r="G107" s="129">
        <f>F107*'Shared Mail Order'!C18</f>
        <v>0</v>
      </c>
      <c r="H107" s="130">
        <f t="shared" si="6"/>
        <v>0</v>
      </c>
      <c r="I107" s="99">
        <f>H107*'Shared Mail Order'!C17</f>
        <v>0</v>
      </c>
      <c r="J107" s="131">
        <f>((F107/'Shared Mail Order'!G13)*('Shared Mail Order'!H15+'Shared Mail Order'!H16))</f>
        <v>0</v>
      </c>
      <c r="K107" s="179">
        <f>(I107+L107)/('Shared Mail Order'!H13+'Shared Mail Order'!H21)*'Shared Mail Order'!C22</f>
        <v>0</v>
      </c>
      <c r="L107" s="100"/>
      <c r="M107" s="101">
        <f>IF('Shared Mail Order'!C23&gt;0,(I107+L107)/('Shared Mail Order'!H13+'Shared Mail Order'!H21)*'Shared Mail Order'!C23*'Shared Mail Order'!C25,(I107+L107)*'Shared Mail Order'!C25)</f>
        <v>0</v>
      </c>
      <c r="N107" s="102">
        <f>IF('Shared Mail Order'!C23&gt;0,(I107+L107)/('Shared Mail Order'!H13+'Shared Mail Order'!H21)*'Shared Mail Order'!C23*'Shared Mail Order'!C25+K107,(I107+L107)*'Shared Mail Order'!C25+K107)</f>
        <v>0</v>
      </c>
      <c r="O107" s="132">
        <f t="shared" si="7"/>
        <v>0</v>
      </c>
      <c r="P107" s="180">
        <f t="shared" si="8"/>
        <v>0</v>
      </c>
      <c r="Q107" s="1"/>
      <c r="R107" s="1"/>
    </row>
    <row r="108" spans="1:18" ht="12.75">
      <c r="A108" s="127"/>
      <c r="B108" s="73"/>
      <c r="C108" s="91"/>
      <c r="D108" s="92">
        <v>0</v>
      </c>
      <c r="E108" s="128">
        <v>0</v>
      </c>
      <c r="F108" s="130">
        <f t="shared" si="5"/>
        <v>0</v>
      </c>
      <c r="G108" s="129">
        <f>F108*'Shared Mail Order'!C18</f>
        <v>0</v>
      </c>
      <c r="H108" s="130">
        <f t="shared" si="6"/>
        <v>0</v>
      </c>
      <c r="I108" s="99">
        <f>H108*'Shared Mail Order'!C17</f>
        <v>0</v>
      </c>
      <c r="J108" s="131">
        <f>((F108/'Shared Mail Order'!G13)*('Shared Mail Order'!H15+'Shared Mail Order'!H16))</f>
        <v>0</v>
      </c>
      <c r="K108" s="179">
        <f>(I108+L108)/('Shared Mail Order'!H13+'Shared Mail Order'!H21)*'Shared Mail Order'!C22</f>
        <v>0</v>
      </c>
      <c r="L108" s="100"/>
      <c r="M108" s="101">
        <f>IF('Shared Mail Order'!C23&gt;0,(I108+L108)/('Shared Mail Order'!H13+'Shared Mail Order'!H21)*'Shared Mail Order'!C23*'Shared Mail Order'!C25,(I108+L108)*'Shared Mail Order'!C25)</f>
        <v>0</v>
      </c>
      <c r="N108" s="102">
        <f>IF('Shared Mail Order'!C23&gt;0,(I108+L108)/('Shared Mail Order'!H13+'Shared Mail Order'!H21)*'Shared Mail Order'!C23*'Shared Mail Order'!C25+K108,(I108+L108)*'Shared Mail Order'!C25+K108)</f>
        <v>0</v>
      </c>
      <c r="O108" s="132">
        <f t="shared" si="7"/>
        <v>0</v>
      </c>
      <c r="P108" s="180">
        <f t="shared" si="8"/>
        <v>0</v>
      </c>
      <c r="Q108" s="1"/>
      <c r="R108" s="1"/>
    </row>
    <row r="109" spans="1:18" ht="12.75">
      <c r="A109" s="127"/>
      <c r="B109" s="73"/>
      <c r="C109" s="91"/>
      <c r="D109" s="92">
        <v>0</v>
      </c>
      <c r="E109" s="128">
        <v>0</v>
      </c>
      <c r="F109" s="130">
        <f t="shared" si="5"/>
        <v>0</v>
      </c>
      <c r="G109" s="129">
        <f>F109*'Shared Mail Order'!C18</f>
        <v>0</v>
      </c>
      <c r="H109" s="130">
        <f t="shared" si="6"/>
        <v>0</v>
      </c>
      <c r="I109" s="99">
        <f>H109*'Shared Mail Order'!C17</f>
        <v>0</v>
      </c>
      <c r="J109" s="131">
        <f>((F109/'Shared Mail Order'!G13)*('Shared Mail Order'!H15+'Shared Mail Order'!H16))</f>
        <v>0</v>
      </c>
      <c r="K109" s="179">
        <f>(I109+L109)/('Shared Mail Order'!H13+'Shared Mail Order'!H21)*'Shared Mail Order'!C22</f>
        <v>0</v>
      </c>
      <c r="L109" s="100"/>
      <c r="M109" s="101">
        <f>IF('Shared Mail Order'!C23&gt;0,(I109+L109)/('Shared Mail Order'!H13+'Shared Mail Order'!H21)*'Shared Mail Order'!C23*'Shared Mail Order'!C25,(I109+L109)*'Shared Mail Order'!C25)</f>
        <v>0</v>
      </c>
      <c r="N109" s="102">
        <f>IF('Shared Mail Order'!C23&gt;0,(I109+L109)/('Shared Mail Order'!H13+'Shared Mail Order'!H21)*'Shared Mail Order'!C23*'Shared Mail Order'!C25+K109,(I109+L109)*'Shared Mail Order'!C25+K109)</f>
        <v>0</v>
      </c>
      <c r="O109" s="132">
        <f t="shared" si="7"/>
        <v>0</v>
      </c>
      <c r="P109" s="180">
        <f t="shared" si="8"/>
        <v>0</v>
      </c>
      <c r="Q109" s="1"/>
      <c r="R109" s="1"/>
    </row>
    <row r="110" spans="1:18" ht="12.75">
      <c r="A110" s="127"/>
      <c r="B110" s="73"/>
      <c r="C110" s="91"/>
      <c r="D110" s="92">
        <v>0</v>
      </c>
      <c r="E110" s="128">
        <v>0</v>
      </c>
      <c r="F110" s="130">
        <f t="shared" si="5"/>
        <v>0</v>
      </c>
      <c r="G110" s="129">
        <f>F110*'Shared Mail Order'!C18</f>
        <v>0</v>
      </c>
      <c r="H110" s="130">
        <f t="shared" si="6"/>
        <v>0</v>
      </c>
      <c r="I110" s="99">
        <f>H110*'Shared Mail Order'!C17</f>
        <v>0</v>
      </c>
      <c r="J110" s="131">
        <f>((F110/'Shared Mail Order'!G13)*('Shared Mail Order'!H15+'Shared Mail Order'!H16))</f>
        <v>0</v>
      </c>
      <c r="K110" s="179">
        <f>(I110+L110)/('Shared Mail Order'!H13+'Shared Mail Order'!H21)*'Shared Mail Order'!C22</f>
        <v>0</v>
      </c>
      <c r="L110" s="100"/>
      <c r="M110" s="101">
        <f>IF('Shared Mail Order'!C23&gt;0,(I110+L110)/('Shared Mail Order'!H13+'Shared Mail Order'!H21)*'Shared Mail Order'!C23*'Shared Mail Order'!C25,(I110+L110)*'Shared Mail Order'!C25)</f>
        <v>0</v>
      </c>
      <c r="N110" s="102">
        <f>IF('Shared Mail Order'!C23&gt;0,(I110+L110)/('Shared Mail Order'!H13+'Shared Mail Order'!H21)*'Shared Mail Order'!C23*'Shared Mail Order'!C25+K110,(I110+L110)*'Shared Mail Order'!C25+K110)</f>
        <v>0</v>
      </c>
      <c r="O110" s="132">
        <f t="shared" si="7"/>
        <v>0</v>
      </c>
      <c r="P110" s="180">
        <f t="shared" si="8"/>
        <v>0</v>
      </c>
      <c r="Q110" s="1"/>
      <c r="R110" s="1"/>
    </row>
    <row r="111" spans="1:18" ht="12.75">
      <c r="A111" s="127"/>
      <c r="B111" s="73"/>
      <c r="C111" s="91"/>
      <c r="D111" s="92">
        <v>0</v>
      </c>
      <c r="E111" s="128">
        <v>0</v>
      </c>
      <c r="F111" s="130">
        <f t="shared" si="5"/>
        <v>0</v>
      </c>
      <c r="G111" s="129">
        <f>F111*'Shared Mail Order'!C18</f>
        <v>0</v>
      </c>
      <c r="H111" s="130">
        <f t="shared" si="6"/>
        <v>0</v>
      </c>
      <c r="I111" s="99">
        <f>H111*'Shared Mail Order'!C17</f>
        <v>0</v>
      </c>
      <c r="J111" s="131">
        <f>((F111/'Shared Mail Order'!G13)*('Shared Mail Order'!H15+'Shared Mail Order'!H16))</f>
        <v>0</v>
      </c>
      <c r="K111" s="179">
        <f>(I111+L111)/('Shared Mail Order'!H13+'Shared Mail Order'!H21)*'Shared Mail Order'!C22</f>
        <v>0</v>
      </c>
      <c r="L111" s="100"/>
      <c r="M111" s="101">
        <f>IF('Shared Mail Order'!C23&gt;0,(I111+L111)/('Shared Mail Order'!H13+'Shared Mail Order'!H21)*'Shared Mail Order'!C23*'Shared Mail Order'!C25,(I111+L111)*'Shared Mail Order'!C25)</f>
        <v>0</v>
      </c>
      <c r="N111" s="102">
        <f>IF('Shared Mail Order'!C23&gt;0,(I111+L111)/('Shared Mail Order'!H13+'Shared Mail Order'!H21)*'Shared Mail Order'!C23*'Shared Mail Order'!C25+K111,(I111+L111)*'Shared Mail Order'!C25+K111)</f>
        <v>0</v>
      </c>
      <c r="O111" s="132">
        <f t="shared" si="7"/>
        <v>0</v>
      </c>
      <c r="P111" s="180">
        <f t="shared" si="8"/>
        <v>0</v>
      </c>
      <c r="Q111" s="1"/>
      <c r="R111" s="1"/>
    </row>
    <row r="112" spans="1:18" ht="12.75">
      <c r="A112" s="127"/>
      <c r="B112" s="73"/>
      <c r="C112" s="91"/>
      <c r="D112" s="92">
        <v>0</v>
      </c>
      <c r="E112" s="128">
        <v>0</v>
      </c>
      <c r="F112" s="130">
        <f t="shared" si="5"/>
        <v>0</v>
      </c>
      <c r="G112" s="129">
        <f>F112*'Shared Mail Order'!C18</f>
        <v>0</v>
      </c>
      <c r="H112" s="130">
        <f t="shared" si="6"/>
        <v>0</v>
      </c>
      <c r="I112" s="99">
        <f>H112*'Shared Mail Order'!C17</f>
        <v>0</v>
      </c>
      <c r="J112" s="131">
        <f>((F112/'Shared Mail Order'!G13)*('Shared Mail Order'!H15+'Shared Mail Order'!H16))</f>
        <v>0</v>
      </c>
      <c r="K112" s="179">
        <f>(I112+L112)/('Shared Mail Order'!H13+'Shared Mail Order'!H21)*'Shared Mail Order'!C22</f>
        <v>0</v>
      </c>
      <c r="L112" s="100"/>
      <c r="M112" s="101">
        <f>IF('Shared Mail Order'!C23&gt;0,(I112+L112)/('Shared Mail Order'!H13+'Shared Mail Order'!H21)*'Shared Mail Order'!C23*'Shared Mail Order'!C25,(I112+L112)*'Shared Mail Order'!C25)</f>
        <v>0</v>
      </c>
      <c r="N112" s="102">
        <f>IF('Shared Mail Order'!C23&gt;0,(I112+L112)/('Shared Mail Order'!H13+'Shared Mail Order'!H21)*'Shared Mail Order'!C23*'Shared Mail Order'!C25+K112,(I112+L112)*'Shared Mail Order'!C25+K112)</f>
        <v>0</v>
      </c>
      <c r="O112" s="132">
        <f t="shared" si="7"/>
        <v>0</v>
      </c>
      <c r="P112" s="180">
        <f t="shared" si="8"/>
        <v>0</v>
      </c>
      <c r="Q112" s="1"/>
      <c r="R112" s="1"/>
    </row>
    <row r="113" spans="1:18" ht="12.75">
      <c r="A113" s="127"/>
      <c r="B113" s="73"/>
      <c r="C113" s="91"/>
      <c r="D113" s="92">
        <v>0</v>
      </c>
      <c r="E113" s="128">
        <v>0</v>
      </c>
      <c r="F113" s="130">
        <f t="shared" si="5"/>
        <v>0</v>
      </c>
      <c r="G113" s="129">
        <f>F113*'Shared Mail Order'!C18</f>
        <v>0</v>
      </c>
      <c r="H113" s="130">
        <f t="shared" si="6"/>
        <v>0</v>
      </c>
      <c r="I113" s="99">
        <f>H113*'Shared Mail Order'!C17</f>
        <v>0</v>
      </c>
      <c r="J113" s="131">
        <f>((F113/'Shared Mail Order'!G13)*('Shared Mail Order'!H15+'Shared Mail Order'!H16))</f>
        <v>0</v>
      </c>
      <c r="K113" s="179">
        <f>(I113+L113)/('Shared Mail Order'!H13+'Shared Mail Order'!H21)*'Shared Mail Order'!C22</f>
        <v>0</v>
      </c>
      <c r="L113" s="100"/>
      <c r="M113" s="101">
        <f>IF('Shared Mail Order'!C23&gt;0,(I113+L113)/('Shared Mail Order'!H13+'Shared Mail Order'!H21)*'Shared Mail Order'!C23*'Shared Mail Order'!C25,(I113+L113)*'Shared Mail Order'!C25)</f>
        <v>0</v>
      </c>
      <c r="N113" s="102">
        <f>IF('Shared Mail Order'!C23&gt;0,(I113+L113)/('Shared Mail Order'!H13+'Shared Mail Order'!H21)*'Shared Mail Order'!C23*'Shared Mail Order'!C25+K113,(I113+L113)*'Shared Mail Order'!C25+K113)</f>
        <v>0</v>
      </c>
      <c r="O113" s="132">
        <f t="shared" si="7"/>
        <v>0</v>
      </c>
      <c r="P113" s="180">
        <f t="shared" si="8"/>
        <v>0</v>
      </c>
      <c r="Q113" s="1"/>
      <c r="R113" s="1"/>
    </row>
    <row r="114" spans="1:18" ht="12.75">
      <c r="A114" s="127"/>
      <c r="B114" s="73"/>
      <c r="C114" s="91"/>
      <c r="D114" s="92">
        <v>0</v>
      </c>
      <c r="E114" s="128">
        <v>0</v>
      </c>
      <c r="F114" s="130">
        <f>D114*E114</f>
        <v>0</v>
      </c>
      <c r="G114" s="129">
        <f>F114*'Shared Mail Order'!C18</f>
        <v>0</v>
      </c>
      <c r="H114" s="130">
        <f>F114+G114</f>
        <v>0</v>
      </c>
      <c r="I114" s="99">
        <f>H114*'Shared Mail Order'!C17</f>
        <v>0</v>
      </c>
      <c r="J114" s="131">
        <f>((F114/'Shared Mail Order'!G13)*('Shared Mail Order'!H15+'Shared Mail Order'!H16))</f>
        <v>0</v>
      </c>
      <c r="K114" s="179">
        <f>(I114+L114)/('Shared Mail Order'!H13+'Shared Mail Order'!H21)*'Shared Mail Order'!C22</f>
        <v>0</v>
      </c>
      <c r="L114" s="100"/>
      <c r="M114" s="101">
        <f>IF('Shared Mail Order'!C23&gt;0,(I114+L114)/('Shared Mail Order'!H13+'Shared Mail Order'!H21)*'Shared Mail Order'!C23*'Shared Mail Order'!C25,(I114+L114)*'Shared Mail Order'!C25)</f>
        <v>0</v>
      </c>
      <c r="N114" s="102">
        <f>IF('Shared Mail Order'!C23&gt;0,(I114+L114)/('Shared Mail Order'!H13+'Shared Mail Order'!H21)*'Shared Mail Order'!C23*'Shared Mail Order'!C25+K114,(I114+L114)*'Shared Mail Order'!C25+K114)</f>
        <v>0</v>
      </c>
      <c r="O114" s="132">
        <f>SUM(I114+J114+N114)</f>
        <v>0</v>
      </c>
      <c r="P114" s="180">
        <f>IF(E114&gt;0,O114/E114,0)</f>
        <v>0</v>
      </c>
      <c r="Q114" s="1"/>
      <c r="R114" s="1"/>
    </row>
    <row r="115" spans="1:18" ht="12.75">
      <c r="A115" s="127"/>
      <c r="B115" s="73"/>
      <c r="C115" s="91"/>
      <c r="D115" s="92">
        <v>0</v>
      </c>
      <c r="E115" s="128">
        <v>0</v>
      </c>
      <c r="F115" s="130">
        <f>D115*E115</f>
        <v>0</v>
      </c>
      <c r="G115" s="129">
        <f>F115*'Shared Mail Order'!C18</f>
        <v>0</v>
      </c>
      <c r="H115" s="130">
        <f>F115+G115</f>
        <v>0</v>
      </c>
      <c r="I115" s="99">
        <f>H115*'Shared Mail Order'!C17</f>
        <v>0</v>
      </c>
      <c r="J115" s="131">
        <f>((F115/'Shared Mail Order'!G13)*('Shared Mail Order'!H15+'Shared Mail Order'!H16))</f>
        <v>0</v>
      </c>
      <c r="K115" s="179">
        <f>(I1115+L115)/('Shared Mail Order'!H13+'Shared Mail Order'!H21)*'Shared Mail Order'!C22</f>
        <v>0</v>
      </c>
      <c r="L115" s="100"/>
      <c r="M115" s="101">
        <f>IF('Shared Mail Order'!C23&gt;0,(I115+L115)/('Shared Mail Order'!H13+'Shared Mail Order'!H21)*'Shared Mail Order'!C23*'Shared Mail Order'!C25,(I115+L115)*'Shared Mail Order'!C25)</f>
        <v>0</v>
      </c>
      <c r="N115" s="102">
        <f>IF('Shared Mail Order'!C23&gt;0,(I115+L115)/('Shared Mail Order'!H13+'Shared Mail Order'!H21)*'Shared Mail Order'!C23*'Shared Mail Order'!C25+K115,(I115+L115)*'Shared Mail Order'!C25+K115)</f>
        <v>0</v>
      </c>
      <c r="O115" s="132">
        <f>SUM(I115+J115+N115)</f>
        <v>0</v>
      </c>
      <c r="P115" s="180">
        <f>IF(E115&gt;0,O115/E115,0)</f>
        <v>0</v>
      </c>
      <c r="Q115" s="1"/>
      <c r="R115" s="1"/>
    </row>
    <row r="116" spans="1:18" ht="12.75">
      <c r="A116" s="127"/>
      <c r="B116" s="73"/>
      <c r="C116" s="91"/>
      <c r="D116" s="92">
        <v>0</v>
      </c>
      <c r="E116" s="128">
        <v>0</v>
      </c>
      <c r="F116" s="130">
        <f>D116*E116</f>
        <v>0</v>
      </c>
      <c r="G116" s="129">
        <f>F116*'Shared Mail Order'!C18</f>
        <v>0</v>
      </c>
      <c r="H116" s="130">
        <f>F116+G116</f>
        <v>0</v>
      </c>
      <c r="I116" s="99">
        <f>H116*'Shared Mail Order'!C17</f>
        <v>0</v>
      </c>
      <c r="J116" s="131">
        <f>((F116/'Shared Mail Order'!G13)*('Shared Mail Order'!H15+'Shared Mail Order'!H16))</f>
        <v>0</v>
      </c>
      <c r="K116" s="179">
        <f>(I116+L116)/('Shared Mail Order'!H13+'Shared Mail Order'!H21)*'Shared Mail Order'!C22</f>
        <v>0</v>
      </c>
      <c r="L116" s="100"/>
      <c r="M116" s="101">
        <f>IF('Shared Mail Order'!C23&gt;0,(I116+L116)/('Shared Mail Order'!H13+'Shared Mail Order'!H21)*'Shared Mail Order'!C23*'Shared Mail Order'!C25,(I116+L116)*'Shared Mail Order'!C25)</f>
        <v>0</v>
      </c>
      <c r="N116" s="102">
        <f>IF('Shared Mail Order'!C23&gt;0,(I116+L116)/('Shared Mail Order'!H13+'Shared Mail Order'!H21)*'Shared Mail Order'!C23*'Shared Mail Order'!C25+K116,(I116+L116)*'Shared Mail Order'!C25+K116)</f>
        <v>0</v>
      </c>
      <c r="O116" s="132">
        <f>SUM(I116+J116+N116)</f>
        <v>0</v>
      </c>
      <c r="P116" s="180">
        <f>IF(E116&gt;0,O116/E116,0)</f>
        <v>0</v>
      </c>
      <c r="Q116" s="1"/>
      <c r="R116" s="1"/>
    </row>
    <row r="117" spans="1:18" ht="13.5" thickBot="1">
      <c r="A117" s="137"/>
      <c r="B117" s="161"/>
      <c r="C117" s="139"/>
      <c r="D117" s="110">
        <v>0</v>
      </c>
      <c r="E117" s="140">
        <v>0</v>
      </c>
      <c r="F117" s="141">
        <f>D117*E117</f>
        <v>0</v>
      </c>
      <c r="G117" s="142">
        <f>F117*'Shared Mail Order'!C18</f>
        <v>0</v>
      </c>
      <c r="H117" s="143">
        <f>F117+G117</f>
        <v>0</v>
      </c>
      <c r="I117" s="144">
        <f>H117*'Shared Mail Order'!C17</f>
        <v>0</v>
      </c>
      <c r="J117" s="145">
        <f>((F117/'Shared Mail Order'!G13)*('Shared Mail Order'!H15+'Shared Mail Order'!H16))</f>
        <v>0</v>
      </c>
      <c r="K117" s="181">
        <f>(I117+L117)/('Shared Mail Order'!H13+'Shared Mail Order'!H21)*'Shared Mail Order'!C22</f>
        <v>0</v>
      </c>
      <c r="L117" s="146">
        <v>0</v>
      </c>
      <c r="M117" s="146">
        <f>IF('Shared Mail Order'!C23&gt;0,(I117+L117)/('Shared Mail Order'!H13+'Shared Mail Order'!H21)*'Shared Mail Order'!C23*'Shared Mail Order'!C25,(I117+L117)*'Shared Mail Order'!C25)</f>
        <v>0</v>
      </c>
      <c r="N117" s="147">
        <f>IF('Shared Mail Order'!C23&gt;0,(I117+L117)/('Shared Mail Order'!H13+'Shared Mail Order'!H21)*'Shared Mail Order'!C23*'Shared Mail Order'!C25+K117,(I117+L117)*'Shared Mail Order'!C25+K117)</f>
        <v>0</v>
      </c>
      <c r="O117" s="132">
        <f>SUM(I117+J117+N117)</f>
        <v>0</v>
      </c>
      <c r="P117" s="182">
        <f>IF(E117&gt;0,O117/E117,0)</f>
        <v>0</v>
      </c>
      <c r="Q117" s="1"/>
      <c r="R117" s="1"/>
    </row>
    <row r="118" spans="1:18" ht="13.5" thickTop="1">
      <c r="A118" s="191"/>
      <c r="B118" s="191"/>
      <c r="C118" s="191"/>
      <c r="D118" s="192"/>
      <c r="E118" s="193">
        <f aca="true" t="shared" si="9" ref="E118:O118">SUM(E18:E117)</f>
        <v>2</v>
      </c>
      <c r="F118" s="183">
        <f t="shared" si="9"/>
        <v>39.9</v>
      </c>
      <c r="G118" s="183">
        <f t="shared" si="9"/>
        <v>0</v>
      </c>
      <c r="H118" s="184">
        <f t="shared" si="9"/>
        <v>39.9</v>
      </c>
      <c r="I118" s="185">
        <f t="shared" si="9"/>
        <v>49.25990159999999</v>
      </c>
      <c r="J118" s="186">
        <f t="shared" si="9"/>
        <v>3.7469499188640976</v>
      </c>
      <c r="K118" s="187">
        <f t="shared" si="9"/>
        <v>1.0116632860040566</v>
      </c>
      <c r="L118" s="188">
        <f t="shared" si="9"/>
        <v>0</v>
      </c>
      <c r="M118" s="185">
        <f t="shared" si="9"/>
        <v>7.273353194726166</v>
      </c>
      <c r="N118" s="189">
        <f t="shared" si="9"/>
        <v>8.285016480730222</v>
      </c>
      <c r="O118" s="190">
        <f t="shared" si="9"/>
        <v>61.291867999594324</v>
      </c>
      <c r="P118" s="8"/>
      <c r="Q118" s="1"/>
      <c r="R118" s="1"/>
    </row>
    <row r="119" spans="1:18" ht="12.75">
      <c r="A119" s="1"/>
      <c r="B119" s="1"/>
      <c r="C119" s="1"/>
      <c r="D119" s="1"/>
      <c r="E119" s="1"/>
      <c r="F119" s="1"/>
      <c r="G119" s="1"/>
      <c r="H119" s="1"/>
      <c r="I119" s="1"/>
      <c r="J119" s="1"/>
      <c r="K119" s="1"/>
      <c r="L119" s="1"/>
      <c r="M119" s="1"/>
      <c r="N119" s="1"/>
      <c r="O119" s="1"/>
      <c r="P119" s="1"/>
      <c r="Q119" s="1"/>
      <c r="R119" s="1"/>
    </row>
    <row r="120" spans="1:18" ht="12.75">
      <c r="A120" s="1"/>
      <c r="B120" s="1"/>
      <c r="C120" s="1"/>
      <c r="D120" s="1"/>
      <c r="E120" s="1"/>
      <c r="F120" s="1"/>
      <c r="G120" s="1"/>
      <c r="H120" s="1"/>
      <c r="I120" s="1"/>
      <c r="J120" s="1"/>
      <c r="K120" s="1"/>
      <c r="L120" s="1"/>
      <c r="M120" s="1"/>
      <c r="N120" s="1"/>
      <c r="O120" s="1"/>
      <c r="P120" s="1"/>
      <c r="Q120" s="1"/>
      <c r="R120" s="1"/>
    </row>
    <row r="121" spans="1:18" ht="12.75">
      <c r="A121" s="1"/>
      <c r="B121" s="1"/>
      <c r="C121" s="1"/>
      <c r="D121" s="1"/>
      <c r="E121" s="1"/>
      <c r="F121" s="1"/>
      <c r="G121" s="1"/>
      <c r="H121" s="1"/>
      <c r="I121" s="1"/>
      <c r="J121" s="1"/>
      <c r="K121" s="1"/>
      <c r="L121" s="1"/>
      <c r="M121" s="1"/>
      <c r="N121" s="1"/>
      <c r="O121" s="1"/>
      <c r="P121" s="1"/>
      <c r="Q121" s="1"/>
      <c r="R121" s="1"/>
    </row>
    <row r="122" spans="1:18" ht="12.75">
      <c r="A122" s="1"/>
      <c r="B122" s="1"/>
      <c r="C122" s="1"/>
      <c r="D122" s="1"/>
      <c r="E122" s="1"/>
      <c r="F122" s="1"/>
      <c r="G122" s="1"/>
      <c r="H122" s="1"/>
      <c r="I122" s="1"/>
      <c r="J122" s="1"/>
      <c r="K122" s="1"/>
      <c r="L122" s="1"/>
      <c r="M122" s="1"/>
      <c r="N122" s="1"/>
      <c r="O122" s="1"/>
      <c r="P122" s="1"/>
      <c r="Q122" s="1"/>
      <c r="R122" s="1"/>
    </row>
    <row r="123" spans="1:18" ht="12.75">
      <c r="A123" s="1"/>
      <c r="B123" s="1"/>
      <c r="C123" s="1"/>
      <c r="D123" s="1"/>
      <c r="E123" s="1"/>
      <c r="F123" s="1"/>
      <c r="G123" s="1"/>
      <c r="H123" s="1"/>
      <c r="I123" s="1"/>
      <c r="J123" s="1"/>
      <c r="K123" s="1"/>
      <c r="L123" s="1"/>
      <c r="M123" s="1"/>
      <c r="N123" s="1"/>
      <c r="O123" s="1"/>
      <c r="P123" s="1"/>
      <c r="Q123" s="1"/>
      <c r="R123" s="1"/>
    </row>
    <row r="124" spans="1:18" ht="12.75">
      <c r="A124" s="1"/>
      <c r="B124" s="1"/>
      <c r="C124" s="1"/>
      <c r="D124" s="1"/>
      <c r="E124" s="1"/>
      <c r="F124" s="1"/>
      <c r="G124" s="1"/>
      <c r="H124" s="1"/>
      <c r="I124" s="1"/>
      <c r="J124" s="1"/>
      <c r="K124" s="1"/>
      <c r="L124" s="1"/>
      <c r="M124" s="1"/>
      <c r="N124" s="1"/>
      <c r="O124" s="1"/>
      <c r="P124" s="1"/>
      <c r="Q124" s="1"/>
      <c r="R124" s="1"/>
    </row>
    <row r="125" spans="1:18" ht="12.75">
      <c r="A125" s="1"/>
      <c r="B125" s="1"/>
      <c r="C125" s="1"/>
      <c r="D125" s="1"/>
      <c r="E125" s="1"/>
      <c r="F125" s="1"/>
      <c r="G125" s="1"/>
      <c r="H125" s="1"/>
      <c r="I125" s="1"/>
      <c r="J125" s="1"/>
      <c r="K125" s="1"/>
      <c r="L125" s="1"/>
      <c r="M125" s="1"/>
      <c r="N125" s="1"/>
      <c r="O125" s="1"/>
      <c r="P125" s="1"/>
      <c r="Q125" s="1"/>
      <c r="R125" s="1"/>
    </row>
    <row r="126" spans="1:18" ht="12.75">
      <c r="A126" s="1"/>
      <c r="B126" s="1"/>
      <c r="C126" s="1"/>
      <c r="D126" s="1"/>
      <c r="E126" s="1"/>
      <c r="F126" s="1"/>
      <c r="G126" s="1"/>
      <c r="H126" s="1"/>
      <c r="I126" s="1"/>
      <c r="J126" s="1"/>
      <c r="K126" s="1"/>
      <c r="L126" s="1"/>
      <c r="M126" s="1"/>
      <c r="N126" s="1"/>
      <c r="O126" s="1"/>
      <c r="P126" s="1"/>
      <c r="Q126" s="1"/>
      <c r="R126" s="1"/>
    </row>
    <row r="127" spans="1:18" ht="12.75">
      <c r="A127" s="1"/>
      <c r="B127" s="1"/>
      <c r="C127" s="1"/>
      <c r="D127" s="1"/>
      <c r="E127" s="1"/>
      <c r="F127" s="1"/>
      <c r="G127" s="1"/>
      <c r="H127" s="1"/>
      <c r="I127" s="1"/>
      <c r="J127" s="1"/>
      <c r="K127" s="1"/>
      <c r="L127" s="1"/>
      <c r="M127" s="1"/>
      <c r="N127" s="1"/>
      <c r="O127" s="1"/>
      <c r="P127" s="1"/>
      <c r="Q127" s="1"/>
      <c r="R127" s="1"/>
    </row>
    <row r="128" spans="1:18" ht="12.75">
      <c r="A128" s="1"/>
      <c r="B128" s="1"/>
      <c r="C128" s="1"/>
      <c r="D128" s="1"/>
      <c r="E128" s="1"/>
      <c r="F128" s="1"/>
      <c r="G128" s="1"/>
      <c r="H128" s="1"/>
      <c r="I128" s="1"/>
      <c r="J128" s="1"/>
      <c r="K128" s="1"/>
      <c r="L128" s="1"/>
      <c r="M128" s="1"/>
      <c r="N128" s="1"/>
      <c r="O128" s="1"/>
      <c r="P128" s="1"/>
      <c r="Q128" s="1"/>
      <c r="R128" s="1"/>
    </row>
    <row r="129" spans="1:18" ht="12.75">
      <c r="A129" s="1"/>
      <c r="B129" s="1"/>
      <c r="C129" s="1"/>
      <c r="D129" s="1"/>
      <c r="E129" s="1"/>
      <c r="F129" s="1"/>
      <c r="G129" s="1"/>
      <c r="H129" s="1"/>
      <c r="I129" s="1"/>
      <c r="J129" s="1"/>
      <c r="K129" s="1"/>
      <c r="L129" s="1"/>
      <c r="M129" s="1"/>
      <c r="N129" s="1"/>
      <c r="O129" s="1"/>
      <c r="P129" s="1"/>
      <c r="Q129" s="1"/>
      <c r="R129" s="1"/>
    </row>
    <row r="130" spans="1:18" ht="12.75">
      <c r="A130" s="1"/>
      <c r="B130" s="1"/>
      <c r="C130" s="1"/>
      <c r="D130" s="1"/>
      <c r="E130" s="1"/>
      <c r="F130" s="1"/>
      <c r="G130" s="1"/>
      <c r="H130" s="1"/>
      <c r="I130" s="1"/>
      <c r="J130" s="1"/>
      <c r="K130" s="1"/>
      <c r="L130" s="1"/>
      <c r="M130" s="1"/>
      <c r="N130" s="1"/>
      <c r="O130" s="1"/>
      <c r="P130" s="1"/>
      <c r="Q130" s="1"/>
      <c r="R130" s="1"/>
    </row>
    <row r="131" spans="1:18" ht="12.75">
      <c r="A131" s="1"/>
      <c r="B131" s="1"/>
      <c r="C131" s="1"/>
      <c r="D131" s="1"/>
      <c r="E131" s="1"/>
      <c r="F131" s="1"/>
      <c r="G131" s="1"/>
      <c r="H131" s="1"/>
      <c r="I131" s="1"/>
      <c r="J131" s="1"/>
      <c r="K131" s="1"/>
      <c r="L131" s="1"/>
      <c r="M131" s="1"/>
      <c r="N131" s="1"/>
      <c r="O131" s="1"/>
      <c r="P131" s="1"/>
      <c r="Q131" s="1"/>
      <c r="R131" s="1"/>
    </row>
    <row r="132" spans="1:18" ht="12.75">
      <c r="A132" s="1"/>
      <c r="B132" s="1"/>
      <c r="C132" s="1"/>
      <c r="D132" s="1"/>
      <c r="E132" s="1"/>
      <c r="F132" s="1"/>
      <c r="G132" s="1"/>
      <c r="H132" s="1"/>
      <c r="I132" s="1"/>
      <c r="J132" s="1"/>
      <c r="K132" s="1"/>
      <c r="L132" s="1"/>
      <c r="M132" s="1"/>
      <c r="N132" s="1"/>
      <c r="O132" s="1"/>
      <c r="P132" s="1"/>
      <c r="Q132" s="1"/>
      <c r="R132" s="1"/>
    </row>
    <row r="133" spans="1:18" ht="12.75">
      <c r="A133" s="1"/>
      <c r="B133" s="1"/>
      <c r="C133" s="1"/>
      <c r="D133" s="1"/>
      <c r="E133" s="1"/>
      <c r="F133" s="1"/>
      <c r="G133" s="1"/>
      <c r="H133" s="1"/>
      <c r="I133" s="1"/>
      <c r="J133" s="1"/>
      <c r="K133" s="1"/>
      <c r="L133" s="1"/>
      <c r="M133" s="1"/>
      <c r="N133" s="1"/>
      <c r="O133" s="1"/>
      <c r="P133" s="1"/>
      <c r="Q133" s="1"/>
      <c r="R133" s="1"/>
    </row>
    <row r="134" spans="1:18" ht="12.75">
      <c r="A134" s="1"/>
      <c r="B134" s="1"/>
      <c r="C134" s="1"/>
      <c r="D134" s="1"/>
      <c r="E134" s="1"/>
      <c r="F134" s="1"/>
      <c r="G134" s="1"/>
      <c r="H134" s="1"/>
      <c r="I134" s="1"/>
      <c r="J134" s="1"/>
      <c r="K134" s="1"/>
      <c r="L134" s="1"/>
      <c r="M134" s="1"/>
      <c r="N134" s="1"/>
      <c r="O134" s="1"/>
      <c r="P134" s="1"/>
      <c r="Q134" s="1"/>
      <c r="R134" s="1"/>
    </row>
    <row r="135" spans="1:18" ht="12.75">
      <c r="A135" s="1"/>
      <c r="B135" s="1"/>
      <c r="C135" s="1"/>
      <c r="D135" s="1"/>
      <c r="E135" s="1"/>
      <c r="F135" s="1"/>
      <c r="G135" s="1"/>
      <c r="H135" s="1"/>
      <c r="I135" s="1"/>
      <c r="J135" s="1"/>
      <c r="K135" s="1"/>
      <c r="L135" s="1"/>
      <c r="M135" s="1"/>
      <c r="N135" s="1"/>
      <c r="O135" s="1"/>
      <c r="P135" s="1"/>
      <c r="Q135" s="1"/>
      <c r="R135" s="1"/>
    </row>
    <row r="136" spans="1:18" ht="12.75">
      <c r="A136" s="1"/>
      <c r="B136" s="1"/>
      <c r="C136" s="1"/>
      <c r="D136" s="1"/>
      <c r="E136" s="1"/>
      <c r="F136" s="1"/>
      <c r="G136" s="1"/>
      <c r="H136" s="1"/>
      <c r="I136" s="1"/>
      <c r="J136" s="1"/>
      <c r="K136" s="1"/>
      <c r="L136" s="1"/>
      <c r="M136" s="1"/>
      <c r="N136" s="1"/>
      <c r="O136" s="1"/>
      <c r="P136" s="1"/>
      <c r="Q136" s="1"/>
      <c r="R136" s="1"/>
    </row>
    <row r="137" spans="1:18" ht="12.75">
      <c r="A137" s="1"/>
      <c r="B137" s="1"/>
      <c r="C137" s="1"/>
      <c r="D137" s="1"/>
      <c r="E137" s="1"/>
      <c r="F137" s="1"/>
      <c r="G137" s="1"/>
      <c r="H137" s="1"/>
      <c r="I137" s="1"/>
      <c r="J137" s="1"/>
      <c r="K137" s="1"/>
      <c r="L137" s="1"/>
      <c r="M137" s="1"/>
      <c r="N137" s="1"/>
      <c r="O137" s="1"/>
      <c r="P137" s="1"/>
      <c r="Q137" s="1"/>
      <c r="R137" s="1"/>
    </row>
    <row r="138" spans="1:18" ht="12.75">
      <c r="A138" s="1"/>
      <c r="B138" s="1"/>
      <c r="C138" s="1"/>
      <c r="D138" s="1"/>
      <c r="E138" s="1"/>
      <c r="F138" s="1"/>
      <c r="G138" s="1"/>
      <c r="H138" s="1"/>
      <c r="I138" s="1"/>
      <c r="J138" s="1"/>
      <c r="K138" s="1"/>
      <c r="L138" s="1"/>
      <c r="M138" s="1"/>
      <c r="N138" s="1"/>
      <c r="O138" s="1"/>
      <c r="P138" s="1"/>
      <c r="Q138" s="1"/>
      <c r="R138" s="1"/>
    </row>
    <row r="139" spans="1:18" ht="12.75">
      <c r="A139" s="1"/>
      <c r="B139" s="1"/>
      <c r="C139" s="1"/>
      <c r="D139" s="1"/>
      <c r="E139" s="1"/>
      <c r="F139" s="1"/>
      <c r="G139" s="1"/>
      <c r="H139" s="1"/>
      <c r="I139" s="1"/>
      <c r="J139" s="1"/>
      <c r="K139" s="1"/>
      <c r="L139" s="1"/>
      <c r="M139" s="1"/>
      <c r="N139" s="1"/>
      <c r="O139" s="1"/>
      <c r="P139" s="1"/>
      <c r="Q139" s="1"/>
      <c r="R139" s="1"/>
    </row>
    <row r="140" spans="1:18" ht="12.75">
      <c r="A140" s="1"/>
      <c r="B140" s="1"/>
      <c r="C140" s="1"/>
      <c r="D140" s="1"/>
      <c r="E140" s="1"/>
      <c r="F140" s="1"/>
      <c r="G140" s="1"/>
      <c r="H140" s="1"/>
      <c r="I140" s="1"/>
      <c r="J140" s="1"/>
      <c r="K140" s="1"/>
      <c r="L140" s="1"/>
      <c r="M140" s="1"/>
      <c r="N140" s="1"/>
      <c r="O140" s="1"/>
      <c r="P140" s="1"/>
      <c r="Q140" s="1"/>
      <c r="R140" s="1"/>
    </row>
  </sheetData>
  <sheetProtection password="DB56" sheet="1" objects="1" scenarios="1"/>
  <mergeCells count="32">
    <mergeCell ref="I16:I17"/>
    <mergeCell ref="K16:N16"/>
    <mergeCell ref="P16:P17"/>
    <mergeCell ref="E16:E17"/>
    <mergeCell ref="F16:F17"/>
    <mergeCell ref="G16:G17"/>
    <mergeCell ref="H16:H17"/>
    <mergeCell ref="A16:A17"/>
    <mergeCell ref="B16:B17"/>
    <mergeCell ref="C16:C17"/>
    <mergeCell ref="D16:D17"/>
    <mergeCell ref="A6:G6"/>
    <mergeCell ref="I6:M6"/>
    <mergeCell ref="A7:G7"/>
    <mergeCell ref="K7:M7"/>
    <mergeCell ref="N1:O1"/>
    <mergeCell ref="A2:G2"/>
    <mergeCell ref="A3:G3"/>
    <mergeCell ref="L3:M3"/>
    <mergeCell ref="A1:G1"/>
    <mergeCell ref="I12:N12"/>
    <mergeCell ref="I13:N13"/>
    <mergeCell ref="I14:N14"/>
    <mergeCell ref="I15:N15"/>
    <mergeCell ref="I8:N8"/>
    <mergeCell ref="I9:N9"/>
    <mergeCell ref="I10:N10"/>
    <mergeCell ref="I11:N11"/>
    <mergeCell ref="A4:G4"/>
    <mergeCell ref="H4:M4"/>
    <mergeCell ref="A5:G5"/>
    <mergeCell ref="K5:M5"/>
  </mergeCells>
  <conditionalFormatting sqref="L18:M37">
    <cfRule type="cellIs" priority="1" dxfId="0" operator="notBetween" stopIfTrue="1">
      <formula>0</formula>
      <formula>99999</formula>
    </cfRule>
  </conditionalFormatting>
  <printOptions/>
  <pageMargins left="0.75" right="0.75" top="1" bottom="1" header="0.5" footer="0.5"/>
  <pageSetup orientation="portrait" r:id="rId3"/>
  <legacyDrawing r:id="rId2"/>
</worksheet>
</file>

<file path=xl/worksheets/sheet5.xml><?xml version="1.0" encoding="utf-8"?>
<worksheet xmlns="http://schemas.openxmlformats.org/spreadsheetml/2006/main" xmlns:r="http://schemas.openxmlformats.org/officeDocument/2006/relationships">
  <dimension ref="A1:R140"/>
  <sheetViews>
    <sheetView showZeros="0" workbookViewId="0" topLeftCell="A1">
      <selection activeCell="A56" sqref="A56"/>
    </sheetView>
  </sheetViews>
  <sheetFormatPr defaultColWidth="9.140625" defaultRowHeight="12.75"/>
  <cols>
    <col min="1" max="1" width="8.421875" style="0" customWidth="1"/>
    <col min="2" max="2" width="32.28125" style="0" customWidth="1"/>
    <col min="3" max="3" width="9.8515625" style="0" customWidth="1"/>
    <col min="4" max="4" width="5.8515625" style="0" customWidth="1"/>
    <col min="5" max="5" width="5.00390625" style="0" customWidth="1"/>
    <col min="6" max="12" width="7.140625" style="0" customWidth="1"/>
    <col min="13" max="13" width="7.28125" style="0" customWidth="1"/>
    <col min="14" max="16" width="7.140625" style="0" customWidth="1"/>
  </cols>
  <sheetData>
    <row r="1" spans="1:18" ht="12.75">
      <c r="A1" s="198" t="s">
        <v>85</v>
      </c>
      <c r="B1" s="198"/>
      <c r="C1" s="198"/>
      <c r="D1" s="198"/>
      <c r="E1" s="198"/>
      <c r="F1" s="198"/>
      <c r="G1" s="198"/>
      <c r="H1" s="7"/>
      <c r="I1" s="7"/>
      <c r="J1" s="7"/>
      <c r="K1" s="7"/>
      <c r="L1" s="7"/>
      <c r="M1" s="87"/>
      <c r="N1" s="209" t="s">
        <v>12</v>
      </c>
      <c r="O1" s="210"/>
      <c r="P1" s="8"/>
      <c r="Q1" s="1"/>
      <c r="R1" s="1"/>
    </row>
    <row r="2" spans="1:18" ht="13.5" thickBot="1">
      <c r="A2" s="198"/>
      <c r="B2" s="198"/>
      <c r="C2" s="198"/>
      <c r="D2" s="198"/>
      <c r="E2" s="198"/>
      <c r="F2" s="198"/>
      <c r="G2" s="198"/>
      <c r="H2" s="32"/>
      <c r="I2" s="32"/>
      <c r="J2" s="32"/>
      <c r="K2" s="32"/>
      <c r="L2" s="88"/>
      <c r="M2" s="89"/>
      <c r="N2" s="40" t="str">
        <f>'Shared Mail Order'!G12</f>
        <v>(US$)</v>
      </c>
      <c r="O2" s="114" t="str">
        <f>'Shared Mail Order'!H12</f>
        <v>(CAD$)</v>
      </c>
      <c r="P2" s="8"/>
      <c r="Q2" s="1"/>
      <c r="R2" s="1"/>
    </row>
    <row r="3" spans="1:18" ht="13.5" thickTop="1">
      <c r="A3" s="198"/>
      <c r="B3" s="198"/>
      <c r="C3" s="198"/>
      <c r="D3" s="198"/>
      <c r="E3" s="198"/>
      <c r="F3" s="198"/>
      <c r="G3" s="198"/>
      <c r="H3" s="36"/>
      <c r="I3" s="36"/>
      <c r="J3" s="36"/>
      <c r="K3" s="36"/>
      <c r="L3" s="201" t="s">
        <v>22</v>
      </c>
      <c r="M3" s="286"/>
      <c r="N3" s="75">
        <f>SUM(F18:F117)</f>
        <v>48.849999999999994</v>
      </c>
      <c r="O3" s="115">
        <f>N3*'Shared Mail Order'!C17</f>
        <v>60.30942839999999</v>
      </c>
      <c r="P3" s="8"/>
      <c r="Q3" s="1"/>
      <c r="R3" s="1"/>
    </row>
    <row r="4" spans="1:18" ht="12.75">
      <c r="A4" s="198"/>
      <c r="B4" s="198"/>
      <c r="C4" s="198"/>
      <c r="D4" s="198"/>
      <c r="E4" s="198"/>
      <c r="F4" s="198"/>
      <c r="G4" s="198"/>
      <c r="H4" s="201" t="s">
        <v>24</v>
      </c>
      <c r="I4" s="203"/>
      <c r="J4" s="203"/>
      <c r="K4" s="203"/>
      <c r="L4" s="203"/>
      <c r="M4" s="286"/>
      <c r="N4" s="76">
        <f>SUM(G18:G117)</f>
        <v>0</v>
      </c>
      <c r="O4" s="115">
        <f>N4*'Shared Mail Order'!C17</f>
        <v>0</v>
      </c>
      <c r="P4" s="8"/>
      <c r="Q4" s="1"/>
      <c r="R4" s="1"/>
    </row>
    <row r="5" spans="1:18" ht="12.75">
      <c r="A5" s="198"/>
      <c r="B5" s="198"/>
      <c r="C5" s="198"/>
      <c r="D5" s="198"/>
      <c r="E5" s="198"/>
      <c r="F5" s="198"/>
      <c r="G5" s="198"/>
      <c r="H5" s="7"/>
      <c r="I5" s="2"/>
      <c r="J5" s="2"/>
      <c r="K5" s="201" t="s">
        <v>23</v>
      </c>
      <c r="L5" s="203"/>
      <c r="M5" s="205"/>
      <c r="N5" s="77">
        <f>N3/'Shared Mail Order'!G13*'Shared Mail Order'!C16</f>
        <v>3.7157707910750504</v>
      </c>
      <c r="O5" s="116">
        <f>N5*'Shared Mail Order'!C17</f>
        <v>4.587431166328599</v>
      </c>
      <c r="P5" s="8"/>
      <c r="Q5" s="1"/>
      <c r="R5" s="1"/>
    </row>
    <row r="6" spans="1:18" ht="14.25" customHeight="1">
      <c r="A6" s="198"/>
      <c r="B6" s="198"/>
      <c r="C6" s="198"/>
      <c r="D6" s="198"/>
      <c r="E6" s="198"/>
      <c r="F6" s="198"/>
      <c r="G6" s="198"/>
      <c r="H6" s="7"/>
      <c r="I6" s="201" t="s">
        <v>41</v>
      </c>
      <c r="J6" s="201"/>
      <c r="K6" s="201"/>
      <c r="L6" s="201"/>
      <c r="M6" s="286"/>
      <c r="N6" s="77">
        <f>IF('Shared Mail Order'!C19="yes",N5*'Shared Mail Order'!C18,0)</f>
        <v>0</v>
      </c>
      <c r="O6" s="116">
        <f>N6*'Shared Mail Order'!C17</f>
        <v>0</v>
      </c>
      <c r="P6" s="8"/>
      <c r="Q6" s="1"/>
      <c r="R6" s="1"/>
    </row>
    <row r="7" spans="1:18" ht="13.5">
      <c r="A7" s="198"/>
      <c r="B7" s="198"/>
      <c r="C7" s="198"/>
      <c r="D7" s="198"/>
      <c r="E7" s="198"/>
      <c r="F7" s="198"/>
      <c r="G7" s="198"/>
      <c r="H7" s="39"/>
      <c r="I7" s="2"/>
      <c r="J7" s="2"/>
      <c r="K7" s="206" t="s">
        <v>21</v>
      </c>
      <c r="L7" s="234"/>
      <c r="M7" s="208"/>
      <c r="N7" s="75">
        <f>SUM(N3:N6)</f>
        <v>52.565770791075046</v>
      </c>
      <c r="O7" s="117">
        <f>SUM(O3:O6)</f>
        <v>64.89685956632859</v>
      </c>
      <c r="P7" s="8"/>
      <c r="Q7" s="1"/>
      <c r="R7" s="1"/>
    </row>
    <row r="8" spans="1:18" ht="12.75">
      <c r="A8" s="31"/>
      <c r="B8" s="4" t="s">
        <v>0</v>
      </c>
      <c r="C8" s="4"/>
      <c r="D8" s="43"/>
      <c r="E8" s="43"/>
      <c r="F8" s="43"/>
      <c r="G8" s="4"/>
      <c r="H8" s="7"/>
      <c r="I8" s="199" t="s">
        <v>5</v>
      </c>
      <c r="J8" s="199"/>
      <c r="K8" s="199"/>
      <c r="L8" s="200"/>
      <c r="M8" s="200"/>
      <c r="N8" s="200"/>
      <c r="O8" s="118">
        <f>O3/'Shared Mail Order'!H13*'Shared Mail Order'!C22</f>
        <v>1.2385902636916835</v>
      </c>
      <c r="P8" s="8"/>
      <c r="Q8" s="1"/>
      <c r="R8" s="1"/>
    </row>
    <row r="9" spans="1:18" ht="12.75">
      <c r="A9" s="31"/>
      <c r="B9" s="4"/>
      <c r="C9" s="4"/>
      <c r="D9" s="43"/>
      <c r="E9" s="43"/>
      <c r="F9" s="43"/>
      <c r="G9" s="4"/>
      <c r="H9" s="6"/>
      <c r="I9" s="232" t="s">
        <v>20</v>
      </c>
      <c r="J9" s="232"/>
      <c r="K9" s="232"/>
      <c r="L9" s="203"/>
      <c r="M9" s="203"/>
      <c r="N9" s="203"/>
      <c r="O9" s="119">
        <f>'Shared Mail Order'!C24*N3/'Shared Mail Order'!G13</f>
        <v>0</v>
      </c>
      <c r="P9" s="8"/>
      <c r="Q9" s="1"/>
      <c r="R9" s="1"/>
    </row>
    <row r="10" spans="1:18" ht="12.75">
      <c r="A10" s="31"/>
      <c r="B10" s="4"/>
      <c r="C10" s="4"/>
      <c r="D10" s="43"/>
      <c r="E10" s="43"/>
      <c r="F10" s="43"/>
      <c r="G10" s="4"/>
      <c r="H10" s="6"/>
      <c r="I10" s="232" t="s">
        <v>28</v>
      </c>
      <c r="J10" s="232"/>
      <c r="K10" s="232"/>
      <c r="L10" s="203"/>
      <c r="M10" s="203"/>
      <c r="N10" s="203"/>
      <c r="O10" s="120">
        <f>O9*'Shared Mail Order'!C25</f>
        <v>0</v>
      </c>
      <c r="P10" s="8"/>
      <c r="Q10" s="1"/>
      <c r="R10" s="1"/>
    </row>
    <row r="11" spans="1:18" ht="12.75">
      <c r="A11" s="31"/>
      <c r="B11" s="5" t="s">
        <v>0</v>
      </c>
      <c r="C11" s="5"/>
      <c r="D11" s="43"/>
      <c r="E11" s="43"/>
      <c r="F11" s="43"/>
      <c r="G11" s="5"/>
      <c r="H11" s="33"/>
      <c r="I11" s="201" t="s">
        <v>7</v>
      </c>
      <c r="J11" s="201"/>
      <c r="K11" s="201"/>
      <c r="L11" s="203"/>
      <c r="M11" s="203"/>
      <c r="N11" s="203"/>
      <c r="O11" s="121">
        <f>SUM(L18:L117)</f>
        <v>0</v>
      </c>
      <c r="P11" s="8"/>
      <c r="Q11" s="1"/>
      <c r="R11" s="1"/>
    </row>
    <row r="12" spans="1:18" ht="13.5">
      <c r="A12" s="31"/>
      <c r="B12" s="5"/>
      <c r="C12" s="5"/>
      <c r="D12" s="43"/>
      <c r="E12" s="43"/>
      <c r="F12" s="43"/>
      <c r="G12" s="5"/>
      <c r="H12" s="33"/>
      <c r="I12" s="232" t="s">
        <v>30</v>
      </c>
      <c r="J12" s="232"/>
      <c r="K12" s="232"/>
      <c r="L12" s="203"/>
      <c r="M12" s="203"/>
      <c r="N12" s="203"/>
      <c r="O12" s="122">
        <f>SUM(M18:M117)</f>
        <v>8.90484470081136</v>
      </c>
      <c r="P12" s="8"/>
      <c r="Q12" s="1"/>
      <c r="R12" s="1"/>
    </row>
    <row r="13" spans="1:18" ht="13.5">
      <c r="A13" s="31"/>
      <c r="B13" s="5"/>
      <c r="C13" s="5"/>
      <c r="D13" s="43"/>
      <c r="E13" s="43"/>
      <c r="F13" s="43"/>
      <c r="G13" s="5"/>
      <c r="H13" s="42"/>
      <c r="I13" s="233" t="s">
        <v>25</v>
      </c>
      <c r="J13" s="233"/>
      <c r="K13" s="233"/>
      <c r="L13" s="234"/>
      <c r="M13" s="234"/>
      <c r="N13" s="234"/>
      <c r="O13" s="123">
        <f>O8+O9+O10+O11+O12+F10</f>
        <v>10.143434964503044</v>
      </c>
      <c r="P13" s="8"/>
      <c r="Q13" s="1"/>
      <c r="R13" s="1"/>
    </row>
    <row r="14" spans="1:18" ht="12.75">
      <c r="A14" s="31"/>
      <c r="B14" s="5"/>
      <c r="C14" s="5"/>
      <c r="D14" s="43"/>
      <c r="E14" s="43"/>
      <c r="F14" s="43"/>
      <c r="G14" s="5"/>
      <c r="H14" s="7"/>
      <c r="I14" s="236" t="s">
        <v>26</v>
      </c>
      <c r="J14" s="236"/>
      <c r="K14" s="236"/>
      <c r="L14" s="200"/>
      <c r="M14" s="200"/>
      <c r="N14" s="200"/>
      <c r="O14" s="124">
        <f>O7+O13</f>
        <v>75.04029453083163</v>
      </c>
      <c r="P14" s="8"/>
      <c r="Q14" s="1"/>
      <c r="R14" s="1"/>
    </row>
    <row r="15" spans="1:18" ht="12.75">
      <c r="A15" s="31"/>
      <c r="B15" s="3" t="s">
        <v>0</v>
      </c>
      <c r="C15" s="3"/>
      <c r="D15" s="43"/>
      <c r="E15" s="43"/>
      <c r="F15" s="43"/>
      <c r="G15" s="3"/>
      <c r="H15" s="2"/>
      <c r="I15" s="195" t="s">
        <v>27</v>
      </c>
      <c r="J15" s="195"/>
      <c r="K15" s="195"/>
      <c r="L15" s="203"/>
      <c r="M15" s="203"/>
      <c r="N15" s="203"/>
      <c r="O15" s="125">
        <f>O14/'Shared Mail Order'!H24</f>
        <v>0.24771805273833672</v>
      </c>
      <c r="P15" s="8"/>
      <c r="Q15" s="1"/>
      <c r="R15" s="1"/>
    </row>
    <row r="16" spans="1:18" ht="12.75" customHeight="1">
      <c r="A16" s="287" t="s">
        <v>33</v>
      </c>
      <c r="B16" s="289" t="s">
        <v>32</v>
      </c>
      <c r="C16" s="221" t="s">
        <v>16</v>
      </c>
      <c r="D16" s="223" t="str">
        <f>CONCATENATE("Unit Cost ",'Shared Mail Order'!G12)</f>
        <v>Unit Cost (US$)</v>
      </c>
      <c r="E16" s="213" t="s">
        <v>31</v>
      </c>
      <c r="F16" s="213" t="str">
        <f>CONCATENATE("Amount ",'Shared Mail Order'!G12)</f>
        <v>Amount (US$)</v>
      </c>
      <c r="G16" s="213" t="str">
        <f>CONCATENATE("TAX ",'Shared Mail Order'!G12)</f>
        <v>TAX (US$)</v>
      </c>
      <c r="H16" s="291" t="str">
        <f>CONCATENATE("Item Total ",'Shared Mail Order'!G12)</f>
        <v>Item Total (US$)</v>
      </c>
      <c r="I16" s="227" t="str">
        <f>CONCATENATE("Amount ",'Shared Mail Order'!H12)</f>
        <v>Amount (CAD$)</v>
      </c>
      <c r="J16" s="158"/>
      <c r="K16" s="229" t="s">
        <v>46</v>
      </c>
      <c r="L16" s="230"/>
      <c r="M16" s="230"/>
      <c r="N16" s="231"/>
      <c r="O16" s="126"/>
      <c r="P16" s="196" t="str">
        <f>CONCATENATE("Final Unit Cost ",'Shared Mail Order'!H12)</f>
        <v>Final Unit Cost (CAD$)</v>
      </c>
      <c r="Q16" s="1"/>
      <c r="R16" s="1"/>
    </row>
    <row r="17" spans="1:18" ht="47.25" customHeight="1" thickBot="1">
      <c r="A17" s="288"/>
      <c r="B17" s="290"/>
      <c r="C17" s="222"/>
      <c r="D17" s="224"/>
      <c r="E17" s="214"/>
      <c r="F17" s="214"/>
      <c r="G17" s="214"/>
      <c r="H17" s="224"/>
      <c r="I17" s="228"/>
      <c r="J17" s="159" t="str">
        <f>CONCATENATE("item shipping cost ",'Shared Mail Order'!H12)</f>
        <v>item shipping cost (CAD$)</v>
      </c>
      <c r="K17" s="159" t="str">
        <f>CONCATENATE("Customs Handling Fee ",'Shared Mail Order'!H12)</f>
        <v>Customs Handling Fee (CAD$)</v>
      </c>
      <c r="L17" s="90" t="str">
        <f>CONCATENATE("Item Duty ",'Shared Mail Order'!H12)</f>
        <v>Item Duty (CAD$)</v>
      </c>
      <c r="M17" s="90" t="str">
        <f>CONCATENATE("Item Import Tax ",'Shared Mail Order'!H12)</f>
        <v>Item Import Tax (CAD$)</v>
      </c>
      <c r="N17" s="85" t="str">
        <f>CONCATENATE("Total Import Charges ",'Shared Mail Order'!H12)</f>
        <v>Total Import Charges (CAD$)</v>
      </c>
      <c r="O17" s="159" t="str">
        <f>CONCATENATE("Total ",'Shared Mail Order'!H12)</f>
        <v>Total (CAD$)</v>
      </c>
      <c r="P17" s="226"/>
      <c r="Q17" s="1"/>
      <c r="R17" s="1"/>
    </row>
    <row r="18" spans="1:18" ht="13.5" thickTop="1">
      <c r="A18" s="162"/>
      <c r="B18" s="163"/>
      <c r="C18" s="164"/>
      <c r="D18" s="165"/>
      <c r="E18" s="166"/>
      <c r="F18" s="129">
        <f aca="true" t="shared" si="0" ref="F18:F81">D18*E18</f>
        <v>0</v>
      </c>
      <c r="G18" s="129">
        <f>F18*'Shared Mail Order'!C18</f>
        <v>0</v>
      </c>
      <c r="H18" s="130">
        <f aca="true" t="shared" si="1" ref="H18:H81">F18+G18</f>
        <v>0</v>
      </c>
      <c r="I18" s="93">
        <f>H18*'Shared Mail Order'!C17</f>
        <v>0</v>
      </c>
      <c r="J18" s="131">
        <f>((F18/'Shared Mail Order'!G13)*('Shared Mail Order'!H15+'Shared Mail Order'!H16))</f>
        <v>0</v>
      </c>
      <c r="K18" s="179">
        <f>(I18+L18)/('Shared Mail Order'!H13+'Shared Mail Order'!H21)*'Shared Mail Order'!C22</f>
        <v>0</v>
      </c>
      <c r="L18" s="95">
        <v>0</v>
      </c>
      <c r="M18" s="96">
        <f>IF('Shared Mail Order'!C23&gt;0,(I18+L18)/('Shared Mail Order'!H13+'Shared Mail Order'!H21)*'Shared Mail Order'!C23*'Shared Mail Order'!C25,(I18+L18)*'Shared Mail Order'!C25)</f>
        <v>0</v>
      </c>
      <c r="N18" s="97">
        <f>IF('Shared Mail Order'!C23&gt;0,(I18+L18)/('Shared Mail Order'!H13+'Shared Mail Order'!H21)*'Shared Mail Order'!C23*'Shared Mail Order'!C25+K18,(I18+L18)*'Shared Mail Order'!C25+K18)</f>
        <v>0</v>
      </c>
      <c r="O18" s="132">
        <f aca="true" t="shared" si="2" ref="O18:O49">SUM(I18+J18+N18)</f>
        <v>0</v>
      </c>
      <c r="P18" s="180">
        <f aca="true" t="shared" si="3" ref="P18:P81">IF(E18&gt;0,O18/E18,0)</f>
        <v>0</v>
      </c>
      <c r="Q18" s="1"/>
      <c r="R18" s="1"/>
    </row>
    <row r="19" spans="1:18" ht="12.75">
      <c r="A19" s="66"/>
      <c r="B19" s="67" t="s">
        <v>67</v>
      </c>
      <c r="C19" s="68" t="s">
        <v>66</v>
      </c>
      <c r="D19" s="69">
        <v>11.95</v>
      </c>
      <c r="E19" s="70">
        <v>1</v>
      </c>
      <c r="F19" s="129">
        <f t="shared" si="0"/>
        <v>11.95</v>
      </c>
      <c r="G19" s="129">
        <f>F19*'Shared Mail Order'!C18</f>
        <v>0</v>
      </c>
      <c r="H19" s="130">
        <f t="shared" si="1"/>
        <v>11.95</v>
      </c>
      <c r="I19" s="99">
        <f>H19*'Shared Mail Order'!C17</f>
        <v>14.753278799999999</v>
      </c>
      <c r="J19" s="131">
        <f>((F19/'Shared Mail Order'!G13)*('Shared Mail Order'!H15+'Shared Mail Order'!H16))</f>
        <v>1.1222068052738337</v>
      </c>
      <c r="K19" s="179">
        <f>(I19+L19)/('Shared Mail Order'!H13+'Shared Mail Order'!H21)*'Shared Mail Order'!C22</f>
        <v>0.30299188640973634</v>
      </c>
      <c r="L19" s="100">
        <v>0</v>
      </c>
      <c r="M19" s="101">
        <f>IF('Shared Mail Order'!C23&gt;0,((I19+L19)/('Shared Mail Order'!H13+'Shared Mail Order'!H21)*'Shared Mail Order'!C23*'Shared Mail Order'!C25),(I19+L19)*'Shared Mail Order'!C25)</f>
        <v>2.1783601673427992</v>
      </c>
      <c r="N19" s="102">
        <f>IF('Shared Mail Order'!C23&gt;0,((I19+L19)/('Shared Mail Order'!H13+'Shared Mail Order'!H21)*'Shared Mail Order'!C23*'Shared Mail Order'!C25)+K19,(I19+L19)*'Shared Mail Order'!C25+K19)</f>
        <v>2.4813520537525355</v>
      </c>
      <c r="O19" s="132">
        <f t="shared" si="2"/>
        <v>18.356837659026368</v>
      </c>
      <c r="P19" s="180">
        <f t="shared" si="3"/>
        <v>18.356837659026368</v>
      </c>
      <c r="Q19" s="86"/>
      <c r="R19" s="1"/>
    </row>
    <row r="20" spans="1:18" ht="12.75">
      <c r="A20" s="66"/>
      <c r="B20" s="67"/>
      <c r="C20" s="72"/>
      <c r="D20" s="69"/>
      <c r="E20" s="70"/>
      <c r="F20" s="130">
        <f t="shared" si="0"/>
        <v>0</v>
      </c>
      <c r="G20" s="129">
        <f>F20*'Shared Mail Order'!C18</f>
        <v>0</v>
      </c>
      <c r="H20" s="130">
        <f t="shared" si="1"/>
        <v>0</v>
      </c>
      <c r="I20" s="99">
        <f>H20*'Shared Mail Order'!C17</f>
        <v>0</v>
      </c>
      <c r="J20" s="131">
        <f>((F20/'Shared Mail Order'!G13)*('Shared Mail Order'!H15+'Shared Mail Order'!H16))</f>
        <v>0</v>
      </c>
      <c r="K20" s="179">
        <f>(I20+L20)/('Shared Mail Order'!H13+'Shared Mail Order'!H21)*'Shared Mail Order'!C22</f>
        <v>0</v>
      </c>
      <c r="L20" s="100">
        <v>0</v>
      </c>
      <c r="M20" s="101">
        <f>IF('Shared Mail Order'!C23&gt;0,(I20+L20)/('Shared Mail Order'!H13+'Shared Mail Order'!H21)*'Shared Mail Order'!C23*'Shared Mail Order'!C25,(I20+L20)*'Shared Mail Order'!C25)</f>
        <v>0</v>
      </c>
      <c r="N20" s="102">
        <f>IF('Shared Mail Order'!C23&gt;0,(I20+L20)/('Shared Mail Order'!H13+'Shared Mail Order'!H21)*'Shared Mail Order'!C23*'Shared Mail Order'!C25+K20,(I20+L20)*'Shared Mail Order'!C25+K20)</f>
        <v>0</v>
      </c>
      <c r="O20" s="132">
        <f t="shared" si="2"/>
        <v>0</v>
      </c>
      <c r="P20" s="180">
        <f t="shared" si="3"/>
        <v>0</v>
      </c>
      <c r="Q20" s="1"/>
      <c r="R20" s="1"/>
    </row>
    <row r="21" spans="1:18" ht="12.75">
      <c r="A21" s="66"/>
      <c r="B21" s="67" t="s">
        <v>68</v>
      </c>
      <c r="C21" s="68" t="s">
        <v>69</v>
      </c>
      <c r="D21" s="69">
        <v>11.95</v>
      </c>
      <c r="E21" s="70">
        <v>1</v>
      </c>
      <c r="F21" s="130">
        <f t="shared" si="0"/>
        <v>11.95</v>
      </c>
      <c r="G21" s="129">
        <f>F21*'Shared Mail Order'!C18</f>
        <v>0</v>
      </c>
      <c r="H21" s="130">
        <f t="shared" si="1"/>
        <v>11.95</v>
      </c>
      <c r="I21" s="99">
        <f>H21*'Shared Mail Order'!C17</f>
        <v>14.753278799999999</v>
      </c>
      <c r="J21" s="131">
        <f>((F21/'Shared Mail Order'!G13)*('Shared Mail Order'!H15+'Shared Mail Order'!H16))</f>
        <v>1.1222068052738337</v>
      </c>
      <c r="K21" s="179">
        <f>(I21+L21)/('Shared Mail Order'!H13+'Shared Mail Order'!H21)*'Shared Mail Order'!C22</f>
        <v>0.30299188640973634</v>
      </c>
      <c r="L21" s="100">
        <v>0</v>
      </c>
      <c r="M21" s="101">
        <f>IF('Shared Mail Order'!C23&gt;0,(I21+L21)/('Shared Mail Order'!H13+'Shared Mail Order'!H21)*'Shared Mail Order'!C23*'Shared Mail Order'!C25,(I21+L21)*'Shared Mail Order'!C25)</f>
        <v>2.1783601673427992</v>
      </c>
      <c r="N21" s="102">
        <f>IF('Shared Mail Order'!C23&gt;0,(I21+L21)/('Shared Mail Order'!H13+'Shared Mail Order'!H21)*'Shared Mail Order'!C23*'Shared Mail Order'!C25+K21,(I21+L21)*'Shared Mail Order'!C25+K21)</f>
        <v>2.4813520537525355</v>
      </c>
      <c r="O21" s="132">
        <f t="shared" si="2"/>
        <v>18.356837659026368</v>
      </c>
      <c r="P21" s="180">
        <f t="shared" si="3"/>
        <v>18.356837659026368</v>
      </c>
      <c r="Q21" s="1"/>
      <c r="R21" s="1"/>
    </row>
    <row r="22" spans="1:18" ht="12.75">
      <c r="A22" s="66" t="s">
        <v>0</v>
      </c>
      <c r="B22" s="67"/>
      <c r="C22" s="72"/>
      <c r="D22" s="69"/>
      <c r="E22" s="70"/>
      <c r="F22" s="130">
        <f t="shared" si="0"/>
        <v>0</v>
      </c>
      <c r="G22" s="129">
        <f>F22*'Shared Mail Order'!C18</f>
        <v>0</v>
      </c>
      <c r="H22" s="130">
        <f t="shared" si="1"/>
        <v>0</v>
      </c>
      <c r="I22" s="99">
        <f>H22*'Shared Mail Order'!C17</f>
        <v>0</v>
      </c>
      <c r="J22" s="131">
        <f>((F22/'Shared Mail Order'!G13)*('Shared Mail Order'!H15+'Shared Mail Order'!H16))</f>
        <v>0</v>
      </c>
      <c r="K22" s="179">
        <f>(I22+L22)/('Shared Mail Order'!H13+'Shared Mail Order'!H21)*'Shared Mail Order'!C22</f>
        <v>0</v>
      </c>
      <c r="L22" s="100">
        <v>0</v>
      </c>
      <c r="M22" s="101">
        <f>IF('Shared Mail Order'!C23&gt;0,(I22+L22)/('Shared Mail Order'!H13+'Shared Mail Order'!H21)*'Shared Mail Order'!C23*'Shared Mail Order'!C25,(I22+L22)*'Shared Mail Order'!C25)</f>
        <v>0</v>
      </c>
      <c r="N22" s="102">
        <f>IF('Shared Mail Order'!C23&gt;0,(I22+L22)/('Shared Mail Order'!H13+'Shared Mail Order'!H21)*'Shared Mail Order'!C23*'Shared Mail Order'!C25+K22,(I22+L22)*'Shared Mail Order'!C25+K22)</f>
        <v>0</v>
      </c>
      <c r="O22" s="132">
        <f t="shared" si="2"/>
        <v>0</v>
      </c>
      <c r="P22" s="180">
        <f t="shared" si="3"/>
        <v>0</v>
      </c>
      <c r="Q22" s="1"/>
      <c r="R22" s="1"/>
    </row>
    <row r="23" spans="1:18" ht="12.75">
      <c r="A23" s="66"/>
      <c r="B23" s="73" t="s">
        <v>70</v>
      </c>
      <c r="C23" s="68"/>
      <c r="D23" s="69">
        <v>24.95</v>
      </c>
      <c r="E23" s="70">
        <v>1</v>
      </c>
      <c r="F23" s="130">
        <f t="shared" si="0"/>
        <v>24.95</v>
      </c>
      <c r="G23" s="129">
        <f>F23*'Shared Mail Order'!C18</f>
        <v>0</v>
      </c>
      <c r="H23" s="130">
        <f t="shared" si="1"/>
        <v>24.95</v>
      </c>
      <c r="I23" s="105">
        <f>H23*'Shared Mail Order'!C17</f>
        <v>30.802870799999997</v>
      </c>
      <c r="J23" s="131">
        <f>((F23/'Shared Mail Order'!G13)*('Shared Mail Order'!H15+'Shared Mail Order'!H16))</f>
        <v>2.343017555780933</v>
      </c>
      <c r="K23" s="179">
        <f>(I23+L23)/('Shared Mail Order'!H13+'Shared Mail Order'!H21)*'Shared Mail Order'!C22</f>
        <v>0.6326064908722109</v>
      </c>
      <c r="L23" s="106">
        <v>0</v>
      </c>
      <c r="M23" s="107">
        <f>IF('Shared Mail Order'!C23&gt;0,(I23+L23)/('Shared Mail Order'!H13+'Shared Mail Order'!H21)*'Shared Mail Order'!C23*'Shared Mail Order'!C25,(I23+L23)*'Shared Mail Order'!C25)</f>
        <v>4.54812436612576</v>
      </c>
      <c r="N23" s="108">
        <f>IF('Shared Mail Order'!C23&gt;0,(I23+L23)/('Shared Mail Order'!H13+'Shared Mail Order'!H21)*'Shared Mail Order'!C23*'Shared Mail Order'!C25+K23,(I23+L23)*'Shared Mail Order'!C25+K23)</f>
        <v>5.180730856997972</v>
      </c>
      <c r="O23" s="132">
        <f t="shared" si="2"/>
        <v>38.32661921277891</v>
      </c>
      <c r="P23" s="180">
        <f t="shared" si="3"/>
        <v>38.32661921277891</v>
      </c>
      <c r="Q23" s="1"/>
      <c r="R23" s="1"/>
    </row>
    <row r="24" spans="1:18" ht="12.75">
      <c r="A24" s="66"/>
      <c r="B24" s="73"/>
      <c r="C24" s="68"/>
      <c r="D24" s="69"/>
      <c r="E24" s="70"/>
      <c r="F24" s="130">
        <f t="shared" si="0"/>
        <v>0</v>
      </c>
      <c r="G24" s="129">
        <f>F24*'Shared Mail Order'!C18</f>
        <v>0</v>
      </c>
      <c r="H24" s="130">
        <f t="shared" si="1"/>
        <v>0</v>
      </c>
      <c r="I24" s="133">
        <f>H24*'Shared Mail Order'!C17</f>
        <v>0</v>
      </c>
      <c r="J24" s="131">
        <f>((F24/'Shared Mail Order'!G13)*('Shared Mail Order'!H15+'Shared Mail Order'!H16))</f>
        <v>0</v>
      </c>
      <c r="K24" s="179">
        <f>(I24+L24)/('Shared Mail Order'!H13+'Shared Mail Order'!H21)*'Shared Mail Order'!C22</f>
        <v>0</v>
      </c>
      <c r="L24" s="134">
        <v>0</v>
      </c>
      <c r="M24" s="135">
        <f>IF('Shared Mail Order'!C23&gt;0,(I24+L24)/('Shared Mail Order'!H13+'Shared Mail Order'!H21)*'Shared Mail Order'!C23*'Shared Mail Order'!C25,(I24+L24)*'Shared Mail Order'!C25)</f>
        <v>0</v>
      </c>
      <c r="N24" s="136">
        <f>IF('Shared Mail Order'!C23&gt;0,(I24+L24)/('Shared Mail Order'!H13+'Shared Mail Order'!H21)*'Shared Mail Order'!C23*'Shared Mail Order'!C25+K24,(I24+L24)*'Shared Mail Order'!C25+K24)</f>
        <v>0</v>
      </c>
      <c r="O24" s="132">
        <f t="shared" si="2"/>
        <v>0</v>
      </c>
      <c r="P24" s="180">
        <f t="shared" si="3"/>
        <v>0</v>
      </c>
      <c r="Q24" s="1"/>
      <c r="R24" s="1"/>
    </row>
    <row r="25" spans="1:18" ht="12.75">
      <c r="A25" s="66"/>
      <c r="B25" s="71"/>
      <c r="C25" s="72"/>
      <c r="D25" s="69"/>
      <c r="E25" s="70"/>
      <c r="F25" s="130">
        <f t="shared" si="0"/>
        <v>0</v>
      </c>
      <c r="G25" s="129">
        <f>F25*'Shared Mail Order'!C18</f>
        <v>0</v>
      </c>
      <c r="H25" s="130">
        <f t="shared" si="1"/>
        <v>0</v>
      </c>
      <c r="I25" s="105">
        <f>H25*'Shared Mail Order'!C17</f>
        <v>0</v>
      </c>
      <c r="J25" s="131">
        <f>((F25/'Shared Mail Order'!G13)*('Shared Mail Order'!H15+'Shared Mail Order'!H16))</f>
        <v>0</v>
      </c>
      <c r="K25" s="179">
        <f>(I25+L25)/('Shared Mail Order'!H13+'Shared Mail Order'!H21)*'Shared Mail Order'!C22</f>
        <v>0</v>
      </c>
      <c r="L25" s="106">
        <v>0</v>
      </c>
      <c r="M25" s="107">
        <f>IF('Shared Mail Order'!C23&gt;0,(I25+L25)/('Shared Mail Order'!H13+'Shared Mail Order'!H21)*'Shared Mail Order'!C23*'Shared Mail Order'!C25,(I25+L25)*'Shared Mail Order'!C25)</f>
        <v>0</v>
      </c>
      <c r="N25" s="108">
        <f>IF('Shared Mail Order'!C23&gt;0,(I25+L25)/('Shared Mail Order'!H13+'Shared Mail Order'!H21)*'Shared Mail Order'!C23*'Shared Mail Order'!C25+K25,(I25+L25)*'Shared Mail Order'!C25+K25)</f>
        <v>0</v>
      </c>
      <c r="O25" s="132">
        <f t="shared" si="2"/>
        <v>0</v>
      </c>
      <c r="P25" s="180">
        <f t="shared" si="3"/>
        <v>0</v>
      </c>
      <c r="Q25" s="1"/>
      <c r="R25" s="1"/>
    </row>
    <row r="26" spans="1:18" ht="12.75">
      <c r="A26" s="175"/>
      <c r="B26" s="73"/>
      <c r="C26" s="68"/>
      <c r="D26" s="69"/>
      <c r="E26" s="173"/>
      <c r="F26" s="130">
        <f t="shared" si="0"/>
        <v>0</v>
      </c>
      <c r="G26" s="129">
        <f>F26*'Shared Mail Order'!C18</f>
        <v>0</v>
      </c>
      <c r="H26" s="130">
        <f t="shared" si="1"/>
        <v>0</v>
      </c>
      <c r="I26" s="105">
        <f>H26*'Shared Mail Order'!C17</f>
        <v>0</v>
      </c>
      <c r="J26" s="131">
        <f>((F26/'Shared Mail Order'!G13)*('Shared Mail Order'!H15+'Shared Mail Order'!H16))</f>
        <v>0</v>
      </c>
      <c r="K26" s="179">
        <f>(I26+L26)/('Shared Mail Order'!H13+'Shared Mail Order'!H21)*'Shared Mail Order'!C22</f>
        <v>0</v>
      </c>
      <c r="L26" s="106">
        <v>0</v>
      </c>
      <c r="M26" s="107">
        <f>IF('Shared Mail Order'!C23&gt;0,(I26+L26)/('Shared Mail Order'!H13+'Shared Mail Order'!H21)*'Shared Mail Order'!C23*'Shared Mail Order'!C25,(I26+L26)*'Shared Mail Order'!C25)</f>
        <v>0</v>
      </c>
      <c r="N26" s="108">
        <f>IF('Shared Mail Order'!C23&gt;0,(I26+L26)/('Shared Mail Order'!H13+'Shared Mail Order'!H21)*'Shared Mail Order'!C23*'Shared Mail Order'!C25+K26,(I26+L26)*'Shared Mail Order'!C25+K26)</f>
        <v>0</v>
      </c>
      <c r="O26" s="132">
        <f t="shared" si="2"/>
        <v>0</v>
      </c>
      <c r="P26" s="180">
        <f t="shared" si="3"/>
        <v>0</v>
      </c>
      <c r="Q26" s="1"/>
      <c r="R26" s="1"/>
    </row>
    <row r="27" spans="1:18" ht="12.75">
      <c r="A27" s="175"/>
      <c r="B27" s="160"/>
      <c r="C27" s="68"/>
      <c r="D27" s="69"/>
      <c r="E27" s="173"/>
      <c r="F27" s="130">
        <f t="shared" si="0"/>
        <v>0</v>
      </c>
      <c r="G27" s="129">
        <f>F27*'Shared Mail Order'!C18</f>
        <v>0</v>
      </c>
      <c r="H27" s="130">
        <f t="shared" si="1"/>
        <v>0</v>
      </c>
      <c r="I27" s="99">
        <f>H27*'Shared Mail Order'!C17</f>
        <v>0</v>
      </c>
      <c r="J27" s="131">
        <f>((F27/'Shared Mail Order'!G13)*('Shared Mail Order'!H15+'Shared Mail Order'!H16))</f>
        <v>0</v>
      </c>
      <c r="K27" s="179">
        <f>(I27+L27)/('Shared Mail Order'!H13+'Shared Mail Order'!H21)*'Shared Mail Order'!C22</f>
        <v>0</v>
      </c>
      <c r="L27" s="100">
        <v>0</v>
      </c>
      <c r="M27" s="101">
        <f>IF('Shared Mail Order'!C23&gt;0,(I27+L27)/('Shared Mail Order'!H13+'Shared Mail Order'!H21)*'Shared Mail Order'!C23*'Shared Mail Order'!C25,(I27+L27)*'Shared Mail Order'!C25)</f>
        <v>0</v>
      </c>
      <c r="N27" s="102">
        <f>IF('Shared Mail Order'!C23&gt;0,(I27+L27)/('Shared Mail Order'!H13+'Shared Mail Order'!H21)*'Shared Mail Order'!C23*'Shared Mail Order'!C25+K27,(I27+L27)*'Shared Mail Order'!C25+K27)</f>
        <v>0</v>
      </c>
      <c r="O27" s="132">
        <f t="shared" si="2"/>
        <v>0</v>
      </c>
      <c r="P27" s="180">
        <f t="shared" si="3"/>
        <v>0</v>
      </c>
      <c r="Q27" s="1"/>
      <c r="R27" s="1"/>
    </row>
    <row r="28" spans="1:18" ht="12.75">
      <c r="A28" s="175"/>
      <c r="B28" s="73"/>
      <c r="C28" s="68"/>
      <c r="D28" s="69"/>
      <c r="E28" s="173"/>
      <c r="F28" s="130">
        <f t="shared" si="0"/>
        <v>0</v>
      </c>
      <c r="G28" s="129">
        <f>F28*'Shared Mail Order'!C18</f>
        <v>0</v>
      </c>
      <c r="H28" s="130">
        <f t="shared" si="1"/>
        <v>0</v>
      </c>
      <c r="I28" s="105">
        <f>H28*'Shared Mail Order'!C17</f>
        <v>0</v>
      </c>
      <c r="J28" s="131">
        <f>((F28/'Shared Mail Order'!G13)*('Shared Mail Order'!H15+'Shared Mail Order'!H16))</f>
        <v>0</v>
      </c>
      <c r="K28" s="179">
        <f>(I28+L28)/('Shared Mail Order'!H13+'Shared Mail Order'!H21)*'Shared Mail Order'!C22</f>
        <v>0</v>
      </c>
      <c r="L28" s="106">
        <v>0</v>
      </c>
      <c r="M28" s="107">
        <f>IF('Shared Mail Order'!C23&gt;0,(I28+L28)/('Shared Mail Order'!H13+'Shared Mail Order'!H21)*'Shared Mail Order'!C23*'Shared Mail Order'!C25,(I28+L28)*'Shared Mail Order'!C25)</f>
        <v>0</v>
      </c>
      <c r="N28" s="108">
        <f>IF('Shared Mail Order'!C23&gt;0,(I28+L28)/('Shared Mail Order'!H13+'Shared Mail Order'!H21)*'Shared Mail Order'!C23*'Shared Mail Order'!C25+K28,(I28+L28)*'Shared Mail Order'!C25+K28)</f>
        <v>0</v>
      </c>
      <c r="O28" s="132">
        <f t="shared" si="2"/>
        <v>0</v>
      </c>
      <c r="P28" s="180">
        <f t="shared" si="3"/>
        <v>0</v>
      </c>
      <c r="Q28" s="1"/>
      <c r="R28" s="1"/>
    </row>
    <row r="29" spans="1:18" ht="12.75">
      <c r="A29" s="175"/>
      <c r="B29" s="73"/>
      <c r="C29" s="68"/>
      <c r="D29" s="69"/>
      <c r="E29" s="173"/>
      <c r="F29" s="130">
        <f t="shared" si="0"/>
        <v>0</v>
      </c>
      <c r="G29" s="129">
        <f>F29*'Shared Mail Order'!C18</f>
        <v>0</v>
      </c>
      <c r="H29" s="130">
        <f t="shared" si="1"/>
        <v>0</v>
      </c>
      <c r="I29" s="105">
        <f>H29*'Shared Mail Order'!C17</f>
        <v>0</v>
      </c>
      <c r="J29" s="131">
        <f>((F29/'Shared Mail Order'!G13)*('Shared Mail Order'!H15+'Shared Mail Order'!H16))</f>
        <v>0</v>
      </c>
      <c r="K29" s="179">
        <f>(I29+L29)/('Shared Mail Order'!H13+'Shared Mail Order'!H21)*'Shared Mail Order'!C22</f>
        <v>0</v>
      </c>
      <c r="L29" s="106">
        <v>0</v>
      </c>
      <c r="M29" s="107">
        <f>IF('Shared Mail Order'!C23&gt;0,(I29+L29)/('Shared Mail Order'!H13+'Shared Mail Order'!H21)*'Shared Mail Order'!C23*'Shared Mail Order'!C25,(I29+L29)*'Shared Mail Order'!C25)</f>
        <v>0</v>
      </c>
      <c r="N29" s="108">
        <f>IF('Shared Mail Order'!C23&gt;0,(I29+L29)/('Shared Mail Order'!H13+'Shared Mail Order'!H21)*'Shared Mail Order'!C23*'Shared Mail Order'!C25+K29,(I29+L29)*'Shared Mail Order'!C25+K29)</f>
        <v>0</v>
      </c>
      <c r="O29" s="132">
        <f t="shared" si="2"/>
        <v>0</v>
      </c>
      <c r="P29" s="180">
        <f t="shared" si="3"/>
        <v>0</v>
      </c>
      <c r="Q29" s="1"/>
      <c r="R29" s="1"/>
    </row>
    <row r="30" spans="1:18" ht="12.75">
      <c r="A30" s="175"/>
      <c r="B30" s="73"/>
      <c r="C30" s="68"/>
      <c r="D30" s="69"/>
      <c r="E30" s="173"/>
      <c r="F30" s="130">
        <f t="shared" si="0"/>
        <v>0</v>
      </c>
      <c r="G30" s="129">
        <f>F30*'Shared Mail Order'!C18</f>
        <v>0</v>
      </c>
      <c r="H30" s="130">
        <f t="shared" si="1"/>
        <v>0</v>
      </c>
      <c r="I30" s="105">
        <f>H30*'Shared Mail Order'!C17</f>
        <v>0</v>
      </c>
      <c r="J30" s="131">
        <f>((F30/'Shared Mail Order'!G13)*('Shared Mail Order'!H15+'Shared Mail Order'!H16))</f>
        <v>0</v>
      </c>
      <c r="K30" s="179">
        <f>(I30+L30)/('Shared Mail Order'!H13+'Shared Mail Order'!H21)*'Shared Mail Order'!C22</f>
        <v>0</v>
      </c>
      <c r="L30" s="106">
        <v>0</v>
      </c>
      <c r="M30" s="107">
        <f>IF('Shared Mail Order'!C23&gt;0,(I30+L30)/('Shared Mail Order'!H13+'Shared Mail Order'!H21)*'Shared Mail Order'!C23*'Shared Mail Order'!C25,(I30+L30)*'Shared Mail Order'!C25)</f>
        <v>0</v>
      </c>
      <c r="N30" s="108">
        <f>IF('Shared Mail Order'!C23&gt;0,(I30+L30)/('Shared Mail Order'!H13+'Shared Mail Order'!H21)*'Shared Mail Order'!C23*'Shared Mail Order'!C25+K30,(I30+L30)*'Shared Mail Order'!C25+K30)</f>
        <v>0</v>
      </c>
      <c r="O30" s="132">
        <f t="shared" si="2"/>
        <v>0</v>
      </c>
      <c r="P30" s="180">
        <f t="shared" si="3"/>
        <v>0</v>
      </c>
      <c r="Q30" s="1"/>
      <c r="R30" s="1"/>
    </row>
    <row r="31" spans="1:18" ht="12.75">
      <c r="A31" s="175"/>
      <c r="B31" s="73"/>
      <c r="C31" s="68"/>
      <c r="D31" s="69"/>
      <c r="E31" s="173"/>
      <c r="F31" s="130">
        <f t="shared" si="0"/>
        <v>0</v>
      </c>
      <c r="G31" s="129">
        <f>F31*'Shared Mail Order'!C18</f>
        <v>0</v>
      </c>
      <c r="H31" s="130">
        <f t="shared" si="1"/>
        <v>0</v>
      </c>
      <c r="I31" s="105">
        <f>H31*'Shared Mail Order'!C17</f>
        <v>0</v>
      </c>
      <c r="J31" s="131">
        <f>((F31/'Shared Mail Order'!G13)*('Shared Mail Order'!H15+'Shared Mail Order'!H16))</f>
        <v>0</v>
      </c>
      <c r="K31" s="179">
        <f>(I31+L31)/('Shared Mail Order'!H13+'Shared Mail Order'!H21)*'Shared Mail Order'!C22</f>
        <v>0</v>
      </c>
      <c r="L31" s="106">
        <v>0</v>
      </c>
      <c r="M31" s="107">
        <f>IF('Shared Mail Order'!C23&gt;0,(I31+L31)/('Shared Mail Order'!H13+'Shared Mail Order'!H21)*'Shared Mail Order'!C23*'Shared Mail Order'!C25,(I31+L31)*'Shared Mail Order'!C25)</f>
        <v>0</v>
      </c>
      <c r="N31" s="108">
        <f>IF('Shared Mail Order'!C23&gt;0,(I31+L31)/('Shared Mail Order'!H13+'Shared Mail Order'!H21)*'Shared Mail Order'!C23*'Shared Mail Order'!C25+K31,(I31+L31)*'Shared Mail Order'!C25+K31)</f>
        <v>0</v>
      </c>
      <c r="O31" s="132">
        <f t="shared" si="2"/>
        <v>0</v>
      </c>
      <c r="P31" s="180">
        <f t="shared" si="3"/>
        <v>0</v>
      </c>
      <c r="Q31" s="1"/>
      <c r="R31" s="1"/>
    </row>
    <row r="32" spans="1:18" ht="12.75">
      <c r="A32" s="175"/>
      <c r="B32" s="73"/>
      <c r="C32" s="68"/>
      <c r="D32" s="69"/>
      <c r="E32" s="173"/>
      <c r="F32" s="130">
        <f t="shared" si="0"/>
        <v>0</v>
      </c>
      <c r="G32" s="129">
        <f>F32*'Shared Mail Order'!C18</f>
        <v>0</v>
      </c>
      <c r="H32" s="130">
        <f t="shared" si="1"/>
        <v>0</v>
      </c>
      <c r="I32" s="105">
        <f>H32*'Shared Mail Order'!C17</f>
        <v>0</v>
      </c>
      <c r="J32" s="131">
        <f>((F32/'Shared Mail Order'!G13)*('Shared Mail Order'!H15+'Shared Mail Order'!H16))</f>
        <v>0</v>
      </c>
      <c r="K32" s="179">
        <f>(I32+L32)/('Shared Mail Order'!H13+'Shared Mail Order'!H21)*'Shared Mail Order'!C22</f>
        <v>0</v>
      </c>
      <c r="L32" s="106">
        <v>0</v>
      </c>
      <c r="M32" s="107">
        <f>IF('Shared Mail Order'!C23&gt;0,(I32+L32)/('Shared Mail Order'!H13+'Shared Mail Order'!H21)*'Shared Mail Order'!C23*'Shared Mail Order'!C25,(I32+L32)*'Shared Mail Order'!C25)</f>
        <v>0</v>
      </c>
      <c r="N32" s="108">
        <f>IF('Shared Mail Order'!C23&gt;0,(I32+L32)/('Shared Mail Order'!H13+'Shared Mail Order'!H21)*'Shared Mail Order'!C23*'Shared Mail Order'!C25+K32,(I32+L32)*'Shared Mail Order'!C25+K32)</f>
        <v>0</v>
      </c>
      <c r="O32" s="132">
        <f t="shared" si="2"/>
        <v>0</v>
      </c>
      <c r="P32" s="180">
        <f t="shared" si="3"/>
        <v>0</v>
      </c>
      <c r="Q32" s="1"/>
      <c r="R32" s="1"/>
    </row>
    <row r="33" spans="1:18" ht="12.75">
      <c r="A33" s="175"/>
      <c r="B33" s="73"/>
      <c r="C33" s="68"/>
      <c r="D33" s="69"/>
      <c r="E33" s="173"/>
      <c r="F33" s="130">
        <f t="shared" si="0"/>
        <v>0</v>
      </c>
      <c r="G33" s="129">
        <f>F33*'Shared Mail Order'!C18</f>
        <v>0</v>
      </c>
      <c r="H33" s="130">
        <f t="shared" si="1"/>
        <v>0</v>
      </c>
      <c r="I33" s="105">
        <f>H33*'Shared Mail Order'!C17</f>
        <v>0</v>
      </c>
      <c r="J33" s="131">
        <f>((F33/'Shared Mail Order'!G13)*('Shared Mail Order'!H15+'Shared Mail Order'!H16))</f>
        <v>0</v>
      </c>
      <c r="K33" s="179">
        <f>(I33+L33)/('Shared Mail Order'!H13+'Shared Mail Order'!H21)*'Shared Mail Order'!C22</f>
        <v>0</v>
      </c>
      <c r="L33" s="106">
        <v>0</v>
      </c>
      <c r="M33" s="107">
        <f>IF('Shared Mail Order'!C23&gt;0,(I33+L33)/('Shared Mail Order'!H13+'Shared Mail Order'!H21)*'Shared Mail Order'!C23*'Shared Mail Order'!C25,(I33+L33)*'Shared Mail Order'!C25)</f>
        <v>0</v>
      </c>
      <c r="N33" s="108">
        <f>IF('Shared Mail Order'!C23&gt;0,(I33+L33)/('Shared Mail Order'!H13+'Shared Mail Order'!H21)*'Shared Mail Order'!C23*'Shared Mail Order'!C25+K33,(I33+L33)*'Shared Mail Order'!C25+K33)</f>
        <v>0</v>
      </c>
      <c r="O33" s="132">
        <f t="shared" si="2"/>
        <v>0</v>
      </c>
      <c r="P33" s="180">
        <f t="shared" si="3"/>
        <v>0</v>
      </c>
      <c r="Q33" s="1"/>
      <c r="R33" s="1"/>
    </row>
    <row r="34" spans="1:18" ht="12.75">
      <c r="A34" s="175"/>
      <c r="B34" s="73"/>
      <c r="C34" s="68"/>
      <c r="D34" s="69"/>
      <c r="E34" s="173"/>
      <c r="F34" s="130">
        <f t="shared" si="0"/>
        <v>0</v>
      </c>
      <c r="G34" s="129">
        <f>F34*'Shared Mail Order'!C18</f>
        <v>0</v>
      </c>
      <c r="H34" s="130">
        <f t="shared" si="1"/>
        <v>0</v>
      </c>
      <c r="I34" s="105">
        <f>H34*'Shared Mail Order'!C17</f>
        <v>0</v>
      </c>
      <c r="J34" s="131">
        <f>((F34/'Shared Mail Order'!G13)*('Shared Mail Order'!H15+'Shared Mail Order'!H16))</f>
        <v>0</v>
      </c>
      <c r="K34" s="179">
        <f>(I34+L34)/('Shared Mail Order'!H13+'Shared Mail Order'!H21)*'Shared Mail Order'!C22</f>
        <v>0</v>
      </c>
      <c r="L34" s="106">
        <v>0</v>
      </c>
      <c r="M34" s="107">
        <f>IF('Shared Mail Order'!C23&gt;0,(I34+L34)/('Shared Mail Order'!H13+'Shared Mail Order'!H21)*'Shared Mail Order'!C23*'Shared Mail Order'!C25,(I34+L34)*'Shared Mail Order'!C25)</f>
        <v>0</v>
      </c>
      <c r="N34" s="108">
        <f>IF('Shared Mail Order'!C23&gt;0,(I34+L34)/('Shared Mail Order'!H13+'Shared Mail Order'!H21)*'Shared Mail Order'!C23*'Shared Mail Order'!C25+K34,(I34+L34)*'Shared Mail Order'!C25+K34)</f>
        <v>0</v>
      </c>
      <c r="O34" s="132">
        <f t="shared" si="2"/>
        <v>0</v>
      </c>
      <c r="P34" s="180">
        <f t="shared" si="3"/>
        <v>0</v>
      </c>
      <c r="Q34" s="1"/>
      <c r="R34" s="1"/>
    </row>
    <row r="35" spans="1:18" ht="12.75">
      <c r="A35" s="175"/>
      <c r="B35" s="160"/>
      <c r="C35" s="68"/>
      <c r="D35" s="69"/>
      <c r="E35" s="173"/>
      <c r="F35" s="130">
        <f t="shared" si="0"/>
        <v>0</v>
      </c>
      <c r="G35" s="129">
        <f>F35*'Shared Mail Order'!C18</f>
        <v>0</v>
      </c>
      <c r="H35" s="130">
        <f t="shared" si="1"/>
        <v>0</v>
      </c>
      <c r="I35" s="105">
        <f>H35*'Shared Mail Order'!C17</f>
        <v>0</v>
      </c>
      <c r="J35" s="131">
        <f>((F35/'Shared Mail Order'!G13)*('Shared Mail Order'!H15+'Shared Mail Order'!H16))</f>
        <v>0</v>
      </c>
      <c r="K35" s="179">
        <f>(I35+L35)/('Shared Mail Order'!H13+'Shared Mail Order'!H21)*'Shared Mail Order'!C22</f>
        <v>0</v>
      </c>
      <c r="L35" s="106">
        <v>0</v>
      </c>
      <c r="M35" s="107">
        <f>IF('Shared Mail Order'!C23&gt;0,(I35+L35)/('Shared Mail Order'!H13+'Shared Mail Order'!H21)*'Shared Mail Order'!C23*'Shared Mail Order'!C25,(I35+L35)*'Shared Mail Order'!C25)</f>
        <v>0</v>
      </c>
      <c r="N35" s="108">
        <f>IF('Shared Mail Order'!C23&gt;0,(I35+L35)/('Shared Mail Order'!H13+'Shared Mail Order'!H21)*'Shared Mail Order'!C23*'Shared Mail Order'!C25+K35,(I35+L35)*'Shared Mail Order'!C25+K35)</f>
        <v>0</v>
      </c>
      <c r="O35" s="132">
        <f t="shared" si="2"/>
        <v>0</v>
      </c>
      <c r="P35" s="180">
        <f t="shared" si="3"/>
        <v>0</v>
      </c>
      <c r="Q35" s="1"/>
      <c r="R35" s="1"/>
    </row>
    <row r="36" spans="1:18" ht="12.75">
      <c r="A36" s="175"/>
      <c r="B36" s="73"/>
      <c r="C36" s="68"/>
      <c r="D36" s="69"/>
      <c r="E36" s="173"/>
      <c r="F36" s="130">
        <f t="shared" si="0"/>
        <v>0</v>
      </c>
      <c r="G36" s="129">
        <f>F36*'Shared Mail Order'!C18</f>
        <v>0</v>
      </c>
      <c r="H36" s="130">
        <f t="shared" si="1"/>
        <v>0</v>
      </c>
      <c r="I36" s="105">
        <f>HF36*'Shared Mail Order'!C17</f>
        <v>0</v>
      </c>
      <c r="J36" s="131">
        <f>((F36/'Shared Mail Order'!G13)*('Shared Mail Order'!H15+'Shared Mail Order'!H16))</f>
        <v>0</v>
      </c>
      <c r="K36" s="179">
        <f>(I36+L36)/('Shared Mail Order'!H13+'Shared Mail Order'!H21)*'Shared Mail Order'!C22</f>
        <v>0</v>
      </c>
      <c r="L36" s="106">
        <v>0</v>
      </c>
      <c r="M36" s="107">
        <f>IF('Shared Mail Order'!C23&gt;0,(I36+L36)/('Shared Mail Order'!H13+'Shared Mail Order'!H21)*'Shared Mail Order'!C23*'Shared Mail Order'!C25,(I36+L36)*'Shared Mail Order'!C25)</f>
        <v>0</v>
      </c>
      <c r="N36" s="108">
        <f>IF('Shared Mail Order'!C23&gt;0,(I36+L36)/('Shared Mail Order'!H13+'Shared Mail Order'!H21)*'Shared Mail Order'!C23*'Shared Mail Order'!C25+K36,(I36+L36)*'Shared Mail Order'!C25+K36)</f>
        <v>0</v>
      </c>
      <c r="O36" s="132">
        <f t="shared" si="2"/>
        <v>0</v>
      </c>
      <c r="P36" s="180">
        <f t="shared" si="3"/>
        <v>0</v>
      </c>
      <c r="Q36" s="1"/>
      <c r="R36" s="1"/>
    </row>
    <row r="37" spans="1:18" ht="12.75">
      <c r="A37" s="175"/>
      <c r="B37" s="160"/>
      <c r="C37" s="68"/>
      <c r="D37" s="69"/>
      <c r="E37" s="173"/>
      <c r="F37" s="130">
        <f t="shared" si="0"/>
        <v>0</v>
      </c>
      <c r="G37" s="129">
        <f>F37*'Shared Mail Order'!C18</f>
        <v>0</v>
      </c>
      <c r="H37" s="130">
        <f t="shared" si="1"/>
        <v>0</v>
      </c>
      <c r="I37" s="105">
        <f>H37*'Shared Mail Order'!C17</f>
        <v>0</v>
      </c>
      <c r="J37" s="131">
        <f>((F37/'Shared Mail Order'!G13)*('Shared Mail Order'!H15+'Shared Mail Order'!H16))</f>
        <v>0</v>
      </c>
      <c r="K37" s="179">
        <f>(I37+L37)/('Shared Mail Order'!H13+'Shared Mail Order'!H21)*'Shared Mail Order'!C22</f>
        <v>0</v>
      </c>
      <c r="L37" s="106">
        <v>0</v>
      </c>
      <c r="M37" s="107">
        <f>IF('Shared Mail Order'!C23&gt;0,(I37+L37)/('Shared Mail Order'!H13+'Shared Mail Order'!H21)*'Shared Mail Order'!C23*'Shared Mail Order'!C25,(I37+L37)*'Shared Mail Order'!C25)</f>
        <v>0</v>
      </c>
      <c r="N37" s="108">
        <f>IF('Shared Mail Order'!C23&gt;0,(I37+L37)/('Shared Mail Order'!H13+'Shared Mail Order'!H21)*'Shared Mail Order'!C23*'Shared Mail Order'!C25+K37,(I37+L37)*'Shared Mail Order'!C25+K37)</f>
        <v>0</v>
      </c>
      <c r="O37" s="132">
        <f t="shared" si="2"/>
        <v>0</v>
      </c>
      <c r="P37" s="180">
        <f t="shared" si="3"/>
        <v>0</v>
      </c>
      <c r="Q37" s="1"/>
      <c r="R37" s="1"/>
    </row>
    <row r="38" spans="1:18" ht="12.75">
      <c r="A38" s="127"/>
      <c r="B38" s="73"/>
      <c r="C38" s="91"/>
      <c r="D38" s="92"/>
      <c r="E38" s="128"/>
      <c r="F38" s="130">
        <f t="shared" si="0"/>
        <v>0</v>
      </c>
      <c r="G38" s="129">
        <f>F38*'Shared Mail Order'!C18</f>
        <v>0</v>
      </c>
      <c r="H38" s="130">
        <f t="shared" si="1"/>
        <v>0</v>
      </c>
      <c r="I38" s="99">
        <f>H38*'Shared Mail Order'!C17</f>
        <v>0</v>
      </c>
      <c r="J38" s="131">
        <f>((F38/'Shared Mail Order'!G13)*('Shared Mail Order'!H15+'Shared Mail Order'!H16))</f>
        <v>0</v>
      </c>
      <c r="K38" s="179">
        <f>(I38+L38)/('Shared Mail Order'!H13+'Shared Mail Order'!H21)*'Shared Mail Order'!C22</f>
        <v>0</v>
      </c>
      <c r="L38" s="100"/>
      <c r="M38" s="101">
        <f>IF('Shared Mail Order'!C23&gt;0,(I38+L38)/('Shared Mail Order'!H13+'Shared Mail Order'!H21)*'Shared Mail Order'!C23*'Shared Mail Order'!C25,(I38+L38)*'Shared Mail Order'!C25)</f>
        <v>0</v>
      </c>
      <c r="N38" s="102">
        <f>IF('Shared Mail Order'!C23&gt;0,(I38+L38)/('Shared Mail Order'!H13+'Shared Mail Order'!H21)*'Shared Mail Order'!C23*'Shared Mail Order'!C25+K38,(I38+L38)*'Shared Mail Order'!C25+K38)</f>
        <v>0</v>
      </c>
      <c r="O38" s="132">
        <f t="shared" si="2"/>
        <v>0</v>
      </c>
      <c r="P38" s="180">
        <f t="shared" si="3"/>
        <v>0</v>
      </c>
      <c r="Q38" s="1"/>
      <c r="R38" s="1"/>
    </row>
    <row r="39" spans="1:18" ht="12.75">
      <c r="A39" s="127"/>
      <c r="B39" s="73"/>
      <c r="C39" s="91"/>
      <c r="D39" s="92">
        <v>0</v>
      </c>
      <c r="E39" s="128">
        <v>0</v>
      </c>
      <c r="F39" s="130">
        <f t="shared" si="0"/>
        <v>0</v>
      </c>
      <c r="G39" s="129">
        <f>F39*'Shared Mail Order'!C18</f>
        <v>0</v>
      </c>
      <c r="H39" s="130">
        <f t="shared" si="1"/>
        <v>0</v>
      </c>
      <c r="I39" s="99">
        <f>H39*'Shared Mail Order'!C17</f>
        <v>0</v>
      </c>
      <c r="J39" s="131">
        <f>((F39/'Shared Mail Order'!G13)*('Shared Mail Order'!H15+'Shared Mail Order'!H16))</f>
        <v>0</v>
      </c>
      <c r="K39" s="179">
        <f>(I39+L39)/('Shared Mail Order'!H13+'Shared Mail Order'!H21)*'Shared Mail Order'!C22</f>
        <v>0</v>
      </c>
      <c r="L39" s="100"/>
      <c r="M39" s="101">
        <f>IF('Shared Mail Order'!C23&gt;0,(I39+L39)/('Shared Mail Order'!H13+'Shared Mail Order'!H21)*'Shared Mail Order'!C23*'Shared Mail Order'!C25,(I39+L39)*'Shared Mail Order'!C25)</f>
        <v>0</v>
      </c>
      <c r="N39" s="102">
        <f>IF('Shared Mail Order'!C23&gt;0,(I39+L39)/('Shared Mail Order'!H13+'Shared Mail Order'!H21)*'Shared Mail Order'!C23*'Shared Mail Order'!C25+K39,(I39+L39)*'Shared Mail Order'!C25+K39)</f>
        <v>0</v>
      </c>
      <c r="O39" s="132">
        <f t="shared" si="2"/>
        <v>0</v>
      </c>
      <c r="P39" s="180">
        <f t="shared" si="3"/>
        <v>0</v>
      </c>
      <c r="Q39" s="1"/>
      <c r="R39" s="1"/>
    </row>
    <row r="40" spans="1:18" ht="12.75">
      <c r="A40" s="127"/>
      <c r="B40" s="73"/>
      <c r="C40" s="91"/>
      <c r="D40" s="92">
        <v>0</v>
      </c>
      <c r="E40" s="128">
        <v>0</v>
      </c>
      <c r="F40" s="130">
        <f t="shared" si="0"/>
        <v>0</v>
      </c>
      <c r="G40" s="129">
        <f>F40*'Shared Mail Order'!C18</f>
        <v>0</v>
      </c>
      <c r="H40" s="130">
        <f t="shared" si="1"/>
        <v>0</v>
      </c>
      <c r="I40" s="99">
        <f>H40*'Shared Mail Order'!C17</f>
        <v>0</v>
      </c>
      <c r="J40" s="131">
        <f>((F40/'Shared Mail Order'!G13)*('Shared Mail Order'!H15+'Shared Mail Order'!H16))</f>
        <v>0</v>
      </c>
      <c r="K40" s="179">
        <f>(I40+L40)/('Shared Mail Order'!H13+'Shared Mail Order'!H21)*'Shared Mail Order'!C22</f>
        <v>0</v>
      </c>
      <c r="L40" s="100"/>
      <c r="M40" s="101">
        <f>IF('Shared Mail Order'!C23&gt;0,(I40+L40)/('Shared Mail Order'!H13+'Shared Mail Order'!H21)*'Shared Mail Order'!C23*'Shared Mail Order'!C25,(I40+L40)*'Shared Mail Order'!C25)</f>
        <v>0</v>
      </c>
      <c r="N40" s="102">
        <f>IF('Shared Mail Order'!C23&gt;0,(I40+L40)/('Shared Mail Order'!H13+'Shared Mail Order'!H21)*'Shared Mail Order'!C23*'Shared Mail Order'!C25+K40,(I40+L40)*'Shared Mail Order'!C25+K40)</f>
        <v>0</v>
      </c>
      <c r="O40" s="132">
        <f t="shared" si="2"/>
        <v>0</v>
      </c>
      <c r="P40" s="180">
        <f t="shared" si="3"/>
        <v>0</v>
      </c>
      <c r="Q40" s="1"/>
      <c r="R40" s="1"/>
    </row>
    <row r="41" spans="1:18" ht="12.75">
      <c r="A41" s="127"/>
      <c r="B41" s="73"/>
      <c r="C41" s="91"/>
      <c r="D41" s="92">
        <v>0</v>
      </c>
      <c r="E41" s="128">
        <v>0</v>
      </c>
      <c r="F41" s="130">
        <f t="shared" si="0"/>
        <v>0</v>
      </c>
      <c r="G41" s="129">
        <f>F41*'Shared Mail Order'!C18</f>
        <v>0</v>
      </c>
      <c r="H41" s="130">
        <f t="shared" si="1"/>
        <v>0</v>
      </c>
      <c r="I41" s="99">
        <f>H41*'Shared Mail Order'!C17</f>
        <v>0</v>
      </c>
      <c r="J41" s="131">
        <f>((F41/'Shared Mail Order'!G13)*('Shared Mail Order'!H15+'Shared Mail Order'!H16))</f>
        <v>0</v>
      </c>
      <c r="K41" s="179">
        <f>(I41+L41)/('Shared Mail Order'!H13+'Shared Mail Order'!H21)*'Shared Mail Order'!C22</f>
        <v>0</v>
      </c>
      <c r="L41" s="100"/>
      <c r="M41" s="101">
        <f>IF('Shared Mail Order'!C23&gt;0,(I41+L41)/('Shared Mail Order'!H13+'Shared Mail Order'!H21)*'Shared Mail Order'!C23*'Shared Mail Order'!C25,(I41+L41)*'Shared Mail Order'!C25)</f>
        <v>0</v>
      </c>
      <c r="N41" s="102">
        <f>IF('Shared Mail Order'!C23&gt;0,(I41+L41)/('Shared Mail Order'!H13+'Shared Mail Order'!H21)*'Shared Mail Order'!C23*'Shared Mail Order'!C25+K41,(I41+L41)*'Shared Mail Order'!C25+K41)</f>
        <v>0</v>
      </c>
      <c r="O41" s="132">
        <f t="shared" si="2"/>
        <v>0</v>
      </c>
      <c r="P41" s="180">
        <f t="shared" si="3"/>
        <v>0</v>
      </c>
      <c r="Q41" s="1"/>
      <c r="R41" s="1"/>
    </row>
    <row r="42" spans="1:18" ht="12.75">
      <c r="A42" s="127"/>
      <c r="B42" s="73"/>
      <c r="C42" s="91"/>
      <c r="D42" s="92">
        <v>0</v>
      </c>
      <c r="E42" s="128">
        <v>0</v>
      </c>
      <c r="F42" s="130">
        <f t="shared" si="0"/>
        <v>0</v>
      </c>
      <c r="G42" s="129">
        <f>F42*'Shared Mail Order'!C18</f>
        <v>0</v>
      </c>
      <c r="H42" s="130">
        <f t="shared" si="1"/>
        <v>0</v>
      </c>
      <c r="I42" s="99">
        <f>H42*'Shared Mail Order'!C17</f>
        <v>0</v>
      </c>
      <c r="J42" s="131">
        <f>((F42/'Shared Mail Order'!G13)*('Shared Mail Order'!H15+'Shared Mail Order'!H16))</f>
        <v>0</v>
      </c>
      <c r="K42" s="179">
        <f>(I42+L42)/('Shared Mail Order'!H13+'Shared Mail Order'!H21)*'Shared Mail Order'!C22</f>
        <v>0</v>
      </c>
      <c r="L42" s="100"/>
      <c r="M42" s="101">
        <f>IF('Shared Mail Order'!C23&gt;0,(I42+L42)/('Shared Mail Order'!H13+'Shared Mail Order'!H21)*'Shared Mail Order'!C23*'Shared Mail Order'!C25,(I42+L42)*'Shared Mail Order'!C25)</f>
        <v>0</v>
      </c>
      <c r="N42" s="102">
        <f>IF('Shared Mail Order'!C23&gt;0,(I42+L42)/('Shared Mail Order'!H13+'Shared Mail Order'!H21)*'Shared Mail Order'!C23*'Shared Mail Order'!C25+K42,(I42+L42)*'Shared Mail Order'!C25+K42)</f>
        <v>0</v>
      </c>
      <c r="O42" s="132">
        <f t="shared" si="2"/>
        <v>0</v>
      </c>
      <c r="P42" s="180">
        <f t="shared" si="3"/>
        <v>0</v>
      </c>
      <c r="Q42" s="1"/>
      <c r="R42" s="1"/>
    </row>
    <row r="43" spans="1:18" ht="12.75">
      <c r="A43" s="127"/>
      <c r="B43" s="73"/>
      <c r="C43" s="91"/>
      <c r="D43" s="92">
        <v>0</v>
      </c>
      <c r="E43" s="128">
        <v>0</v>
      </c>
      <c r="F43" s="130">
        <f t="shared" si="0"/>
        <v>0</v>
      </c>
      <c r="G43" s="129">
        <f>F43*'Shared Mail Order'!C18</f>
        <v>0</v>
      </c>
      <c r="H43" s="130">
        <f t="shared" si="1"/>
        <v>0</v>
      </c>
      <c r="I43" s="99">
        <f>H43*'Shared Mail Order'!C17</f>
        <v>0</v>
      </c>
      <c r="J43" s="131">
        <f>((F43/'Shared Mail Order'!G13)*('Shared Mail Order'!H15+'Shared Mail Order'!H16))</f>
        <v>0</v>
      </c>
      <c r="K43" s="179">
        <f>(I43+L43)/('Shared Mail Order'!H13+'Shared Mail Order'!H21)*'Shared Mail Order'!C22</f>
        <v>0</v>
      </c>
      <c r="L43" s="100"/>
      <c r="M43" s="101">
        <f>IF('Shared Mail Order'!C23&gt;0,(I43+L43)/('Shared Mail Order'!H13+'Shared Mail Order'!H21)*'Shared Mail Order'!C23*'Shared Mail Order'!C25,(I43+L43)*'Shared Mail Order'!C25)</f>
        <v>0</v>
      </c>
      <c r="N43" s="102">
        <f>IF('Shared Mail Order'!C23&gt;0,(I43+L43)/('Shared Mail Order'!H13+'Shared Mail Order'!H21)*'Shared Mail Order'!C23*'Shared Mail Order'!C25+K43,(I43+L43)*'Shared Mail Order'!C25+K43)</f>
        <v>0</v>
      </c>
      <c r="O43" s="132">
        <f t="shared" si="2"/>
        <v>0</v>
      </c>
      <c r="P43" s="180">
        <f t="shared" si="3"/>
        <v>0</v>
      </c>
      <c r="Q43" s="1"/>
      <c r="R43" s="1"/>
    </row>
    <row r="44" spans="1:18" ht="12.75">
      <c r="A44" s="127"/>
      <c r="B44" s="73"/>
      <c r="C44" s="91"/>
      <c r="D44" s="92">
        <v>0</v>
      </c>
      <c r="E44" s="128">
        <v>0</v>
      </c>
      <c r="F44" s="130">
        <f t="shared" si="0"/>
        <v>0</v>
      </c>
      <c r="G44" s="129">
        <f>F44*'Shared Mail Order'!C18</f>
        <v>0</v>
      </c>
      <c r="H44" s="130">
        <f t="shared" si="1"/>
        <v>0</v>
      </c>
      <c r="I44" s="99">
        <f>H44*'Shared Mail Order'!C17</f>
        <v>0</v>
      </c>
      <c r="J44" s="131">
        <f>((F44/'Shared Mail Order'!G13)*('Shared Mail Order'!H15+'Shared Mail Order'!H16))</f>
        <v>0</v>
      </c>
      <c r="K44" s="179">
        <f>(I44+L44)/('Shared Mail Order'!H13+'Shared Mail Order'!H21)*'Shared Mail Order'!C22</f>
        <v>0</v>
      </c>
      <c r="L44" s="100"/>
      <c r="M44" s="101">
        <f>IF('Shared Mail Order'!C23&gt;0,(I44+L44)/('Shared Mail Order'!H13+'Shared Mail Order'!H21)*'Shared Mail Order'!C23*'Shared Mail Order'!C25,(I44+L44)*'Shared Mail Order'!C25)</f>
        <v>0</v>
      </c>
      <c r="N44" s="102">
        <f>IF('Shared Mail Order'!C23&gt;0,(I44+L44)/('Shared Mail Order'!H13+'Shared Mail Order'!H21)*'Shared Mail Order'!C23*'Shared Mail Order'!C25+K44,(I44+L44)*'Shared Mail Order'!C25+K44)</f>
        <v>0</v>
      </c>
      <c r="O44" s="132">
        <f t="shared" si="2"/>
        <v>0</v>
      </c>
      <c r="P44" s="180">
        <f t="shared" si="3"/>
        <v>0</v>
      </c>
      <c r="Q44" s="1"/>
      <c r="R44" s="1"/>
    </row>
    <row r="45" spans="1:18" ht="12.75">
      <c r="A45" s="127"/>
      <c r="B45" s="73"/>
      <c r="C45" s="91"/>
      <c r="D45" s="92">
        <v>0</v>
      </c>
      <c r="E45" s="128">
        <v>0</v>
      </c>
      <c r="F45" s="130">
        <f t="shared" si="0"/>
        <v>0</v>
      </c>
      <c r="G45" s="129">
        <f>F45*'Shared Mail Order'!C18</f>
        <v>0</v>
      </c>
      <c r="H45" s="130">
        <f t="shared" si="1"/>
        <v>0</v>
      </c>
      <c r="I45" s="99">
        <f>H45*'Shared Mail Order'!C17</f>
        <v>0</v>
      </c>
      <c r="J45" s="131">
        <f>((F45/'Shared Mail Order'!G13)*('Shared Mail Order'!H15+'Shared Mail Order'!H16))</f>
        <v>0</v>
      </c>
      <c r="K45" s="179">
        <f>(I45+L45)/('Shared Mail Order'!H13+'Shared Mail Order'!H21)*'Shared Mail Order'!C22</f>
        <v>0</v>
      </c>
      <c r="L45" s="100"/>
      <c r="M45" s="101">
        <f>IF('Shared Mail Order'!C23&gt;0,(I45+L45)/('Shared Mail Order'!H13+'Shared Mail Order'!H21)*'Shared Mail Order'!C23*'Shared Mail Order'!C25,(I45+L45)*'Shared Mail Order'!C25)</f>
        <v>0</v>
      </c>
      <c r="N45" s="102">
        <f>IF('Shared Mail Order'!C23&gt;0,(I45+L45)/('Shared Mail Order'!H13+'Shared Mail Order'!H21)*'Shared Mail Order'!C23*'Shared Mail Order'!C25+K45,(I45+L45)*'Shared Mail Order'!C25+K45)</f>
        <v>0</v>
      </c>
      <c r="O45" s="132">
        <f t="shared" si="2"/>
        <v>0</v>
      </c>
      <c r="P45" s="180">
        <f t="shared" si="3"/>
        <v>0</v>
      </c>
      <c r="Q45" s="1"/>
      <c r="R45" s="1"/>
    </row>
    <row r="46" spans="1:18" ht="12.75">
      <c r="A46" s="127"/>
      <c r="B46" s="73"/>
      <c r="C46" s="91"/>
      <c r="D46" s="92">
        <v>0</v>
      </c>
      <c r="E46" s="128">
        <v>0</v>
      </c>
      <c r="F46" s="130">
        <f t="shared" si="0"/>
        <v>0</v>
      </c>
      <c r="G46" s="129">
        <f>F46*'Shared Mail Order'!C18</f>
        <v>0</v>
      </c>
      <c r="H46" s="130">
        <f t="shared" si="1"/>
        <v>0</v>
      </c>
      <c r="I46" s="99">
        <f>H46*'Shared Mail Order'!C17</f>
        <v>0</v>
      </c>
      <c r="J46" s="131">
        <f>((F46/'Shared Mail Order'!G13)*('Shared Mail Order'!H15+'Shared Mail Order'!H16))</f>
        <v>0</v>
      </c>
      <c r="K46" s="179">
        <f>(I46+L46)/('Shared Mail Order'!H13+'Shared Mail Order'!H21)*'Shared Mail Order'!C22</f>
        <v>0</v>
      </c>
      <c r="L46" s="100"/>
      <c r="M46" s="101">
        <f>IF('Shared Mail Order'!C23&gt;0,(I46+L46)/('Shared Mail Order'!H13+'Shared Mail Order'!H21)*'Shared Mail Order'!C23*'Shared Mail Order'!C25,(I46+L46)*'Shared Mail Order'!C25)</f>
        <v>0</v>
      </c>
      <c r="N46" s="102">
        <f>IF('Shared Mail Order'!C23&gt;0,(I46+L46)/('Shared Mail Order'!H13+'Shared Mail Order'!H21)*'Shared Mail Order'!C23*'Shared Mail Order'!C25+K46,(I46+L46)*'Shared Mail Order'!C25+K46)</f>
        <v>0</v>
      </c>
      <c r="O46" s="132">
        <f t="shared" si="2"/>
        <v>0</v>
      </c>
      <c r="P46" s="180">
        <f t="shared" si="3"/>
        <v>0</v>
      </c>
      <c r="Q46" s="1"/>
      <c r="R46" s="1"/>
    </row>
    <row r="47" spans="1:18" ht="12.75">
      <c r="A47" s="127"/>
      <c r="B47" s="73"/>
      <c r="C47" s="91"/>
      <c r="D47" s="92">
        <v>0</v>
      </c>
      <c r="E47" s="128">
        <v>0</v>
      </c>
      <c r="F47" s="130">
        <f t="shared" si="0"/>
        <v>0</v>
      </c>
      <c r="G47" s="129">
        <f>F47*'Shared Mail Order'!C18</f>
        <v>0</v>
      </c>
      <c r="H47" s="130">
        <f t="shared" si="1"/>
        <v>0</v>
      </c>
      <c r="I47" s="99">
        <f>H47*'Shared Mail Order'!C17</f>
        <v>0</v>
      </c>
      <c r="J47" s="131">
        <f>((F47/'Shared Mail Order'!G13)*('Shared Mail Order'!H15+'Shared Mail Order'!H16))</f>
        <v>0</v>
      </c>
      <c r="K47" s="179">
        <f>(I47+L47)/('Shared Mail Order'!H13+'Shared Mail Order'!H21)*'Shared Mail Order'!C22</f>
        <v>0</v>
      </c>
      <c r="L47" s="100"/>
      <c r="M47" s="101">
        <f>IF('Shared Mail Order'!C23&gt;0,(I47+L47)/('Shared Mail Order'!H13+'Shared Mail Order'!H21)*'Shared Mail Order'!C23*'Shared Mail Order'!C25,(I47+L47)*'Shared Mail Order'!C25)</f>
        <v>0</v>
      </c>
      <c r="N47" s="102">
        <f>IF('Shared Mail Order'!C23&gt;0,(I47+L47)/('Shared Mail Order'!H13+'Shared Mail Order'!H21)*'Shared Mail Order'!C23*'Shared Mail Order'!C25+K47,(I47+L47)*'Shared Mail Order'!C25+K47)</f>
        <v>0</v>
      </c>
      <c r="O47" s="132">
        <f t="shared" si="2"/>
        <v>0</v>
      </c>
      <c r="P47" s="180">
        <f t="shared" si="3"/>
        <v>0</v>
      </c>
      <c r="Q47" s="1"/>
      <c r="R47" s="1"/>
    </row>
    <row r="48" spans="1:18" ht="12.75">
      <c r="A48" s="127"/>
      <c r="B48" s="73"/>
      <c r="C48" s="91"/>
      <c r="D48" s="92">
        <v>0</v>
      </c>
      <c r="E48" s="128">
        <v>0</v>
      </c>
      <c r="F48" s="130">
        <f t="shared" si="0"/>
        <v>0</v>
      </c>
      <c r="G48" s="129">
        <f>F48*'Shared Mail Order'!C18</f>
        <v>0</v>
      </c>
      <c r="H48" s="130">
        <f t="shared" si="1"/>
        <v>0</v>
      </c>
      <c r="I48" s="99">
        <f>H48*'Shared Mail Order'!C17</f>
        <v>0</v>
      </c>
      <c r="J48" s="131">
        <f>((F448/'Shared Mail Order'!G13)*('Shared Mail Order'!H15+'Shared Mail Order'!H16))</f>
        <v>0</v>
      </c>
      <c r="K48" s="179">
        <f>(I48+L48)/('Shared Mail Order'!H13+'Shared Mail Order'!H21)*'Shared Mail Order'!C22</f>
        <v>0</v>
      </c>
      <c r="L48" s="100"/>
      <c r="M48" s="101">
        <f>IF('Shared Mail Order'!C23&gt;0,(I48+L48)/('Shared Mail Order'!H13+'Shared Mail Order'!H21)*'Shared Mail Order'!C23*'Shared Mail Order'!C25,(I48+L48)*'Shared Mail Order'!C25)</f>
        <v>0</v>
      </c>
      <c r="N48" s="102">
        <f>IF('Shared Mail Order'!C23&gt;0,(I48+L48)/('Shared Mail Order'!H13+'Shared Mail Order'!H21)*'Shared Mail Order'!C23*'Shared Mail Order'!C25+K48,(I48+L48)*'Shared Mail Order'!C25+K48)</f>
        <v>0</v>
      </c>
      <c r="O48" s="132">
        <f t="shared" si="2"/>
        <v>0</v>
      </c>
      <c r="P48" s="180">
        <f t="shared" si="3"/>
        <v>0</v>
      </c>
      <c r="Q48" s="1"/>
      <c r="R48" s="1"/>
    </row>
    <row r="49" spans="1:18" ht="12.75">
      <c r="A49" s="127"/>
      <c r="B49" s="73"/>
      <c r="C49" s="91"/>
      <c r="D49" s="92">
        <v>0</v>
      </c>
      <c r="E49" s="128">
        <v>0</v>
      </c>
      <c r="F49" s="130">
        <f t="shared" si="0"/>
        <v>0</v>
      </c>
      <c r="G49" s="129">
        <f>F49*'Shared Mail Order'!C18</f>
        <v>0</v>
      </c>
      <c r="H49" s="130">
        <f t="shared" si="1"/>
        <v>0</v>
      </c>
      <c r="I49" s="99">
        <f>H49*'Shared Mail Order'!C17</f>
        <v>0</v>
      </c>
      <c r="J49" s="131">
        <f>((F49/'Shared Mail Order'!G13)*('Shared Mail Order'!H15+'Shared Mail Order'!H16))</f>
        <v>0</v>
      </c>
      <c r="K49" s="179">
        <f>(I49+L49)/('Shared Mail Order'!H13+'Shared Mail Order'!H21)*'Shared Mail Order'!C22</f>
        <v>0</v>
      </c>
      <c r="L49" s="100"/>
      <c r="M49" s="101">
        <f>IF('Shared Mail Order'!C23&gt;0,(I49+L49)/('Shared Mail Order'!H13+'Shared Mail Order'!H21)*'Shared Mail Order'!C23*'Shared Mail Order'!C25,(I49+L49)*'Shared Mail Order'!C25)</f>
        <v>0</v>
      </c>
      <c r="N49" s="102">
        <f>IF('Shared Mail Order'!C23&gt;0,(I49+L49)/('Shared Mail Order'!H13+'Shared Mail Order'!H21)*'Shared Mail Order'!C23*'Shared Mail Order'!C25+K49,(I49+L49)*'Shared Mail Order'!C25+K49)</f>
        <v>0</v>
      </c>
      <c r="O49" s="132">
        <f t="shared" si="2"/>
        <v>0</v>
      </c>
      <c r="P49" s="180">
        <f t="shared" si="3"/>
        <v>0</v>
      </c>
      <c r="Q49" s="1"/>
      <c r="R49" s="1"/>
    </row>
    <row r="50" spans="1:18" ht="12.75">
      <c r="A50" s="127"/>
      <c r="B50" s="73"/>
      <c r="C50" s="91"/>
      <c r="D50" s="92">
        <v>0</v>
      </c>
      <c r="E50" s="128">
        <v>0</v>
      </c>
      <c r="F50" s="130">
        <f t="shared" si="0"/>
        <v>0</v>
      </c>
      <c r="G50" s="129">
        <f>F50*'Shared Mail Order'!C18</f>
        <v>0</v>
      </c>
      <c r="H50" s="130">
        <f t="shared" si="1"/>
        <v>0</v>
      </c>
      <c r="I50" s="99">
        <f>H50*'Shared Mail Order'!C17</f>
        <v>0</v>
      </c>
      <c r="J50" s="131">
        <f>((F50/'Shared Mail Order'!G13)*('Shared Mail Order'!H15+'Shared Mail Order'!H16))</f>
        <v>0</v>
      </c>
      <c r="K50" s="179">
        <f>(I50+L50)/('Shared Mail Order'!H13+'Shared Mail Order'!H21)*'Shared Mail Order'!C22</f>
        <v>0</v>
      </c>
      <c r="L50" s="100"/>
      <c r="M50" s="101">
        <f>IF('Shared Mail Order'!C23&gt;0,(I50+L50)/('Shared Mail Order'!H13+'Shared Mail Order'!H21)*'Shared Mail Order'!C23*'Shared Mail Order'!C25,(I50+L50)*'Shared Mail Order'!C25)</f>
        <v>0</v>
      </c>
      <c r="N50" s="102">
        <f>IF('Shared Mail Order'!C23&gt;0,(I50+L50)/('Shared Mail Order'!H13+'Shared Mail Order'!H21)*'Shared Mail Order'!C23*'Shared Mail Order'!C25+K50,(I50+L50)*'Shared Mail Order'!C25+K50)</f>
        <v>0</v>
      </c>
      <c r="O50" s="132">
        <f aca="true" t="shared" si="4" ref="O50:O81">SUM(I50+J50+N50)</f>
        <v>0</v>
      </c>
      <c r="P50" s="180">
        <f t="shared" si="3"/>
        <v>0</v>
      </c>
      <c r="Q50" s="1"/>
      <c r="R50" s="1"/>
    </row>
    <row r="51" spans="1:18" ht="12.75">
      <c r="A51" s="127"/>
      <c r="B51" s="73"/>
      <c r="C51" s="91"/>
      <c r="D51" s="92">
        <v>0</v>
      </c>
      <c r="E51" s="128">
        <v>0</v>
      </c>
      <c r="F51" s="130">
        <f t="shared" si="0"/>
        <v>0</v>
      </c>
      <c r="G51" s="129">
        <f>F51*'Shared Mail Order'!C18</f>
        <v>0</v>
      </c>
      <c r="H51" s="130">
        <f t="shared" si="1"/>
        <v>0</v>
      </c>
      <c r="I51" s="99">
        <f>H51*'Shared Mail Order'!C17</f>
        <v>0</v>
      </c>
      <c r="J51" s="131">
        <f>((F51/'Shared Mail Order'!G13)*('Shared Mail Order'!H15+'Shared Mail Order'!H16))</f>
        <v>0</v>
      </c>
      <c r="K51" s="179">
        <f>(I51+L51)/('Shared Mail Order'!H13+'Shared Mail Order'!H21)*'Shared Mail Order'!C22</f>
        <v>0</v>
      </c>
      <c r="L51" s="100"/>
      <c r="M51" s="101">
        <f>IF('Shared Mail Order'!C23&gt;0,(I51+L51)/('Shared Mail Order'!H13+'Shared Mail Order'!H21)*'Shared Mail Order'!C23*'Shared Mail Order'!C25,(I51+L51)*'Shared Mail Order'!C25)</f>
        <v>0</v>
      </c>
      <c r="N51" s="102">
        <f>IF('Shared Mail Order'!C23&gt;0,(I51+L51)/('Shared Mail Order'!H13+'Shared Mail Order'!H21)*'Shared Mail Order'!C23*'Shared Mail Order'!C25+K51,(I51+L51)*'Shared Mail Order'!C25+K51)</f>
        <v>0</v>
      </c>
      <c r="O51" s="132">
        <f t="shared" si="4"/>
        <v>0</v>
      </c>
      <c r="P51" s="180">
        <f t="shared" si="3"/>
        <v>0</v>
      </c>
      <c r="Q51" s="1"/>
      <c r="R51" s="1"/>
    </row>
    <row r="52" spans="1:18" ht="12.75">
      <c r="A52" s="127"/>
      <c r="B52" s="73"/>
      <c r="C52" s="91"/>
      <c r="D52" s="92">
        <v>0</v>
      </c>
      <c r="E52" s="128">
        <v>0</v>
      </c>
      <c r="F52" s="130">
        <f t="shared" si="0"/>
        <v>0</v>
      </c>
      <c r="G52" s="129">
        <f>F52*'Shared Mail Order'!C18</f>
        <v>0</v>
      </c>
      <c r="H52" s="130">
        <f t="shared" si="1"/>
        <v>0</v>
      </c>
      <c r="I52" s="99">
        <f>H52*'Shared Mail Order'!C17</f>
        <v>0</v>
      </c>
      <c r="J52" s="131">
        <f>((F52/'Shared Mail Order'!G13)*('Shared Mail Order'!H15+'Shared Mail Order'!H16))</f>
        <v>0</v>
      </c>
      <c r="K52" s="179">
        <f>(I52+L52)/('Shared Mail Order'!H13+'Shared Mail Order'!H21)*'Shared Mail Order'!C22</f>
        <v>0</v>
      </c>
      <c r="L52" s="100"/>
      <c r="M52" s="101">
        <f>IF('Shared Mail Order'!C23&gt;0,(I52+L52)/('Shared Mail Order'!H13+'Shared Mail Order'!H21)*'Shared Mail Order'!C23*'Shared Mail Order'!C25,(I52+L52)*'Shared Mail Order'!C25)</f>
        <v>0</v>
      </c>
      <c r="N52" s="102">
        <f>IF('Shared Mail Order'!C23&gt;0,(I52+L52)/('Shared Mail Order'!H13+'Shared Mail Order'!H21)*'Shared Mail Order'!C23*'Shared Mail Order'!C25+K52,(I52+L52)*'Shared Mail Order'!C25+K52)</f>
        <v>0</v>
      </c>
      <c r="O52" s="132">
        <f t="shared" si="4"/>
        <v>0</v>
      </c>
      <c r="P52" s="180">
        <f t="shared" si="3"/>
        <v>0</v>
      </c>
      <c r="Q52" s="1"/>
      <c r="R52" s="1"/>
    </row>
    <row r="53" spans="1:18" ht="12.75">
      <c r="A53" s="127"/>
      <c r="B53" s="73"/>
      <c r="C53" s="91"/>
      <c r="D53" s="92">
        <v>0</v>
      </c>
      <c r="E53" s="128">
        <v>0</v>
      </c>
      <c r="F53" s="130">
        <f t="shared" si="0"/>
        <v>0</v>
      </c>
      <c r="G53" s="129">
        <f>F53*'Shared Mail Order'!C18</f>
        <v>0</v>
      </c>
      <c r="H53" s="130">
        <f t="shared" si="1"/>
        <v>0</v>
      </c>
      <c r="I53" s="99">
        <f>H53*'Shared Mail Order'!C17</f>
        <v>0</v>
      </c>
      <c r="J53" s="131">
        <f>((F53/'Shared Mail Order'!G13)*('Shared Mail Order'!H15+'Shared Mail Order'!H16))</f>
        <v>0</v>
      </c>
      <c r="K53" s="179">
        <f>(I53+L53)/('Shared Mail Order'!H13+'Shared Mail Order'!H21)*'Shared Mail Order'!C22</f>
        <v>0</v>
      </c>
      <c r="L53" s="100"/>
      <c r="M53" s="101">
        <f>IF('Shared Mail Order'!C23&gt;0,(I53+L53)/('Shared Mail Order'!H13+'Shared Mail Order'!H21)*'Shared Mail Order'!C23*'Shared Mail Order'!C25,(I53+L53)*'Shared Mail Order'!C25)</f>
        <v>0</v>
      </c>
      <c r="N53" s="102">
        <f>IF('Shared Mail Order'!C23&gt;0,(I53+L53)/('Shared Mail Order'!H13+'Shared Mail Order'!H21)*'Shared Mail Order'!C23*'Shared Mail Order'!C25+K53,(I53+L53)*'Shared Mail Order'!C25+K53)</f>
        <v>0</v>
      </c>
      <c r="O53" s="132">
        <f t="shared" si="4"/>
        <v>0</v>
      </c>
      <c r="P53" s="180">
        <f t="shared" si="3"/>
        <v>0</v>
      </c>
      <c r="Q53" s="1"/>
      <c r="R53" s="1"/>
    </row>
    <row r="54" spans="1:18" ht="12.75">
      <c r="A54" s="127"/>
      <c r="B54" s="73"/>
      <c r="C54" s="91"/>
      <c r="D54" s="92">
        <v>0</v>
      </c>
      <c r="E54" s="128">
        <v>0</v>
      </c>
      <c r="F54" s="130">
        <f t="shared" si="0"/>
        <v>0</v>
      </c>
      <c r="G54" s="129">
        <f>F54*'Shared Mail Order'!C18</f>
        <v>0</v>
      </c>
      <c r="H54" s="130">
        <f t="shared" si="1"/>
        <v>0</v>
      </c>
      <c r="I54" s="99">
        <f>H54*'Shared Mail Order'!C17</f>
        <v>0</v>
      </c>
      <c r="J54" s="131">
        <f>((F54/'Shared Mail Order'!G13)*('Shared Mail Order'!H15+'Shared Mail Order'!H16))</f>
        <v>0</v>
      </c>
      <c r="K54" s="179">
        <f>(I54+L54)/('Shared Mail Order'!H13+'Shared Mail Order'!H21)*'Shared Mail Order'!C22</f>
        <v>0</v>
      </c>
      <c r="L54" s="100"/>
      <c r="M54" s="101">
        <f>IF('Shared Mail Order'!C23&gt;0,(I54+L54)/('Shared Mail Order'!H13+'Shared Mail Order'!H21)*'Shared Mail Order'!C23*'Shared Mail Order'!C25,(I54+L54)*'Shared Mail Order'!C25)</f>
        <v>0</v>
      </c>
      <c r="N54" s="102">
        <f>IF('Shared Mail Order'!C23&gt;0,(I54+L54)/('Shared Mail Order'!H13+'Shared Mail Order'!H21)*'Shared Mail Order'!C23*'Shared Mail Order'!C25+K54,(I54+L54)*'Shared Mail Order'!C25+K54)</f>
        <v>0</v>
      </c>
      <c r="O54" s="132">
        <f t="shared" si="4"/>
        <v>0</v>
      </c>
      <c r="P54" s="180">
        <f t="shared" si="3"/>
        <v>0</v>
      </c>
      <c r="Q54" s="1"/>
      <c r="R54" s="1"/>
    </row>
    <row r="55" spans="1:18" ht="12.75">
      <c r="A55" s="127"/>
      <c r="B55" s="73"/>
      <c r="C55" s="91"/>
      <c r="D55" s="92">
        <v>0</v>
      </c>
      <c r="E55" s="128">
        <v>0</v>
      </c>
      <c r="F55" s="130">
        <f t="shared" si="0"/>
        <v>0</v>
      </c>
      <c r="G55" s="129">
        <f>F55*'Shared Mail Order'!C18</f>
        <v>0</v>
      </c>
      <c r="H55" s="130">
        <f t="shared" si="1"/>
        <v>0</v>
      </c>
      <c r="I55" s="99">
        <f>H55*'Shared Mail Order'!C17</f>
        <v>0</v>
      </c>
      <c r="J55" s="131">
        <f>((F55/'Shared Mail Order'!G13)*('Shared Mail Order'!H15+'Shared Mail Order'!H16))</f>
        <v>0</v>
      </c>
      <c r="K55" s="179">
        <f>(I55+L55)/('Shared Mail Order'!H13+'Shared Mail Order'!H21)*'Shared Mail Order'!C22</f>
        <v>0</v>
      </c>
      <c r="L55" s="100"/>
      <c r="M55" s="101">
        <f>IF('Shared Mail Order'!C23&gt;0,(I55+L55)/('Shared Mail Order'!H13+'Shared Mail Order'!H21)*'Shared Mail Order'!C23*'Shared Mail Order'!C25,(I55+L55)*'Shared Mail Order'!C25)</f>
        <v>0</v>
      </c>
      <c r="N55" s="102">
        <f>IF('Shared Mail Order'!C23&gt;0,(I55+L55)/('Shared Mail Order'!H13+'Shared Mail Order'!H21)*'Shared Mail Order'!C23*'Shared Mail Order'!C25+K55,(I55+L55)*'Shared Mail Order'!C25+K55)</f>
        <v>0</v>
      </c>
      <c r="O55" s="132">
        <f t="shared" si="4"/>
        <v>0</v>
      </c>
      <c r="P55" s="180">
        <f t="shared" si="3"/>
        <v>0</v>
      </c>
      <c r="Q55" s="1"/>
      <c r="R55" s="1"/>
    </row>
    <row r="56" spans="1:18" ht="12.75">
      <c r="A56" s="127"/>
      <c r="B56" s="73"/>
      <c r="C56" s="91"/>
      <c r="D56" s="92">
        <v>0</v>
      </c>
      <c r="E56" s="128">
        <v>0</v>
      </c>
      <c r="F56" s="130">
        <f t="shared" si="0"/>
        <v>0</v>
      </c>
      <c r="G56" s="129">
        <f>F56*'Shared Mail Order'!C18</f>
        <v>0</v>
      </c>
      <c r="H56" s="130">
        <f t="shared" si="1"/>
        <v>0</v>
      </c>
      <c r="I56" s="99">
        <f>H56*'Shared Mail Order'!C17</f>
        <v>0</v>
      </c>
      <c r="J56" s="131">
        <f>((F56/'Shared Mail Order'!G13)*('Shared Mail Order'!H15+'Shared Mail Order'!H16))</f>
        <v>0</v>
      </c>
      <c r="K56" s="179">
        <f>(I56+L56)/('Shared Mail Order'!H13+'Shared Mail Order'!H21)*'Shared Mail Order'!C22</f>
        <v>0</v>
      </c>
      <c r="L56" s="100"/>
      <c r="M56" s="101">
        <f>IF('Shared Mail Order'!C23&gt;0,(I56+L56)/('Shared Mail Order'!H13+'Shared Mail Order'!H21)*'Shared Mail Order'!C23*'Shared Mail Order'!C25,(I56+L56)*'Shared Mail Order'!C25)</f>
        <v>0</v>
      </c>
      <c r="N56" s="102">
        <f>IF('Shared Mail Order'!C23&gt;0,(I56+L56)/('Shared Mail Order'!H13+'Shared Mail Order'!H21)*'Shared Mail Order'!C23*'Shared Mail Order'!C25+K56,(I56+L56)*'Shared Mail Order'!C25+K56)</f>
        <v>0</v>
      </c>
      <c r="O56" s="132">
        <f t="shared" si="4"/>
        <v>0</v>
      </c>
      <c r="P56" s="180">
        <f t="shared" si="3"/>
        <v>0</v>
      </c>
      <c r="Q56" s="1"/>
      <c r="R56" s="1"/>
    </row>
    <row r="57" spans="1:18" ht="12.75">
      <c r="A57" s="127"/>
      <c r="B57" s="73"/>
      <c r="C57" s="91"/>
      <c r="D57" s="92">
        <v>0</v>
      </c>
      <c r="E57" s="128">
        <v>0</v>
      </c>
      <c r="F57" s="130">
        <f t="shared" si="0"/>
        <v>0</v>
      </c>
      <c r="G57" s="129">
        <f>F57*'Shared Mail Order'!C18</f>
        <v>0</v>
      </c>
      <c r="H57" s="130">
        <f t="shared" si="1"/>
        <v>0</v>
      </c>
      <c r="I57" s="99">
        <f>H57*'Shared Mail Order'!C17</f>
        <v>0</v>
      </c>
      <c r="J57" s="131">
        <f>((F57/'Shared Mail Order'!G13)*('Shared Mail Order'!H15+'Shared Mail Order'!H16))</f>
        <v>0</v>
      </c>
      <c r="K57" s="179">
        <f>(I57+L57)/('Shared Mail Order'!H13+'Shared Mail Order'!H21)*'Shared Mail Order'!C22</f>
        <v>0</v>
      </c>
      <c r="L57" s="100"/>
      <c r="M57" s="101">
        <f>IF('Shared Mail Order'!C23&gt;0,(I57+L57)/('Shared Mail Order'!H13+'Shared Mail Order'!H21)*'Shared Mail Order'!C23*'Shared Mail Order'!C25,(I57+L57)*'Shared Mail Order'!C25)</f>
        <v>0</v>
      </c>
      <c r="N57" s="102">
        <f>IF('Shared Mail Order'!C23&gt;0,(I57+L57)/('Shared Mail Order'!H13+'Shared Mail Order'!H21)*'Shared Mail Order'!C23*'Shared Mail Order'!C25+K57,(I57+L57)*'Shared Mail Order'!C25+K57)</f>
        <v>0</v>
      </c>
      <c r="O57" s="132">
        <f t="shared" si="4"/>
        <v>0</v>
      </c>
      <c r="P57" s="180">
        <f t="shared" si="3"/>
        <v>0</v>
      </c>
      <c r="Q57" s="1"/>
      <c r="R57" s="1"/>
    </row>
    <row r="58" spans="1:18" ht="12.75">
      <c r="A58" s="127"/>
      <c r="B58" s="73"/>
      <c r="C58" s="91"/>
      <c r="D58" s="92">
        <v>0</v>
      </c>
      <c r="E58" s="128">
        <v>0</v>
      </c>
      <c r="F58" s="130">
        <f t="shared" si="0"/>
        <v>0</v>
      </c>
      <c r="G58" s="129">
        <f>F58*'Shared Mail Order'!C18</f>
        <v>0</v>
      </c>
      <c r="H58" s="130">
        <f t="shared" si="1"/>
        <v>0</v>
      </c>
      <c r="I58" s="99">
        <f>H58*'Shared Mail Order'!C17</f>
        <v>0</v>
      </c>
      <c r="J58" s="131">
        <f>((F58/'Shared Mail Order'!G13)*('Shared Mail Order'!H15+'Shared Mail Order'!H16))</f>
        <v>0</v>
      </c>
      <c r="K58" s="179">
        <f>(I58+L58)/('Shared Mail Order'!H13+'Shared Mail Order'!H21)*'Shared Mail Order'!C22</f>
        <v>0</v>
      </c>
      <c r="L58" s="100"/>
      <c r="M58" s="101">
        <f>IF('Shared Mail Order'!C23&gt;0,(I58+L58)/('Shared Mail Order'!H13+'Shared Mail Order'!H21)*'Shared Mail Order'!C23*'Shared Mail Order'!C25,(I58+L58)*'Shared Mail Order'!C25)</f>
        <v>0</v>
      </c>
      <c r="N58" s="102">
        <f>IF('Shared Mail Order'!C23&gt;0,(I58+L58)/('Shared Mail Order'!H13+'Shared Mail Order'!H21)*'Shared Mail Order'!C23*'Shared Mail Order'!C25+K58,(I58+L58)*'Shared Mail Order'!C25+K58)</f>
        <v>0</v>
      </c>
      <c r="O58" s="132">
        <f t="shared" si="4"/>
        <v>0</v>
      </c>
      <c r="P58" s="180">
        <f t="shared" si="3"/>
        <v>0</v>
      </c>
      <c r="Q58" s="1"/>
      <c r="R58" s="1"/>
    </row>
    <row r="59" spans="1:18" ht="12.75">
      <c r="A59" s="127"/>
      <c r="B59" s="73"/>
      <c r="C59" s="91"/>
      <c r="D59" s="92">
        <v>0</v>
      </c>
      <c r="E59" s="128">
        <v>0</v>
      </c>
      <c r="F59" s="130">
        <f t="shared" si="0"/>
        <v>0</v>
      </c>
      <c r="G59" s="129">
        <f>F59*'Shared Mail Order'!C18</f>
        <v>0</v>
      </c>
      <c r="H59" s="130">
        <f t="shared" si="1"/>
        <v>0</v>
      </c>
      <c r="I59" s="99">
        <f>H59*'Shared Mail Order'!C17</f>
        <v>0</v>
      </c>
      <c r="J59" s="131">
        <f>((F59/'Shared Mail Order'!G13)*('Shared Mail Order'!H15+'Shared Mail Order'!H16))</f>
        <v>0</v>
      </c>
      <c r="K59" s="179">
        <f>(I59+L59)/('Shared Mail Order'!H13+'Shared Mail Order'!H21)*'Shared Mail Order'!C22</f>
        <v>0</v>
      </c>
      <c r="L59" s="100"/>
      <c r="M59" s="101">
        <f>IF('Shared Mail Order'!C23&gt;0,(I59+L59)/('Shared Mail Order'!H13+'Shared Mail Order'!H21)*'Shared Mail Order'!C23*'Shared Mail Order'!C25,(I59+L59)*'Shared Mail Order'!C25)</f>
        <v>0</v>
      </c>
      <c r="N59" s="102">
        <f>IF('Shared Mail Order'!C23&gt;0,(I59+L59)/('Shared Mail Order'!H13+'Shared Mail Order'!H21)*'Shared Mail Order'!C23*'Shared Mail Order'!C25+K59,(I59+L59)*'Shared Mail Order'!C25+K59)</f>
        <v>0</v>
      </c>
      <c r="O59" s="132">
        <f t="shared" si="4"/>
        <v>0</v>
      </c>
      <c r="P59" s="180">
        <f t="shared" si="3"/>
        <v>0</v>
      </c>
      <c r="Q59" s="1"/>
      <c r="R59" s="1"/>
    </row>
    <row r="60" spans="1:18" ht="12.75">
      <c r="A60" s="127"/>
      <c r="B60" s="73"/>
      <c r="C60" s="91"/>
      <c r="D60" s="92">
        <v>0</v>
      </c>
      <c r="E60" s="128">
        <v>0</v>
      </c>
      <c r="F60" s="130">
        <f t="shared" si="0"/>
        <v>0</v>
      </c>
      <c r="G60" s="129">
        <f>F60*'Shared Mail Order'!C18</f>
        <v>0</v>
      </c>
      <c r="H60" s="130">
        <f t="shared" si="1"/>
        <v>0</v>
      </c>
      <c r="I60" s="99">
        <f>H60*'Shared Mail Order'!C17</f>
        <v>0</v>
      </c>
      <c r="J60" s="131">
        <f>((F60/'Shared Mail Order'!G13)*('Shared Mail Order'!H15+'Shared Mail Order'!H16))</f>
        <v>0</v>
      </c>
      <c r="K60" s="179">
        <f>(I60+L60)/('Shared Mail Order'!H13+'Shared Mail Order'!H21)*'Shared Mail Order'!C22</f>
        <v>0</v>
      </c>
      <c r="L60" s="100"/>
      <c r="M60" s="101">
        <f>IF('Shared Mail Order'!C23&gt;0,(I60+L60)/('Shared Mail Order'!H13+'Shared Mail Order'!H21)*'Shared Mail Order'!C23*'Shared Mail Order'!C25,(I60+L60)*'Shared Mail Order'!C25)</f>
        <v>0</v>
      </c>
      <c r="N60" s="102">
        <f>IF('Shared Mail Order'!C23&gt;0,(I60+L60)/('Shared Mail Order'!H13+'Shared Mail Order'!H21)*'Shared Mail Order'!C23*'Shared Mail Order'!C25+K60,(I60+L60)*'Shared Mail Order'!C25+K60)</f>
        <v>0</v>
      </c>
      <c r="O60" s="132">
        <f t="shared" si="4"/>
        <v>0</v>
      </c>
      <c r="P60" s="180">
        <f t="shared" si="3"/>
        <v>0</v>
      </c>
      <c r="Q60" s="1"/>
      <c r="R60" s="1"/>
    </row>
    <row r="61" spans="1:18" ht="12.75">
      <c r="A61" s="127"/>
      <c r="B61" s="73"/>
      <c r="C61" s="91"/>
      <c r="D61" s="92">
        <v>0</v>
      </c>
      <c r="E61" s="128">
        <v>0</v>
      </c>
      <c r="F61" s="130">
        <f t="shared" si="0"/>
        <v>0</v>
      </c>
      <c r="G61" s="129">
        <f>F61*'Shared Mail Order'!C18</f>
        <v>0</v>
      </c>
      <c r="H61" s="130">
        <f t="shared" si="1"/>
        <v>0</v>
      </c>
      <c r="I61" s="99">
        <f>H61*'Shared Mail Order'!C17</f>
        <v>0</v>
      </c>
      <c r="J61" s="131">
        <f>((F61/'Shared Mail Order'!G13)*('Shared Mail Order'!H15+'Shared Mail Order'!H16))</f>
        <v>0</v>
      </c>
      <c r="K61" s="179">
        <f>(I61+L61)/('Shared Mail Order'!H13+'Shared Mail Order'!H21)*'Shared Mail Order'!C22</f>
        <v>0</v>
      </c>
      <c r="L61" s="100"/>
      <c r="M61" s="101">
        <f>IF('Shared Mail Order'!C23&gt;0,(I61+L61)/('Shared Mail Order'!H13+'Shared Mail Order'!H21)*'Shared Mail Order'!C23*'Shared Mail Order'!C25,(I61+L61)*'Shared Mail Order'!C25)</f>
        <v>0</v>
      </c>
      <c r="N61" s="102">
        <f>IF('Shared Mail Order'!C23&gt;0,(I61+L61)/('Shared Mail Order'!H13+'Shared Mail Order'!H21)*'Shared Mail Order'!C23*'Shared Mail Order'!C25+K61,(I61+L61)*'Shared Mail Order'!C25+K61)</f>
        <v>0</v>
      </c>
      <c r="O61" s="132">
        <f t="shared" si="4"/>
        <v>0</v>
      </c>
      <c r="P61" s="180">
        <f t="shared" si="3"/>
        <v>0</v>
      </c>
      <c r="Q61" s="1"/>
      <c r="R61" s="1"/>
    </row>
    <row r="62" spans="1:18" ht="12.75">
      <c r="A62" s="127"/>
      <c r="B62" s="73"/>
      <c r="C62" s="91"/>
      <c r="D62" s="92">
        <v>0</v>
      </c>
      <c r="E62" s="128">
        <v>0</v>
      </c>
      <c r="F62" s="130">
        <f t="shared" si="0"/>
        <v>0</v>
      </c>
      <c r="G62" s="129">
        <f>F62*'Shared Mail Order'!C18</f>
        <v>0</v>
      </c>
      <c r="H62" s="130">
        <f t="shared" si="1"/>
        <v>0</v>
      </c>
      <c r="I62" s="99">
        <f>H62*'Shared Mail Order'!C17</f>
        <v>0</v>
      </c>
      <c r="J62" s="131">
        <f>((F62/'Shared Mail Order'!G13)*('Shared Mail Order'!H15+'Shared Mail Order'!H16))</f>
        <v>0</v>
      </c>
      <c r="K62" s="179">
        <f>(I62+L62)/('Shared Mail Order'!H13+'Shared Mail Order'!H21)*'Shared Mail Order'!C22</f>
        <v>0</v>
      </c>
      <c r="L62" s="100"/>
      <c r="M62" s="101">
        <f>IF('Shared Mail Order'!C23&gt;0,(I62+L62)/('Shared Mail Order'!H13+'Shared Mail Order'!H21)*'Shared Mail Order'!C23*'Shared Mail Order'!C25,(I62+L62)*'Shared Mail Order'!C25)</f>
        <v>0</v>
      </c>
      <c r="N62" s="102">
        <f>IF('Shared Mail Order'!C23&gt;0,(I62+L62)/('Shared Mail Order'!H13+'Shared Mail Order'!H21)*'Shared Mail Order'!C23*'Shared Mail Order'!C25+K62,(I62+L62)*'Shared Mail Order'!C25+K62)</f>
        <v>0</v>
      </c>
      <c r="O62" s="132">
        <f t="shared" si="4"/>
        <v>0</v>
      </c>
      <c r="P62" s="180">
        <f t="shared" si="3"/>
        <v>0</v>
      </c>
      <c r="Q62" s="1"/>
      <c r="R62" s="1"/>
    </row>
    <row r="63" spans="1:18" ht="12.75">
      <c r="A63" s="127"/>
      <c r="B63" s="73"/>
      <c r="C63" s="91"/>
      <c r="D63" s="92">
        <v>0</v>
      </c>
      <c r="E63" s="128">
        <v>0</v>
      </c>
      <c r="F63" s="130">
        <f t="shared" si="0"/>
        <v>0</v>
      </c>
      <c r="G63" s="129">
        <f>F63*'Shared Mail Order'!C18</f>
        <v>0</v>
      </c>
      <c r="H63" s="130">
        <f t="shared" si="1"/>
        <v>0</v>
      </c>
      <c r="I63" s="99">
        <f>H63*'Shared Mail Order'!C17</f>
        <v>0</v>
      </c>
      <c r="J63" s="131">
        <f>((F63/'Shared Mail Order'!G13)*('Shared Mail Order'!H15+'Shared Mail Order'!H16))</f>
        <v>0</v>
      </c>
      <c r="K63" s="179">
        <f>(I63+L63)/('Shared Mail Order'!H13+'Shared Mail Order'!H21)*'Shared Mail Order'!C22</f>
        <v>0</v>
      </c>
      <c r="L63" s="100"/>
      <c r="M63" s="101">
        <f>IF('Shared Mail Order'!C23&gt;0,(I63+L63)/('Shared Mail Order'!H13+'Shared Mail Order'!H21)*'Shared Mail Order'!C23*'Shared Mail Order'!C25,(I63+L63)*'Shared Mail Order'!C25)</f>
        <v>0</v>
      </c>
      <c r="N63" s="102">
        <f>IF('Shared Mail Order'!C23&gt;0,(I63+L63)/('Shared Mail Order'!H13+'Shared Mail Order'!H21)*'Shared Mail Order'!C23*'Shared Mail Order'!C25+K63,(I63+L63)*'Shared Mail Order'!C25+K63)</f>
        <v>0</v>
      </c>
      <c r="O63" s="132">
        <f t="shared" si="4"/>
        <v>0</v>
      </c>
      <c r="P63" s="180">
        <f t="shared" si="3"/>
        <v>0</v>
      </c>
      <c r="Q63" s="1"/>
      <c r="R63" s="1"/>
    </row>
    <row r="64" spans="1:18" ht="12.75">
      <c r="A64" s="127"/>
      <c r="B64" s="73"/>
      <c r="C64" s="91"/>
      <c r="D64" s="92">
        <v>0</v>
      </c>
      <c r="E64" s="128">
        <v>0</v>
      </c>
      <c r="F64" s="130">
        <f t="shared" si="0"/>
        <v>0</v>
      </c>
      <c r="G64" s="129">
        <f>F64*'Shared Mail Order'!C18</f>
        <v>0</v>
      </c>
      <c r="H64" s="130">
        <f t="shared" si="1"/>
        <v>0</v>
      </c>
      <c r="I64" s="99">
        <f>H64*'Shared Mail Order'!C17</f>
        <v>0</v>
      </c>
      <c r="J64" s="131">
        <f>((F64/'Shared Mail Order'!G13)*('Shared Mail Order'!H15+'Shared Mail Order'!H16))</f>
        <v>0</v>
      </c>
      <c r="K64" s="179">
        <f>(I64+L64)/('Shared Mail Order'!H13+'Shared Mail Order'!H21)*'Shared Mail Order'!C22</f>
        <v>0</v>
      </c>
      <c r="L64" s="100"/>
      <c r="M64" s="101">
        <f>IF('Shared Mail Order'!C23&gt;0,(I64+L64)/('Shared Mail Order'!H13+'Shared Mail Order'!H21)*'Shared Mail Order'!C23*'Shared Mail Order'!C25,(I64+L64)*'Shared Mail Order'!C25)</f>
        <v>0</v>
      </c>
      <c r="N64" s="102">
        <f>IF('Shared Mail Order'!C23&gt;0,(I64+L64)/('Shared Mail Order'!H13+'Shared Mail Order'!H21)*'Shared Mail Order'!C23*'Shared Mail Order'!C25+K64,(I64+L64)*'Shared Mail Order'!C25+K64)</f>
        <v>0</v>
      </c>
      <c r="O64" s="132">
        <f t="shared" si="4"/>
        <v>0</v>
      </c>
      <c r="P64" s="180">
        <f t="shared" si="3"/>
        <v>0</v>
      </c>
      <c r="Q64" s="1"/>
      <c r="R64" s="1"/>
    </row>
    <row r="65" spans="1:18" ht="12.75">
      <c r="A65" s="127"/>
      <c r="B65" s="73"/>
      <c r="C65" s="91"/>
      <c r="D65" s="92">
        <v>0</v>
      </c>
      <c r="E65" s="128">
        <v>0</v>
      </c>
      <c r="F65" s="130">
        <f t="shared" si="0"/>
        <v>0</v>
      </c>
      <c r="G65" s="129">
        <f>F65*'Shared Mail Order'!C18</f>
        <v>0</v>
      </c>
      <c r="H65" s="130">
        <f t="shared" si="1"/>
        <v>0</v>
      </c>
      <c r="I65" s="99">
        <f>H65*'Shared Mail Order'!C17</f>
        <v>0</v>
      </c>
      <c r="J65" s="131">
        <f>((F65/'Shared Mail Order'!G13)*('Shared Mail Order'!H15+'Shared Mail Order'!H16))</f>
        <v>0</v>
      </c>
      <c r="K65" s="179">
        <f>(I65+L65)/('Shared Mail Order'!H13+'Shared Mail Order'!H21)*'Shared Mail Order'!C22</f>
        <v>0</v>
      </c>
      <c r="L65" s="100"/>
      <c r="M65" s="101">
        <f>IF('Shared Mail Order'!C23&gt;0,(I65+L65)/('Shared Mail Order'!H13+'Shared Mail Order'!H21)*'Shared Mail Order'!C23*'Shared Mail Order'!C25,(I65+L65)*'Shared Mail Order'!C25)</f>
        <v>0</v>
      </c>
      <c r="N65" s="102">
        <f>IF('Shared Mail Order'!C23&gt;0,(I65+L65)/('Shared Mail Order'!H13+'Shared Mail Order'!H21)*'Shared Mail Order'!C23*'Shared Mail Order'!C25+K65,(I65+L65)*'Shared Mail Order'!C25+K65)</f>
        <v>0</v>
      </c>
      <c r="O65" s="132">
        <f t="shared" si="4"/>
        <v>0</v>
      </c>
      <c r="P65" s="180">
        <f t="shared" si="3"/>
        <v>0</v>
      </c>
      <c r="Q65" s="1"/>
      <c r="R65" s="1"/>
    </row>
    <row r="66" spans="1:18" ht="12.75">
      <c r="A66" s="127"/>
      <c r="B66" s="73"/>
      <c r="C66" s="91"/>
      <c r="D66" s="92">
        <v>0</v>
      </c>
      <c r="E66" s="128">
        <v>0</v>
      </c>
      <c r="F66" s="130">
        <f t="shared" si="0"/>
        <v>0</v>
      </c>
      <c r="G66" s="129">
        <f>F66*'Shared Mail Order'!C18</f>
        <v>0</v>
      </c>
      <c r="H66" s="130">
        <f t="shared" si="1"/>
        <v>0</v>
      </c>
      <c r="I66" s="99">
        <f>H66*'Shared Mail Order'!C17</f>
        <v>0</v>
      </c>
      <c r="J66" s="131">
        <f>((F66/'Shared Mail Order'!G13)*('Shared Mail Order'!H15+'Shared Mail Order'!H16))</f>
        <v>0</v>
      </c>
      <c r="K66" s="179">
        <f>(I66+L66)/('Shared Mail Order'!H13+'Shared Mail Order'!H21)*'Shared Mail Order'!C22</f>
        <v>0</v>
      </c>
      <c r="L66" s="100"/>
      <c r="M66" s="101">
        <f>IF('Shared Mail Order'!C23&gt;0,(I66+L66)/('Shared Mail Order'!H13+'Shared Mail Order'!H21)*'Shared Mail Order'!C23*'Shared Mail Order'!C25,(I66+L66)*'Shared Mail Order'!C25)</f>
        <v>0</v>
      </c>
      <c r="N66" s="102">
        <f>IF('Shared Mail Order'!C23&gt;0,(I66+L66)/('Shared Mail Order'!H13+'Shared Mail Order'!H21)*'Shared Mail Order'!C23*'Shared Mail Order'!C25+K66,(I66+L66)*'Shared Mail Order'!C25+K66)</f>
        <v>0</v>
      </c>
      <c r="O66" s="132">
        <f t="shared" si="4"/>
        <v>0</v>
      </c>
      <c r="P66" s="180">
        <f t="shared" si="3"/>
        <v>0</v>
      </c>
      <c r="Q66" s="1"/>
      <c r="R66" s="1"/>
    </row>
    <row r="67" spans="1:18" ht="12.75">
      <c r="A67" s="127"/>
      <c r="B67" s="73"/>
      <c r="C67" s="91"/>
      <c r="D67" s="92">
        <v>0</v>
      </c>
      <c r="E67" s="128">
        <v>0</v>
      </c>
      <c r="F67" s="130">
        <f t="shared" si="0"/>
        <v>0</v>
      </c>
      <c r="G67" s="129">
        <f>F67*'Shared Mail Order'!C18</f>
        <v>0</v>
      </c>
      <c r="H67" s="130">
        <f t="shared" si="1"/>
        <v>0</v>
      </c>
      <c r="I67" s="99">
        <f>H67*'Shared Mail Order'!C17</f>
        <v>0</v>
      </c>
      <c r="J67" s="131">
        <f>((F67/'Shared Mail Order'!G13)*('Shared Mail Order'!H15+'Shared Mail Order'!H16))</f>
        <v>0</v>
      </c>
      <c r="K67" s="179">
        <f>(I67+L67)/('Shared Mail Order'!H13+'Shared Mail Order'!H21)*'Shared Mail Order'!C22</f>
        <v>0</v>
      </c>
      <c r="L67" s="100"/>
      <c r="M67" s="101">
        <f>IF('Shared Mail Order'!C23&gt;0,(I67+L67)/('Shared Mail Order'!H13+'Shared Mail Order'!H21)*'Shared Mail Order'!C23*'Shared Mail Order'!C25,(I67+L67)*'Shared Mail Order'!C25)</f>
        <v>0</v>
      </c>
      <c r="N67" s="102">
        <f>IF('Shared Mail Order'!C23&gt;0,(I67+L67)/('Shared Mail Order'!H13+'Shared Mail Order'!H21)*'Shared Mail Order'!C23*'Shared Mail Order'!C25+K67,(I67+L67)*'Shared Mail Order'!C25+K67)</f>
        <v>0</v>
      </c>
      <c r="O67" s="132">
        <f t="shared" si="4"/>
        <v>0</v>
      </c>
      <c r="P67" s="180">
        <f t="shared" si="3"/>
        <v>0</v>
      </c>
      <c r="Q67" s="1"/>
      <c r="R67" s="1"/>
    </row>
    <row r="68" spans="1:18" ht="12.75">
      <c r="A68" s="127"/>
      <c r="B68" s="73"/>
      <c r="C68" s="91"/>
      <c r="D68" s="92">
        <v>0</v>
      </c>
      <c r="E68" s="128">
        <v>0</v>
      </c>
      <c r="F68" s="130">
        <f t="shared" si="0"/>
        <v>0</v>
      </c>
      <c r="G68" s="129">
        <f>F68*'Shared Mail Order'!C18</f>
        <v>0</v>
      </c>
      <c r="H68" s="130">
        <f t="shared" si="1"/>
        <v>0</v>
      </c>
      <c r="I68" s="99">
        <f>H68*'Shared Mail Order'!C17</f>
        <v>0</v>
      </c>
      <c r="J68" s="131">
        <f>((F68/'Shared Mail Order'!G13)*('Shared Mail Order'!H15+'Shared Mail Order'!H16))</f>
        <v>0</v>
      </c>
      <c r="K68" s="179">
        <f>(I68+L68)/('Shared Mail Order'!H13+'Shared Mail Order'!H21)*'Shared Mail Order'!C22</f>
        <v>0</v>
      </c>
      <c r="L68" s="100"/>
      <c r="M68" s="101">
        <f>IF('Shared Mail Order'!C23&gt;0,(I68+L68)/('Shared Mail Order'!H13+'Shared Mail Order'!H21)*'Shared Mail Order'!C23*'Shared Mail Order'!C25,(I68+L68)*'Shared Mail Order'!C25)</f>
        <v>0</v>
      </c>
      <c r="N68" s="102">
        <f>IF('Shared Mail Order'!C23&gt;0,(I68+L68)/('Shared Mail Order'!H13+'Shared Mail Order'!H21)*'Shared Mail Order'!C23*'Shared Mail Order'!C25+K68,(I68+L68)*'Shared Mail Order'!C25+K68)</f>
        <v>0</v>
      </c>
      <c r="O68" s="132">
        <f t="shared" si="4"/>
        <v>0</v>
      </c>
      <c r="P68" s="180">
        <f t="shared" si="3"/>
        <v>0</v>
      </c>
      <c r="Q68" s="1"/>
      <c r="R68" s="1"/>
    </row>
    <row r="69" spans="1:18" ht="12.75">
      <c r="A69" s="127"/>
      <c r="B69" s="73"/>
      <c r="C69" s="91"/>
      <c r="D69" s="92">
        <v>0</v>
      </c>
      <c r="E69" s="128">
        <v>0</v>
      </c>
      <c r="F69" s="130">
        <f t="shared" si="0"/>
        <v>0</v>
      </c>
      <c r="G69" s="129">
        <f>F69*'Shared Mail Order'!C18</f>
        <v>0</v>
      </c>
      <c r="H69" s="130">
        <f t="shared" si="1"/>
        <v>0</v>
      </c>
      <c r="I69" s="99">
        <f>H69*'Shared Mail Order'!C17</f>
        <v>0</v>
      </c>
      <c r="J69" s="131">
        <f>((F69/'Shared Mail Order'!G13)*('Shared Mail Order'!H15+'Shared Mail Order'!H16))</f>
        <v>0</v>
      </c>
      <c r="K69" s="179">
        <f>(I69+L69)/('Shared Mail Order'!H13+'Shared Mail Order'!H21)*'Shared Mail Order'!C22</f>
        <v>0</v>
      </c>
      <c r="L69" s="100"/>
      <c r="M69" s="101">
        <f>IF('Shared Mail Order'!C23&gt;0,(I69+L69)/('Shared Mail Order'!H13+'Shared Mail Order'!H21)*'Shared Mail Order'!C23*'Shared Mail Order'!C25,(I69+L69)*'Shared Mail Order'!C25)</f>
        <v>0</v>
      </c>
      <c r="N69" s="102">
        <f>IF('Shared Mail Order'!C23&gt;0,(I69+L69)/('Shared Mail Order'!H13+'Shared Mail Order'!H21)*'Shared Mail Order'!C23*'Shared Mail Order'!C25+K69,(I69+L69)*'Shared Mail Order'!C25+K69)</f>
        <v>0</v>
      </c>
      <c r="O69" s="132">
        <f t="shared" si="4"/>
        <v>0</v>
      </c>
      <c r="P69" s="180">
        <f t="shared" si="3"/>
        <v>0</v>
      </c>
      <c r="Q69" s="1"/>
      <c r="R69" s="1"/>
    </row>
    <row r="70" spans="1:18" ht="12.75">
      <c r="A70" s="127"/>
      <c r="B70" s="73"/>
      <c r="C70" s="91"/>
      <c r="D70" s="92">
        <v>0</v>
      </c>
      <c r="E70" s="128">
        <v>0</v>
      </c>
      <c r="F70" s="130">
        <f t="shared" si="0"/>
        <v>0</v>
      </c>
      <c r="G70" s="129">
        <f>F70*'Shared Mail Order'!C18</f>
        <v>0</v>
      </c>
      <c r="H70" s="130">
        <f t="shared" si="1"/>
        <v>0</v>
      </c>
      <c r="I70" s="99">
        <f>H70*'Shared Mail Order'!C17</f>
        <v>0</v>
      </c>
      <c r="J70" s="131">
        <f>((F70/'Shared Mail Order'!G13)*('Shared Mail Order'!H15+'Shared Mail Order'!H16))</f>
        <v>0</v>
      </c>
      <c r="K70" s="179">
        <f>(I70+L70)/('Shared Mail Order'!H13+'Shared Mail Order'!H21)*'Shared Mail Order'!C22</f>
        <v>0</v>
      </c>
      <c r="L70" s="100"/>
      <c r="M70" s="101">
        <f>IF('Shared Mail Order'!C23&gt;0,(I70+L70)/('Shared Mail Order'!H13+'Shared Mail Order'!H21)*'Shared Mail Order'!C23*'Shared Mail Order'!C25,(I70+L70)*'Shared Mail Order'!C25)</f>
        <v>0</v>
      </c>
      <c r="N70" s="102">
        <f>IF('Shared Mail Order'!C23&gt;0,(I70+L70)/('Shared Mail Order'!H13+'Shared Mail Order'!H21)*'Shared Mail Order'!C23*'Shared Mail Order'!C25+K70,(I70+L70)*'Shared Mail Order'!C25+K70)</f>
        <v>0</v>
      </c>
      <c r="O70" s="132">
        <f t="shared" si="4"/>
        <v>0</v>
      </c>
      <c r="P70" s="180">
        <f t="shared" si="3"/>
        <v>0</v>
      </c>
      <c r="Q70" s="1"/>
      <c r="R70" s="1"/>
    </row>
    <row r="71" spans="1:18" ht="12.75">
      <c r="A71" s="127"/>
      <c r="B71" s="73"/>
      <c r="C71" s="91"/>
      <c r="D71" s="92">
        <v>0</v>
      </c>
      <c r="E71" s="128">
        <v>0</v>
      </c>
      <c r="F71" s="130">
        <f t="shared" si="0"/>
        <v>0</v>
      </c>
      <c r="G71" s="129">
        <f>F71*'Shared Mail Order'!C18</f>
        <v>0</v>
      </c>
      <c r="H71" s="130">
        <f t="shared" si="1"/>
        <v>0</v>
      </c>
      <c r="I71" s="99">
        <f>H71*'Shared Mail Order'!C17</f>
        <v>0</v>
      </c>
      <c r="J71" s="131">
        <f>((F71/'Shared Mail Order'!G13)*('Shared Mail Order'!H15+'Shared Mail Order'!H16))</f>
        <v>0</v>
      </c>
      <c r="K71" s="179">
        <f>(I71+L71)/('Shared Mail Order'!H13+'Shared Mail Order'!H21)*'Shared Mail Order'!C22</f>
        <v>0</v>
      </c>
      <c r="L71" s="100"/>
      <c r="M71" s="101">
        <f>IF('Shared Mail Order'!C23&gt;0,(I71+L71)/('Shared Mail Order'!H13+'Shared Mail Order'!H21)*'Shared Mail Order'!C23*'Shared Mail Order'!C25,(I71+L71)*'Shared Mail Order'!C25)</f>
        <v>0</v>
      </c>
      <c r="N71" s="102">
        <f>IF('Shared Mail Order'!C23&gt;0,(I71+L71)/('Shared Mail Order'!H13+'Shared Mail Order'!H21)*'Shared Mail Order'!C23*'Shared Mail Order'!C25+K71,(I71+L71)*'Shared Mail Order'!C25+K71)</f>
        <v>0</v>
      </c>
      <c r="O71" s="132">
        <f t="shared" si="4"/>
        <v>0</v>
      </c>
      <c r="P71" s="180">
        <f t="shared" si="3"/>
        <v>0</v>
      </c>
      <c r="Q71" s="1"/>
      <c r="R71" s="1"/>
    </row>
    <row r="72" spans="1:18" ht="12.75">
      <c r="A72" s="127"/>
      <c r="B72" s="73"/>
      <c r="C72" s="91"/>
      <c r="D72" s="92">
        <v>0</v>
      </c>
      <c r="E72" s="128">
        <v>0</v>
      </c>
      <c r="F72" s="130">
        <f t="shared" si="0"/>
        <v>0</v>
      </c>
      <c r="G72" s="129">
        <f>F72*'Shared Mail Order'!C18</f>
        <v>0</v>
      </c>
      <c r="H72" s="130">
        <f t="shared" si="1"/>
        <v>0</v>
      </c>
      <c r="I72" s="99">
        <f>H72*'Shared Mail Order'!C17</f>
        <v>0</v>
      </c>
      <c r="J72" s="131">
        <f>((F72/'Shared Mail Order'!G13)*('Shared Mail Order'!H15+'Shared Mail Order'!H16))</f>
        <v>0</v>
      </c>
      <c r="K72" s="179">
        <f>(I72+L72)/('Shared Mail Order'!H13+'Shared Mail Order'!H21)*'Shared Mail Order'!C22</f>
        <v>0</v>
      </c>
      <c r="L72" s="100"/>
      <c r="M72" s="101">
        <f>IF('Shared Mail Order'!C23&gt;0,(I72+L72)/('Shared Mail Order'!H13+'Shared Mail Order'!H21)*'Shared Mail Order'!C23*'Shared Mail Order'!C25,(I72+L72)*'Shared Mail Order'!C25)</f>
        <v>0</v>
      </c>
      <c r="N72" s="102">
        <f>IF('Shared Mail Order'!C23&gt;0,(I72+L72)/('Shared Mail Order'!H13+'Shared Mail Order'!H21)*'Shared Mail Order'!C23*'Shared Mail Order'!C25+K72,(I72+L72)*'Shared Mail Order'!C25+K72)</f>
        <v>0</v>
      </c>
      <c r="O72" s="132">
        <f t="shared" si="4"/>
        <v>0</v>
      </c>
      <c r="P72" s="180">
        <f t="shared" si="3"/>
        <v>0</v>
      </c>
      <c r="Q72" s="1"/>
      <c r="R72" s="1"/>
    </row>
    <row r="73" spans="1:18" ht="12.75">
      <c r="A73" s="127"/>
      <c r="B73" s="73"/>
      <c r="C73" s="91"/>
      <c r="D73" s="92">
        <v>0</v>
      </c>
      <c r="E73" s="128">
        <v>0</v>
      </c>
      <c r="F73" s="130">
        <f t="shared" si="0"/>
        <v>0</v>
      </c>
      <c r="G73" s="129">
        <f>F73*'Shared Mail Order'!C18</f>
        <v>0</v>
      </c>
      <c r="H73" s="130">
        <f t="shared" si="1"/>
        <v>0</v>
      </c>
      <c r="I73" s="99">
        <f>H73*'Shared Mail Order'!C17</f>
        <v>0</v>
      </c>
      <c r="J73" s="131">
        <f>((F73/'Shared Mail Order'!G13)*('Shared Mail Order'!H15+'Shared Mail Order'!H16))</f>
        <v>0</v>
      </c>
      <c r="K73" s="179">
        <f>(I73+L73)/('Shared Mail Order'!H13+'Shared Mail Order'!H21)*'Shared Mail Order'!C22</f>
        <v>0</v>
      </c>
      <c r="L73" s="100"/>
      <c r="M73" s="101">
        <f>IF('Shared Mail Order'!C23&gt;0,(I73+L73)/('Shared Mail Order'!H13+'Shared Mail Order'!H21)*'Shared Mail Order'!C23*'Shared Mail Order'!C25,(I73+L73)*'Shared Mail Order'!C25)</f>
        <v>0</v>
      </c>
      <c r="N73" s="102">
        <f>IF('Shared Mail Order'!C23&gt;0,(I73+L73)/('Shared Mail Order'!H13+'Shared Mail Order'!H21)*'Shared Mail Order'!C23*'Shared Mail Order'!C25+K73,(I73+L73)*'Shared Mail Order'!C25+K73)</f>
        <v>0</v>
      </c>
      <c r="O73" s="132">
        <f t="shared" si="4"/>
        <v>0</v>
      </c>
      <c r="P73" s="180">
        <f t="shared" si="3"/>
        <v>0</v>
      </c>
      <c r="Q73" s="1"/>
      <c r="R73" s="1"/>
    </row>
    <row r="74" spans="1:18" ht="12.75">
      <c r="A74" s="127"/>
      <c r="B74" s="73"/>
      <c r="C74" s="91"/>
      <c r="D74" s="92">
        <v>0</v>
      </c>
      <c r="E74" s="128">
        <v>0</v>
      </c>
      <c r="F74" s="130">
        <f t="shared" si="0"/>
        <v>0</v>
      </c>
      <c r="G74" s="129">
        <f>F74*'Shared Mail Order'!C18</f>
        <v>0</v>
      </c>
      <c r="H74" s="130">
        <f t="shared" si="1"/>
        <v>0</v>
      </c>
      <c r="I74" s="99">
        <f>H74*'Shared Mail Order'!C17</f>
        <v>0</v>
      </c>
      <c r="J74" s="131">
        <f>((F74/'Shared Mail Order'!G13)*('Shared Mail Order'!H15+'Shared Mail Order'!H16))</f>
        <v>0</v>
      </c>
      <c r="K74" s="179">
        <f>(I74+L74)/('Shared Mail Order'!H13+'Shared Mail Order'!H21)*'Shared Mail Order'!C22</f>
        <v>0</v>
      </c>
      <c r="L74" s="100"/>
      <c r="M74" s="101">
        <f>IF('Shared Mail Order'!C23&gt;0,(I74+L74)/('Shared Mail Order'!H13+'Shared Mail Order'!H21)*'Shared Mail Order'!C23*'Shared Mail Order'!C25,(I74+L74)*'Shared Mail Order'!C25)</f>
        <v>0</v>
      </c>
      <c r="N74" s="102">
        <f>IF('Shared Mail Order'!C23&gt;0,(I74+L74)/('Shared Mail Order'!H13+'Shared Mail Order'!H21)*'Shared Mail Order'!C23*'Shared Mail Order'!C25+K74,(I74+L74)*'Shared Mail Order'!C25+K74)</f>
        <v>0</v>
      </c>
      <c r="O74" s="132">
        <f t="shared" si="4"/>
        <v>0</v>
      </c>
      <c r="P74" s="180">
        <f t="shared" si="3"/>
        <v>0</v>
      </c>
      <c r="Q74" s="1"/>
      <c r="R74" s="1"/>
    </row>
    <row r="75" spans="1:18" ht="12.75">
      <c r="A75" s="127"/>
      <c r="B75" s="73"/>
      <c r="C75" s="91"/>
      <c r="D75" s="92">
        <v>0</v>
      </c>
      <c r="E75" s="128">
        <v>0</v>
      </c>
      <c r="F75" s="130">
        <f t="shared" si="0"/>
        <v>0</v>
      </c>
      <c r="G75" s="129">
        <f>F75*'Shared Mail Order'!C18</f>
        <v>0</v>
      </c>
      <c r="H75" s="130">
        <f t="shared" si="1"/>
        <v>0</v>
      </c>
      <c r="I75" s="99">
        <f>H75*'Shared Mail Order'!C17</f>
        <v>0</v>
      </c>
      <c r="J75" s="131">
        <f>((F75/'Shared Mail Order'!G13)*('Shared Mail Order'!H15+'Shared Mail Order'!H16))</f>
        <v>0</v>
      </c>
      <c r="K75" s="179">
        <f>(I75+L75)/('Shared Mail Order'!H13+'Shared Mail Order'!H21)*'Shared Mail Order'!C22</f>
        <v>0</v>
      </c>
      <c r="L75" s="100"/>
      <c r="M75" s="101">
        <f>IF('Shared Mail Order'!C23&gt;0,(I75+L75)/('Shared Mail Order'!H13+'Shared Mail Order'!H21)*'Shared Mail Order'!C23*'Shared Mail Order'!C25,(I75+L75)*'Shared Mail Order'!C25)</f>
        <v>0</v>
      </c>
      <c r="N75" s="102">
        <f>IF('Shared Mail Order'!C23&gt;0,(I75+L75)/('Shared Mail Order'!H13+'Shared Mail Order'!H21)*'Shared Mail Order'!C23*'Shared Mail Order'!C25+K75,(I75+L75)*'Shared Mail Order'!C25+K75)</f>
        <v>0</v>
      </c>
      <c r="O75" s="132">
        <f t="shared" si="4"/>
        <v>0</v>
      </c>
      <c r="P75" s="180">
        <f t="shared" si="3"/>
        <v>0</v>
      </c>
      <c r="Q75" s="1"/>
      <c r="R75" s="1"/>
    </row>
    <row r="76" spans="1:18" ht="12.75">
      <c r="A76" s="127"/>
      <c r="B76" s="73"/>
      <c r="C76" s="91"/>
      <c r="D76" s="92">
        <v>0</v>
      </c>
      <c r="E76" s="128">
        <v>0</v>
      </c>
      <c r="F76" s="130">
        <f t="shared" si="0"/>
        <v>0</v>
      </c>
      <c r="G76" s="129">
        <f>F76*'Shared Mail Order'!C18</f>
        <v>0</v>
      </c>
      <c r="H76" s="130">
        <f t="shared" si="1"/>
        <v>0</v>
      </c>
      <c r="I76" s="99">
        <f>H76*'Shared Mail Order'!C17</f>
        <v>0</v>
      </c>
      <c r="J76" s="131">
        <f>((F76/'Shared Mail Order'!G13)*('Shared Mail Order'!H15+'Shared Mail Order'!H16))</f>
        <v>0</v>
      </c>
      <c r="K76" s="179">
        <f>(I76+L76)/('Shared Mail Order'!H13+'Shared Mail Order'!H21)*'Shared Mail Order'!C22</f>
        <v>0</v>
      </c>
      <c r="L76" s="100"/>
      <c r="M76" s="101">
        <f>IF('Shared Mail Order'!C23&gt;0,(I76+L76)/('Shared Mail Order'!H13+'Shared Mail Order'!H21)*'Shared Mail Order'!C23*'Shared Mail Order'!C25,(I76+L76)*'Shared Mail Order'!C25)</f>
        <v>0</v>
      </c>
      <c r="N76" s="102">
        <f>IF('Shared Mail Order'!C23&gt;0,(I76+L76)/('Shared Mail Order'!H13+'Shared Mail Order'!H21)*'Shared Mail Order'!C23*'Shared Mail Order'!C25+K76,(I76+L76)*'Shared Mail Order'!C25+K76)</f>
        <v>0</v>
      </c>
      <c r="O76" s="132">
        <f t="shared" si="4"/>
        <v>0</v>
      </c>
      <c r="P76" s="180">
        <f t="shared" si="3"/>
        <v>0</v>
      </c>
      <c r="Q76" s="1"/>
      <c r="R76" s="1"/>
    </row>
    <row r="77" spans="1:18" ht="12.75">
      <c r="A77" s="127"/>
      <c r="B77" s="73"/>
      <c r="C77" s="91"/>
      <c r="D77" s="92">
        <v>0</v>
      </c>
      <c r="E77" s="128">
        <v>0</v>
      </c>
      <c r="F77" s="130">
        <f t="shared" si="0"/>
        <v>0</v>
      </c>
      <c r="G77" s="129">
        <f>F77*'Shared Mail Order'!C18</f>
        <v>0</v>
      </c>
      <c r="H77" s="130">
        <f t="shared" si="1"/>
        <v>0</v>
      </c>
      <c r="I77" s="99">
        <f>H77*'Shared Mail Order'!C17</f>
        <v>0</v>
      </c>
      <c r="J77" s="131">
        <f>((F77/'Shared Mail Order'!G13)*('Shared Mail Order'!H15+'Shared Mail Order'!H16))</f>
        <v>0</v>
      </c>
      <c r="K77" s="179">
        <f>(I77+L77)/('Shared Mail Order'!H13+'Shared Mail Order'!H21)*'Shared Mail Order'!C22</f>
        <v>0</v>
      </c>
      <c r="L77" s="100"/>
      <c r="M77" s="101">
        <f>IF('Shared Mail Order'!C23&gt;0,(I77+L77)/('Shared Mail Order'!H13+'Shared Mail Order'!H21)*'Shared Mail Order'!C23*'Shared Mail Order'!C25,(I77+L77)*'Shared Mail Order'!C25)</f>
        <v>0</v>
      </c>
      <c r="N77" s="102">
        <f>IF('Shared Mail Order'!C23&gt;0,(I77+L77)/('Shared Mail Order'!H13+'Shared Mail Order'!H21)*'Shared Mail Order'!C23*'Shared Mail Order'!C25+K77,(I77+L77)*'Shared Mail Order'!C25+K77)</f>
        <v>0</v>
      </c>
      <c r="O77" s="132">
        <f t="shared" si="4"/>
        <v>0</v>
      </c>
      <c r="P77" s="180">
        <f t="shared" si="3"/>
        <v>0</v>
      </c>
      <c r="Q77" s="1"/>
      <c r="R77" s="1"/>
    </row>
    <row r="78" spans="1:18" ht="12.75">
      <c r="A78" s="127"/>
      <c r="B78" s="73"/>
      <c r="C78" s="91"/>
      <c r="D78" s="92">
        <v>0</v>
      </c>
      <c r="E78" s="128">
        <v>0</v>
      </c>
      <c r="F78" s="130">
        <f t="shared" si="0"/>
        <v>0</v>
      </c>
      <c r="G78" s="129">
        <f>F78*'Shared Mail Order'!C18</f>
        <v>0</v>
      </c>
      <c r="H78" s="130">
        <f t="shared" si="1"/>
        <v>0</v>
      </c>
      <c r="I78" s="99">
        <f>H78*'Shared Mail Order'!C17</f>
        <v>0</v>
      </c>
      <c r="J78" s="131">
        <f>((F78/'Shared Mail Order'!G13)*('Shared Mail Order'!H15+'Shared Mail Order'!H16))</f>
        <v>0</v>
      </c>
      <c r="K78" s="179">
        <f>(I78+L78)/('Shared Mail Order'!H13+'Shared Mail Order'!H21)*'Shared Mail Order'!C22</f>
        <v>0</v>
      </c>
      <c r="L78" s="100"/>
      <c r="M78" s="101">
        <f>IF('Shared Mail Order'!C23&gt;0,(I78+L78)/('Shared Mail Order'!H13+'Shared Mail Order'!H21)*'Shared Mail Order'!C23*'Shared Mail Order'!C25,(I78+L78)*'Shared Mail Order'!C25)</f>
        <v>0</v>
      </c>
      <c r="N78" s="102">
        <f>IF('Shared Mail Order'!C23&gt;0,(I78+L78)/('Shared Mail Order'!H13+'Shared Mail Order'!H21)*'Shared Mail Order'!C23*'Shared Mail Order'!C25+K78,(I78+L78)*'Shared Mail Order'!C25+K78)</f>
        <v>0</v>
      </c>
      <c r="O78" s="132">
        <f t="shared" si="4"/>
        <v>0</v>
      </c>
      <c r="P78" s="180">
        <f t="shared" si="3"/>
        <v>0</v>
      </c>
      <c r="Q78" s="1"/>
      <c r="R78" s="1"/>
    </row>
    <row r="79" spans="1:18" ht="12.75">
      <c r="A79" s="127"/>
      <c r="B79" s="73"/>
      <c r="C79" s="91"/>
      <c r="D79" s="92">
        <v>0</v>
      </c>
      <c r="E79" s="128">
        <v>0</v>
      </c>
      <c r="F79" s="130">
        <f t="shared" si="0"/>
        <v>0</v>
      </c>
      <c r="G79" s="129">
        <f>F79*'Shared Mail Order'!C18</f>
        <v>0</v>
      </c>
      <c r="H79" s="130">
        <f t="shared" si="1"/>
        <v>0</v>
      </c>
      <c r="I79" s="99">
        <f>H79*'Shared Mail Order'!C17</f>
        <v>0</v>
      </c>
      <c r="J79" s="131">
        <f>((F79/'Shared Mail Order'!G13)*('Shared Mail Order'!H15+'Shared Mail Order'!H16))</f>
        <v>0</v>
      </c>
      <c r="K79" s="179">
        <f>(I79+L79)/('Shared Mail Order'!H13+'Shared Mail Order'!H21)*'Shared Mail Order'!C22</f>
        <v>0</v>
      </c>
      <c r="L79" s="100"/>
      <c r="M79" s="101">
        <f>IF('Shared Mail Order'!C23&gt;0,(I79+L79)/('Shared Mail Order'!H13+'Shared Mail Order'!H21)*'Shared Mail Order'!C23*'Shared Mail Order'!C25,(I79+L79)*'Shared Mail Order'!C25)</f>
        <v>0</v>
      </c>
      <c r="N79" s="102">
        <f>IF('Shared Mail Order'!C23&gt;0,(I79+L79)/('Shared Mail Order'!H13+'Shared Mail Order'!H21)*'Shared Mail Order'!C23*'Shared Mail Order'!C25+K79,(I79+L79)*'Shared Mail Order'!C25+K79)</f>
        <v>0</v>
      </c>
      <c r="O79" s="132">
        <f t="shared" si="4"/>
        <v>0</v>
      </c>
      <c r="P79" s="180">
        <f t="shared" si="3"/>
        <v>0</v>
      </c>
      <c r="Q79" s="1"/>
      <c r="R79" s="1"/>
    </row>
    <row r="80" spans="1:18" ht="12.75">
      <c r="A80" s="127"/>
      <c r="B80" s="73"/>
      <c r="C80" s="91"/>
      <c r="D80" s="92">
        <v>0</v>
      </c>
      <c r="E80" s="128">
        <v>0</v>
      </c>
      <c r="F80" s="130">
        <f t="shared" si="0"/>
        <v>0</v>
      </c>
      <c r="G80" s="129">
        <f>F80*'Shared Mail Order'!C18</f>
        <v>0</v>
      </c>
      <c r="H80" s="130">
        <f t="shared" si="1"/>
        <v>0</v>
      </c>
      <c r="I80" s="99">
        <f>H80*'Shared Mail Order'!C17</f>
        <v>0</v>
      </c>
      <c r="J80" s="131">
        <f>((F80/'Shared Mail Order'!G13)*('Shared Mail Order'!H15+'Shared Mail Order'!H16))</f>
        <v>0</v>
      </c>
      <c r="K80" s="179">
        <f>(I80+L80)/('Shared Mail Order'!H13+'Shared Mail Order'!H21)*'Shared Mail Order'!C22</f>
        <v>0</v>
      </c>
      <c r="L80" s="100"/>
      <c r="M80" s="101">
        <f>IF('Shared Mail Order'!C23&gt;0,(I80+L80)/('Shared Mail Order'!H13+'Shared Mail Order'!H21)*'Shared Mail Order'!C23*'Shared Mail Order'!C25,(I80+L80)*'Shared Mail Order'!C25)</f>
        <v>0</v>
      </c>
      <c r="N80" s="102">
        <f>IF('Shared Mail Order'!C23&gt;0,(I80+L80)/('Shared Mail Order'!H13+'Shared Mail Order'!H21)*'Shared Mail Order'!C23*'Shared Mail Order'!C25+K80,(I80+L80)*'Shared Mail Order'!C25+K80)</f>
        <v>0</v>
      </c>
      <c r="O80" s="132">
        <f t="shared" si="4"/>
        <v>0</v>
      </c>
      <c r="P80" s="180">
        <f t="shared" si="3"/>
        <v>0</v>
      </c>
      <c r="Q80" s="1"/>
      <c r="R80" s="1"/>
    </row>
    <row r="81" spans="1:18" ht="12.75">
      <c r="A81" s="127"/>
      <c r="B81" s="73"/>
      <c r="C81" s="91"/>
      <c r="D81" s="92">
        <v>0</v>
      </c>
      <c r="E81" s="128">
        <v>0</v>
      </c>
      <c r="F81" s="130">
        <f t="shared" si="0"/>
        <v>0</v>
      </c>
      <c r="G81" s="129">
        <f>F81*'Shared Mail Order'!C18</f>
        <v>0</v>
      </c>
      <c r="H81" s="130">
        <f t="shared" si="1"/>
        <v>0</v>
      </c>
      <c r="I81" s="99">
        <f>H81*'Shared Mail Order'!C17</f>
        <v>0</v>
      </c>
      <c r="J81" s="131">
        <f>((F81/'Shared Mail Order'!G13)*('Shared Mail Order'!H15+'Shared Mail Order'!H16))</f>
        <v>0</v>
      </c>
      <c r="K81" s="179">
        <f>(I81+L81)/('Shared Mail Order'!H13+'Shared Mail Order'!H21)*'Shared Mail Order'!C22</f>
        <v>0</v>
      </c>
      <c r="L81" s="100"/>
      <c r="M81" s="101">
        <f>IF('Shared Mail Order'!C23&gt;0,(I81+L81)/('Shared Mail Order'!H13+'Shared Mail Order'!H21)*'Shared Mail Order'!C23*'Shared Mail Order'!C25,(I81+L81)*'Shared Mail Order'!C25)</f>
        <v>0</v>
      </c>
      <c r="N81" s="102">
        <f>IF('Shared Mail Order'!C23&gt;0,(I81+L81)/('Shared Mail Order'!H13+'Shared Mail Order'!H21)*'Shared Mail Order'!C23*'Shared Mail Order'!C25+K81,(I81+L81)*'Shared Mail Order'!C25+K81)</f>
        <v>0</v>
      </c>
      <c r="O81" s="132">
        <f t="shared" si="4"/>
        <v>0</v>
      </c>
      <c r="P81" s="180">
        <f t="shared" si="3"/>
        <v>0</v>
      </c>
      <c r="Q81" s="1"/>
      <c r="R81" s="1"/>
    </row>
    <row r="82" spans="1:18" ht="12.75">
      <c r="A82" s="127"/>
      <c r="B82" s="73"/>
      <c r="C82" s="91"/>
      <c r="D82" s="92">
        <v>0</v>
      </c>
      <c r="E82" s="128">
        <v>0</v>
      </c>
      <c r="F82" s="130">
        <f aca="true" t="shared" si="5" ref="F82:F113">D82*E82</f>
        <v>0</v>
      </c>
      <c r="G82" s="129">
        <f>F82*'Shared Mail Order'!C18</f>
        <v>0</v>
      </c>
      <c r="H82" s="130">
        <f aca="true" t="shared" si="6" ref="H82:H113">F82+G82</f>
        <v>0</v>
      </c>
      <c r="I82" s="99">
        <f>H82*'Shared Mail Order'!C17</f>
        <v>0</v>
      </c>
      <c r="J82" s="131">
        <f>((F82/'Shared Mail Order'!G13)*('Shared Mail Order'!H15+'Shared Mail Order'!H16))</f>
        <v>0</v>
      </c>
      <c r="K82" s="179">
        <f>(I82+L82)/('Shared Mail Order'!H13+'Shared Mail Order'!H21)*'Shared Mail Order'!C22</f>
        <v>0</v>
      </c>
      <c r="L82" s="100"/>
      <c r="M82" s="101">
        <f>IF('Shared Mail Order'!C23&gt;0,(I82+L82)/('Shared Mail Order'!H13+'Shared Mail Order'!H21)*'Shared Mail Order'!C23*'Shared Mail Order'!C25,(I82+L82)*'Shared Mail Order'!C25)</f>
        <v>0</v>
      </c>
      <c r="N82" s="102">
        <f>IF('Shared Mail Order'!C23&gt;0,(I82+L82)/('Shared Mail Order'!H13+'Shared Mail Order'!H21)*'Shared Mail Order'!C23*'Shared Mail Order'!C25+K82,(I82+L82)*'Shared Mail Order'!C25+K82)</f>
        <v>0</v>
      </c>
      <c r="O82" s="132">
        <f aca="true" t="shared" si="7" ref="O82:O113">SUM(I82+J82+N82)</f>
        <v>0</v>
      </c>
      <c r="P82" s="180">
        <f aca="true" t="shared" si="8" ref="P82:P113">IF(E82&gt;0,O82/E82,0)</f>
        <v>0</v>
      </c>
      <c r="Q82" s="1"/>
      <c r="R82" s="1"/>
    </row>
    <row r="83" spans="1:18" ht="12.75">
      <c r="A83" s="127"/>
      <c r="B83" s="73"/>
      <c r="C83" s="91"/>
      <c r="D83" s="92">
        <v>0</v>
      </c>
      <c r="E83" s="128">
        <v>0</v>
      </c>
      <c r="F83" s="130">
        <f t="shared" si="5"/>
        <v>0</v>
      </c>
      <c r="G83" s="129">
        <f>F83*'Shared Mail Order'!C18</f>
        <v>0</v>
      </c>
      <c r="H83" s="130">
        <f t="shared" si="6"/>
        <v>0</v>
      </c>
      <c r="I83" s="99">
        <f>H83*'Shared Mail Order'!C17</f>
        <v>0</v>
      </c>
      <c r="J83" s="131">
        <f>((F83/'Shared Mail Order'!G13)*('Shared Mail Order'!H15+'Shared Mail Order'!H16))</f>
        <v>0</v>
      </c>
      <c r="K83" s="179">
        <f>(I83+L83)/('Shared Mail Order'!H13+'Shared Mail Order'!H21)*'Shared Mail Order'!C22</f>
        <v>0</v>
      </c>
      <c r="L83" s="100"/>
      <c r="M83" s="101">
        <f>IF('Shared Mail Order'!C23&gt;0,(I83+L83)/('Shared Mail Order'!H13+'Shared Mail Order'!H21)*'Shared Mail Order'!C23*'Shared Mail Order'!C25,(I83+L83)*'Shared Mail Order'!C25)</f>
        <v>0</v>
      </c>
      <c r="N83" s="102">
        <f>IF('Shared Mail Order'!C23&gt;0,(I83+L83)/('Shared Mail Order'!H13+'Shared Mail Order'!H21)*'Shared Mail Order'!C23*'Shared Mail Order'!C25+K83,(I83+L83)*'Shared Mail Order'!C25+K83)</f>
        <v>0</v>
      </c>
      <c r="O83" s="132">
        <f t="shared" si="7"/>
        <v>0</v>
      </c>
      <c r="P83" s="180">
        <f t="shared" si="8"/>
        <v>0</v>
      </c>
      <c r="Q83" s="1"/>
      <c r="R83" s="1"/>
    </row>
    <row r="84" spans="1:18" ht="12.75">
      <c r="A84" s="127"/>
      <c r="B84" s="73"/>
      <c r="C84" s="91"/>
      <c r="D84" s="92">
        <v>0</v>
      </c>
      <c r="E84" s="128">
        <v>0</v>
      </c>
      <c r="F84" s="130">
        <f t="shared" si="5"/>
        <v>0</v>
      </c>
      <c r="G84" s="129">
        <f>F84*'Shared Mail Order'!C18</f>
        <v>0</v>
      </c>
      <c r="H84" s="130">
        <f t="shared" si="6"/>
        <v>0</v>
      </c>
      <c r="I84" s="99">
        <f>H84*'Shared Mail Order'!C17</f>
        <v>0</v>
      </c>
      <c r="J84" s="131">
        <f>((F84/'Shared Mail Order'!G13)*('Shared Mail Order'!H15+'Shared Mail Order'!H16))</f>
        <v>0</v>
      </c>
      <c r="K84" s="179">
        <f>(I84+L84)/('Shared Mail Order'!H13+'Shared Mail Order'!H21)*'Shared Mail Order'!C22</f>
        <v>0</v>
      </c>
      <c r="L84" s="100"/>
      <c r="M84" s="101">
        <f>IF('Shared Mail Order'!C23&gt;0,(I84+L84)/('Shared Mail Order'!H13+'Shared Mail Order'!H21)*'Shared Mail Order'!C23*'Shared Mail Order'!C25,(I84+L84)*'Shared Mail Order'!C25)</f>
        <v>0</v>
      </c>
      <c r="N84" s="102">
        <f>IF('Shared Mail Order'!C23&gt;0,(I84+L84)/('Shared Mail Order'!H13+'Shared Mail Order'!H21)*'Shared Mail Order'!C23*'Shared Mail Order'!C25+K84,(I84+L84)*'Shared Mail Order'!C25+K84)</f>
        <v>0</v>
      </c>
      <c r="O84" s="132">
        <f t="shared" si="7"/>
        <v>0</v>
      </c>
      <c r="P84" s="180">
        <f t="shared" si="8"/>
        <v>0</v>
      </c>
      <c r="Q84" s="1"/>
      <c r="R84" s="1"/>
    </row>
    <row r="85" spans="1:18" ht="12.75">
      <c r="A85" s="127"/>
      <c r="B85" s="73"/>
      <c r="C85" s="91"/>
      <c r="D85" s="92">
        <v>0</v>
      </c>
      <c r="E85" s="128">
        <v>0</v>
      </c>
      <c r="F85" s="130">
        <f t="shared" si="5"/>
        <v>0</v>
      </c>
      <c r="G85" s="129">
        <f>F85*'Shared Mail Order'!C18</f>
        <v>0</v>
      </c>
      <c r="H85" s="130">
        <f t="shared" si="6"/>
        <v>0</v>
      </c>
      <c r="I85" s="99">
        <f>H85*'Shared Mail Order'!C17</f>
        <v>0</v>
      </c>
      <c r="J85" s="131">
        <f>((F85/'Shared Mail Order'!G13)*('Shared Mail Order'!H15+'Shared Mail Order'!H16))</f>
        <v>0</v>
      </c>
      <c r="K85" s="179">
        <f>(I85+L85)/('Shared Mail Order'!H13+'Shared Mail Order'!H21)*'Shared Mail Order'!C22</f>
        <v>0</v>
      </c>
      <c r="L85" s="100"/>
      <c r="M85" s="101">
        <f>IF('Shared Mail Order'!C23&gt;0,(I85+L85)/('Shared Mail Order'!H13+'Shared Mail Order'!H21)*'Shared Mail Order'!C23*'Shared Mail Order'!C25,(I85+L85)*'Shared Mail Order'!C25)</f>
        <v>0</v>
      </c>
      <c r="N85" s="102">
        <f>IF('Shared Mail Order'!C23&gt;0,(I85+L85)/('Shared Mail Order'!H13+'Shared Mail Order'!H21)*'Shared Mail Order'!C23*'Shared Mail Order'!C25+K85,(I85+L85)*'Shared Mail Order'!C25+K85)</f>
        <v>0</v>
      </c>
      <c r="O85" s="132">
        <f t="shared" si="7"/>
        <v>0</v>
      </c>
      <c r="P85" s="180">
        <f t="shared" si="8"/>
        <v>0</v>
      </c>
      <c r="Q85" s="1"/>
      <c r="R85" s="1"/>
    </row>
    <row r="86" spans="1:18" ht="12.75">
      <c r="A86" s="127"/>
      <c r="B86" s="73"/>
      <c r="C86" s="91"/>
      <c r="D86" s="92">
        <v>0</v>
      </c>
      <c r="E86" s="128">
        <v>0</v>
      </c>
      <c r="F86" s="130">
        <f t="shared" si="5"/>
        <v>0</v>
      </c>
      <c r="G86" s="129">
        <f>F86*'Shared Mail Order'!C18</f>
        <v>0</v>
      </c>
      <c r="H86" s="130">
        <f t="shared" si="6"/>
        <v>0</v>
      </c>
      <c r="I86" s="99">
        <f>H86*'Shared Mail Order'!C17</f>
        <v>0</v>
      </c>
      <c r="J86" s="131">
        <f>((F86/'Shared Mail Order'!G13)*('Shared Mail Order'!H15+'Shared Mail Order'!H16))</f>
        <v>0</v>
      </c>
      <c r="K86" s="179">
        <f>(I86+L86)/('Shared Mail Order'!H13+'Shared Mail Order'!H21)*'Shared Mail Order'!C22</f>
        <v>0</v>
      </c>
      <c r="L86" s="100"/>
      <c r="M86" s="101">
        <f>IF('Shared Mail Order'!C23&gt;0,(I86+L86)/('Shared Mail Order'!H13+'Shared Mail Order'!H21)*'Shared Mail Order'!C23*'Shared Mail Order'!C25,(I86+L86)*'Shared Mail Order'!C25)</f>
        <v>0</v>
      </c>
      <c r="N86" s="102">
        <f>IF('Shared Mail Order'!C23&gt;0,(I86+L86)/('Shared Mail Order'!H13+'Shared Mail Order'!H21)*'Shared Mail Order'!C23*'Shared Mail Order'!C25+K86,(I86+L86)*'Shared Mail Order'!C25+K86)</f>
        <v>0</v>
      </c>
      <c r="O86" s="132">
        <f t="shared" si="7"/>
        <v>0</v>
      </c>
      <c r="P86" s="180">
        <f t="shared" si="8"/>
        <v>0</v>
      </c>
      <c r="Q86" s="1"/>
      <c r="R86" s="1"/>
    </row>
    <row r="87" spans="1:18" ht="12.75">
      <c r="A87" s="127"/>
      <c r="B87" s="73"/>
      <c r="C87" s="91"/>
      <c r="D87" s="92">
        <v>0</v>
      </c>
      <c r="E87" s="128">
        <v>0</v>
      </c>
      <c r="F87" s="130">
        <f t="shared" si="5"/>
        <v>0</v>
      </c>
      <c r="G87" s="129">
        <f>F87*'Shared Mail Order'!C18</f>
        <v>0</v>
      </c>
      <c r="H87" s="130">
        <f t="shared" si="6"/>
        <v>0</v>
      </c>
      <c r="I87" s="99">
        <f>H87*'Shared Mail Order'!C17</f>
        <v>0</v>
      </c>
      <c r="J87" s="131">
        <f>((F87/'Shared Mail Order'!G13)*('Shared Mail Order'!H15+'Shared Mail Order'!H16))</f>
        <v>0</v>
      </c>
      <c r="K87" s="179">
        <f>(I87+L87)/('Shared Mail Order'!H13+'Shared Mail Order'!H21)*'Shared Mail Order'!C22</f>
        <v>0</v>
      </c>
      <c r="L87" s="100"/>
      <c r="M87" s="101">
        <f>IF('Shared Mail Order'!C23&gt;0,(I87+L87)/('Shared Mail Order'!H13+'Shared Mail Order'!H21)*'Shared Mail Order'!C23*'Shared Mail Order'!C25,(I87+L87)*'Shared Mail Order'!C25)</f>
        <v>0</v>
      </c>
      <c r="N87" s="102">
        <f>IF('Shared Mail Order'!C23&gt;0,(I87+L87)/('Shared Mail Order'!H13+'Shared Mail Order'!H21)*'Shared Mail Order'!C23*'Shared Mail Order'!C25+K87,(I87+L87)*'Shared Mail Order'!C25+K87)</f>
        <v>0</v>
      </c>
      <c r="O87" s="132">
        <f t="shared" si="7"/>
        <v>0</v>
      </c>
      <c r="P87" s="180">
        <f t="shared" si="8"/>
        <v>0</v>
      </c>
      <c r="Q87" s="1"/>
      <c r="R87" s="1"/>
    </row>
    <row r="88" spans="1:18" ht="12.75">
      <c r="A88" s="127"/>
      <c r="B88" s="73"/>
      <c r="C88" s="91"/>
      <c r="D88" s="92">
        <v>0</v>
      </c>
      <c r="E88" s="128">
        <v>0</v>
      </c>
      <c r="F88" s="130">
        <f t="shared" si="5"/>
        <v>0</v>
      </c>
      <c r="G88" s="129">
        <f>F88*'Shared Mail Order'!C18</f>
        <v>0</v>
      </c>
      <c r="H88" s="130">
        <f t="shared" si="6"/>
        <v>0</v>
      </c>
      <c r="I88" s="99">
        <f>H88*'Shared Mail Order'!C17</f>
        <v>0</v>
      </c>
      <c r="J88" s="131">
        <f>((F88/'Shared Mail Order'!G13)*('Shared Mail Order'!H15+'Shared Mail Order'!H16))</f>
        <v>0</v>
      </c>
      <c r="K88" s="179">
        <f>(I88+L88)/('Shared Mail Order'!H13+'Shared Mail Order'!H21)*'Shared Mail Order'!C22</f>
        <v>0</v>
      </c>
      <c r="L88" s="100"/>
      <c r="M88" s="101">
        <f>IF('Shared Mail Order'!C23&gt;0,(I88+L88)/('Shared Mail Order'!H13+'Shared Mail Order'!H21)*'Shared Mail Order'!C23*'Shared Mail Order'!C25,(I88+L88)*'Shared Mail Order'!C25)</f>
        <v>0</v>
      </c>
      <c r="N88" s="102">
        <f>IF('Shared Mail Order'!C23&gt;0,(I88+L88)/('Shared Mail Order'!H13+'Shared Mail Order'!H21)*'Shared Mail Order'!C23*'Shared Mail Order'!C25+K88,(I88+L88)*'Shared Mail Order'!C25+K88)</f>
        <v>0</v>
      </c>
      <c r="O88" s="132">
        <f t="shared" si="7"/>
        <v>0</v>
      </c>
      <c r="P88" s="180">
        <f t="shared" si="8"/>
        <v>0</v>
      </c>
      <c r="Q88" s="1"/>
      <c r="R88" s="1"/>
    </row>
    <row r="89" spans="1:18" ht="12.75">
      <c r="A89" s="127"/>
      <c r="B89" s="73"/>
      <c r="C89" s="91"/>
      <c r="D89" s="92">
        <v>0</v>
      </c>
      <c r="E89" s="128">
        <v>0</v>
      </c>
      <c r="F89" s="130">
        <f t="shared" si="5"/>
        <v>0</v>
      </c>
      <c r="G89" s="129">
        <f>F89*'Shared Mail Order'!C18</f>
        <v>0</v>
      </c>
      <c r="H89" s="130">
        <f t="shared" si="6"/>
        <v>0</v>
      </c>
      <c r="I89" s="99">
        <f>H89*'Shared Mail Order'!C17</f>
        <v>0</v>
      </c>
      <c r="J89" s="131">
        <f>((F89/'Shared Mail Order'!G13)*('Shared Mail Order'!H15+'Shared Mail Order'!H16))</f>
        <v>0</v>
      </c>
      <c r="K89" s="179">
        <f>(I89+L89)/('Shared Mail Order'!H13+'Shared Mail Order'!H21)*'Shared Mail Order'!C22</f>
        <v>0</v>
      </c>
      <c r="L89" s="100"/>
      <c r="M89" s="101">
        <f>IF('Shared Mail Order'!C23&gt;0,(I89+L89)/('Shared Mail Order'!H13+'Shared Mail Order'!H21)*'Shared Mail Order'!C23*'Shared Mail Order'!C25,(I89+L89)*'Shared Mail Order'!C25)</f>
        <v>0</v>
      </c>
      <c r="N89" s="102">
        <f>IF('Shared Mail Order'!C23&gt;0,(I89+L89)/('Shared Mail Order'!H13+'Shared Mail Order'!H21)*'Shared Mail Order'!C23*'Shared Mail Order'!C25+K89,(I89+L89)*'Shared Mail Order'!C25+K89)</f>
        <v>0</v>
      </c>
      <c r="O89" s="132">
        <f t="shared" si="7"/>
        <v>0</v>
      </c>
      <c r="P89" s="180">
        <f t="shared" si="8"/>
        <v>0</v>
      </c>
      <c r="Q89" s="1"/>
      <c r="R89" s="1"/>
    </row>
    <row r="90" spans="1:18" ht="12.75">
      <c r="A90" s="127"/>
      <c r="B90" s="73"/>
      <c r="C90" s="91"/>
      <c r="D90" s="92">
        <v>0</v>
      </c>
      <c r="E90" s="128">
        <v>0</v>
      </c>
      <c r="F90" s="130">
        <f t="shared" si="5"/>
        <v>0</v>
      </c>
      <c r="G90" s="129">
        <f>F90*'Shared Mail Order'!C18</f>
        <v>0</v>
      </c>
      <c r="H90" s="130">
        <f t="shared" si="6"/>
        <v>0</v>
      </c>
      <c r="I90" s="99">
        <f>H90*'Shared Mail Order'!C17</f>
        <v>0</v>
      </c>
      <c r="J90" s="131">
        <f>((F90/'Shared Mail Order'!G13)*('Shared Mail Order'!H15+'Shared Mail Order'!H16))</f>
        <v>0</v>
      </c>
      <c r="K90" s="179">
        <f>(I90+L90)/('Shared Mail Order'!H13+'Shared Mail Order'!H21)*'Shared Mail Order'!C22</f>
        <v>0</v>
      </c>
      <c r="L90" s="100"/>
      <c r="M90" s="101">
        <f>IF('Shared Mail Order'!C23&gt;0,(I90+L90)/('Shared Mail Order'!H13+'Shared Mail Order'!H21)*'Shared Mail Order'!C23*'Shared Mail Order'!C25,(I90+L90)*'Shared Mail Order'!C25)</f>
        <v>0</v>
      </c>
      <c r="N90" s="102">
        <f>IF('Shared Mail Order'!C23&gt;0,(I90+L90)/('Shared Mail Order'!H13+'Shared Mail Order'!H21)*'Shared Mail Order'!C23*'Shared Mail Order'!C25+K90,(I90+L90)*'Shared Mail Order'!C25+K90)</f>
        <v>0</v>
      </c>
      <c r="O90" s="132">
        <f t="shared" si="7"/>
        <v>0</v>
      </c>
      <c r="P90" s="180">
        <f t="shared" si="8"/>
        <v>0</v>
      </c>
      <c r="Q90" s="1"/>
      <c r="R90" s="1"/>
    </row>
    <row r="91" spans="1:18" ht="12.75">
      <c r="A91" s="127"/>
      <c r="B91" s="73"/>
      <c r="C91" s="91"/>
      <c r="D91" s="92">
        <v>0</v>
      </c>
      <c r="E91" s="128">
        <v>0</v>
      </c>
      <c r="F91" s="130">
        <f t="shared" si="5"/>
        <v>0</v>
      </c>
      <c r="G91" s="129">
        <f>F91*'Shared Mail Order'!C18</f>
        <v>0</v>
      </c>
      <c r="H91" s="130">
        <f t="shared" si="6"/>
        <v>0</v>
      </c>
      <c r="I91" s="99">
        <f>H91*'Shared Mail Order'!C17</f>
        <v>0</v>
      </c>
      <c r="J91" s="131">
        <f>((F91/'Shared Mail Order'!G13)*('Shared Mail Order'!H15+'Shared Mail Order'!H16))</f>
        <v>0</v>
      </c>
      <c r="K91" s="179">
        <f>(I91+L91)/('Shared Mail Order'!H13+'Shared Mail Order'!H21)*'Shared Mail Order'!C22</f>
        <v>0</v>
      </c>
      <c r="L91" s="100"/>
      <c r="M91" s="101">
        <f>IF('Shared Mail Order'!C23&gt;0,(I91+L91)/('Shared Mail Order'!H13+'Shared Mail Order'!H21)*'Shared Mail Order'!C23*'Shared Mail Order'!C25,(I91+L91)*'Shared Mail Order'!C25)</f>
        <v>0</v>
      </c>
      <c r="N91" s="102">
        <f>IF('Shared Mail Order'!C23&gt;0,(I91+L91)/('Shared Mail Order'!H13+'Shared Mail Order'!H21)*'Shared Mail Order'!C23*'Shared Mail Order'!C25+K91,(I91+L91)*'Shared Mail Order'!C25+K91)</f>
        <v>0</v>
      </c>
      <c r="O91" s="132">
        <f t="shared" si="7"/>
        <v>0</v>
      </c>
      <c r="P91" s="180">
        <f t="shared" si="8"/>
        <v>0</v>
      </c>
      <c r="Q91" s="1"/>
      <c r="R91" s="1"/>
    </row>
    <row r="92" spans="1:18" ht="12.75">
      <c r="A92" s="127"/>
      <c r="B92" s="73"/>
      <c r="C92" s="91"/>
      <c r="D92" s="92">
        <v>0</v>
      </c>
      <c r="E92" s="128">
        <v>0</v>
      </c>
      <c r="F92" s="130">
        <f t="shared" si="5"/>
        <v>0</v>
      </c>
      <c r="G92" s="129">
        <f>F92*'Shared Mail Order'!C18</f>
        <v>0</v>
      </c>
      <c r="H92" s="130">
        <f t="shared" si="6"/>
        <v>0</v>
      </c>
      <c r="I92" s="99">
        <f>H92*'Shared Mail Order'!C17</f>
        <v>0</v>
      </c>
      <c r="J92" s="131">
        <f>((F92/'Shared Mail Order'!G13)*('Shared Mail Order'!H15+'Shared Mail Order'!H16))</f>
        <v>0</v>
      </c>
      <c r="K92" s="179">
        <f>(I92+L92)/('Shared Mail Order'!H13+'Shared Mail Order'!H21)*'Shared Mail Order'!C22</f>
        <v>0</v>
      </c>
      <c r="L92" s="100"/>
      <c r="M92" s="101">
        <f>IF('Shared Mail Order'!C23&gt;0,(I92+L92)/('Shared Mail Order'!H13+'Shared Mail Order'!H21)*'Shared Mail Order'!C23*'Shared Mail Order'!C25,(I92+L92)*'Shared Mail Order'!C25)</f>
        <v>0</v>
      </c>
      <c r="N92" s="102">
        <f>IF('Shared Mail Order'!C23&gt;0,(I92+L92)/('Shared Mail Order'!H13+'Shared Mail Order'!H21)*'Shared Mail Order'!C23*'Shared Mail Order'!C25+K92,(I92+L92)*'Shared Mail Order'!C25+K92)</f>
        <v>0</v>
      </c>
      <c r="O92" s="132">
        <f t="shared" si="7"/>
        <v>0</v>
      </c>
      <c r="P92" s="180">
        <f t="shared" si="8"/>
        <v>0</v>
      </c>
      <c r="Q92" s="1"/>
      <c r="R92" s="1"/>
    </row>
    <row r="93" spans="1:18" ht="12.75">
      <c r="A93" s="127"/>
      <c r="B93" s="73"/>
      <c r="C93" s="91"/>
      <c r="D93" s="92">
        <v>0</v>
      </c>
      <c r="E93" s="128">
        <v>0</v>
      </c>
      <c r="F93" s="130">
        <f t="shared" si="5"/>
        <v>0</v>
      </c>
      <c r="G93" s="129">
        <f>F93*'Shared Mail Order'!C18</f>
        <v>0</v>
      </c>
      <c r="H93" s="130">
        <f t="shared" si="6"/>
        <v>0</v>
      </c>
      <c r="I93" s="99">
        <f>H93*'Shared Mail Order'!C17</f>
        <v>0</v>
      </c>
      <c r="J93" s="131">
        <f>((F93/'Shared Mail Order'!G13)*('Shared Mail Order'!H15+'Shared Mail Order'!H16))</f>
        <v>0</v>
      </c>
      <c r="K93" s="179">
        <f>(I93+L93)/('Shared Mail Order'!H13+'Shared Mail Order'!H21)*'Shared Mail Order'!C22</f>
        <v>0</v>
      </c>
      <c r="L93" s="100"/>
      <c r="M93" s="101">
        <f>IF('Shared Mail Order'!C23&gt;0,(I93+L93)/('Shared Mail Order'!H13+'Shared Mail Order'!H21)*'Shared Mail Order'!C23*'Shared Mail Order'!C25,(I93+L93)*'Shared Mail Order'!C25)</f>
        <v>0</v>
      </c>
      <c r="N93" s="102">
        <f>IF('Shared Mail Order'!C23&gt;0,(I93+L93)/('Shared Mail Order'!H13+'Shared Mail Order'!H21)*'Shared Mail Order'!C23*'Shared Mail Order'!C25+K93,(I93+L93)*'Shared Mail Order'!C25+K93)</f>
        <v>0</v>
      </c>
      <c r="O93" s="132">
        <f t="shared" si="7"/>
        <v>0</v>
      </c>
      <c r="P93" s="180">
        <f t="shared" si="8"/>
        <v>0</v>
      </c>
      <c r="Q93" s="1"/>
      <c r="R93" s="1"/>
    </row>
    <row r="94" spans="1:18" ht="12.75">
      <c r="A94" s="127"/>
      <c r="B94" s="73"/>
      <c r="C94" s="91"/>
      <c r="D94" s="92">
        <v>0</v>
      </c>
      <c r="E94" s="128">
        <v>0</v>
      </c>
      <c r="F94" s="130">
        <f t="shared" si="5"/>
        <v>0</v>
      </c>
      <c r="G94" s="129">
        <f>F94*'Shared Mail Order'!C18</f>
        <v>0</v>
      </c>
      <c r="H94" s="130">
        <f t="shared" si="6"/>
        <v>0</v>
      </c>
      <c r="I94" s="99">
        <f>H94*'Shared Mail Order'!C17</f>
        <v>0</v>
      </c>
      <c r="J94" s="131">
        <f>((F94/'Shared Mail Order'!G13)*('Shared Mail Order'!H15+'Shared Mail Order'!H16))</f>
        <v>0</v>
      </c>
      <c r="K94" s="179">
        <f>(I94+L94)/('Shared Mail Order'!H13+'Shared Mail Order'!H21)*'Shared Mail Order'!C22</f>
        <v>0</v>
      </c>
      <c r="L94" s="100"/>
      <c r="M94" s="101">
        <f>IF('Shared Mail Order'!C23&gt;0,(I94+L94)/('Shared Mail Order'!H13+'Shared Mail Order'!H21)*'Shared Mail Order'!C23*'Shared Mail Order'!C25,(I94+L94)*'Shared Mail Order'!C25)</f>
        <v>0</v>
      </c>
      <c r="N94" s="102">
        <f>IF('Shared Mail Order'!C23&gt;0,(I94+L94)/('Shared Mail Order'!H13+'Shared Mail Order'!H21)*'Shared Mail Order'!C23*'Shared Mail Order'!C25+K94,(I94+L94)*'Shared Mail Order'!C25+K94)</f>
        <v>0</v>
      </c>
      <c r="O94" s="132">
        <f t="shared" si="7"/>
        <v>0</v>
      </c>
      <c r="P94" s="180">
        <f t="shared" si="8"/>
        <v>0</v>
      </c>
      <c r="Q94" s="1"/>
      <c r="R94" s="1"/>
    </row>
    <row r="95" spans="1:18" ht="12.75">
      <c r="A95" s="127"/>
      <c r="B95" s="73"/>
      <c r="C95" s="91"/>
      <c r="D95" s="92">
        <v>0</v>
      </c>
      <c r="E95" s="128">
        <v>0</v>
      </c>
      <c r="F95" s="130">
        <f t="shared" si="5"/>
        <v>0</v>
      </c>
      <c r="G95" s="129">
        <f>F95*'Shared Mail Order'!C18</f>
        <v>0</v>
      </c>
      <c r="H95" s="130">
        <f t="shared" si="6"/>
        <v>0</v>
      </c>
      <c r="I95" s="99">
        <f>H95*'Shared Mail Order'!C17</f>
        <v>0</v>
      </c>
      <c r="J95" s="131">
        <f>((F95/'Shared Mail Order'!G13)*('Shared Mail Order'!H15+'Shared Mail Order'!H16))</f>
        <v>0</v>
      </c>
      <c r="K95" s="179">
        <f>(I95+L95)/('Shared Mail Order'!H13+'Shared Mail Order'!H21)*'Shared Mail Order'!C22</f>
        <v>0</v>
      </c>
      <c r="L95" s="100"/>
      <c r="M95" s="101">
        <f>IF('Shared Mail Order'!C23&gt;0,(I95+L95)/('Shared Mail Order'!H13+'Shared Mail Order'!H21)*'Shared Mail Order'!C23*'Shared Mail Order'!C25,(I95+L95)*'Shared Mail Order'!C25)</f>
        <v>0</v>
      </c>
      <c r="N95" s="102">
        <f>IF('Shared Mail Order'!C23&gt;0,(I95+L95)/('Shared Mail Order'!H13+'Shared Mail Order'!H21)*'Shared Mail Order'!C23*'Shared Mail Order'!C25+K95,(I95+L95)*'Shared Mail Order'!C25+K95)</f>
        <v>0</v>
      </c>
      <c r="O95" s="132">
        <f t="shared" si="7"/>
        <v>0</v>
      </c>
      <c r="P95" s="180">
        <f t="shared" si="8"/>
        <v>0</v>
      </c>
      <c r="Q95" s="1"/>
      <c r="R95" s="1"/>
    </row>
    <row r="96" spans="1:18" ht="12.75">
      <c r="A96" s="127"/>
      <c r="B96" s="73"/>
      <c r="C96" s="91"/>
      <c r="D96" s="92">
        <v>0</v>
      </c>
      <c r="E96" s="128">
        <v>0</v>
      </c>
      <c r="F96" s="130">
        <f t="shared" si="5"/>
        <v>0</v>
      </c>
      <c r="G96" s="129">
        <f>F96*'Shared Mail Order'!C18</f>
        <v>0</v>
      </c>
      <c r="H96" s="130">
        <f t="shared" si="6"/>
        <v>0</v>
      </c>
      <c r="I96" s="99">
        <f>H96*'Shared Mail Order'!C17</f>
        <v>0</v>
      </c>
      <c r="J96" s="131">
        <f>((F96/'Shared Mail Order'!G13)*('Shared Mail Order'!H15+'Shared Mail Order'!H16))</f>
        <v>0</v>
      </c>
      <c r="K96" s="179">
        <f>(I96+L96)/('Shared Mail Order'!H13+'Shared Mail Order'!H21)*'Shared Mail Order'!C22</f>
        <v>0</v>
      </c>
      <c r="L96" s="100"/>
      <c r="M96" s="101">
        <f>IF('Shared Mail Order'!C23&gt;0,(I96+L96)/('Shared Mail Order'!H13+'Shared Mail Order'!H21)*'Shared Mail Order'!C23*'Shared Mail Order'!C25,(I96+L96)*'Shared Mail Order'!C25)</f>
        <v>0</v>
      </c>
      <c r="N96" s="102">
        <f>IF('Shared Mail Order'!C23&gt;0,(I96+L96)/('Shared Mail Order'!H13+'Shared Mail Order'!H21)*'Shared Mail Order'!C23*'Shared Mail Order'!C25+K96,(I96+L96)*'Shared Mail Order'!C25+K96)</f>
        <v>0</v>
      </c>
      <c r="O96" s="132">
        <f t="shared" si="7"/>
        <v>0</v>
      </c>
      <c r="P96" s="180">
        <f t="shared" si="8"/>
        <v>0</v>
      </c>
      <c r="Q96" s="1"/>
      <c r="R96" s="1"/>
    </row>
    <row r="97" spans="1:18" ht="12.75">
      <c r="A97" s="127"/>
      <c r="B97" s="73"/>
      <c r="C97" s="91"/>
      <c r="D97" s="92">
        <v>0</v>
      </c>
      <c r="E97" s="128">
        <v>0</v>
      </c>
      <c r="F97" s="130">
        <f t="shared" si="5"/>
        <v>0</v>
      </c>
      <c r="G97" s="129">
        <f>F97*'Shared Mail Order'!C18</f>
        <v>0</v>
      </c>
      <c r="H97" s="130">
        <f t="shared" si="6"/>
        <v>0</v>
      </c>
      <c r="I97" s="99">
        <f>H97*'Shared Mail Order'!C17</f>
        <v>0</v>
      </c>
      <c r="J97" s="131">
        <f>((F97/'Shared Mail Order'!G13)*('Shared Mail Order'!H15+'Shared Mail Order'!H16))</f>
        <v>0</v>
      </c>
      <c r="K97" s="179">
        <f>(I97+L97)/('Shared Mail Order'!H13+'Shared Mail Order'!H21)*'Shared Mail Order'!C22</f>
        <v>0</v>
      </c>
      <c r="L97" s="100"/>
      <c r="M97" s="101">
        <f>IF('Shared Mail Order'!C23&gt;0,(I97+L97)/('Shared Mail Order'!H13+'Shared Mail Order'!H21)*'Shared Mail Order'!C23*'Shared Mail Order'!C25,(I97+L97)*'Shared Mail Order'!C25)</f>
        <v>0</v>
      </c>
      <c r="N97" s="102">
        <f>IF('Shared Mail Order'!C23&gt;0,(I97+L97)/('Shared Mail Order'!H13+'Shared Mail Order'!H21)*'Shared Mail Order'!C23*'Shared Mail Order'!C25+K97,(I97+L97)*'Shared Mail Order'!C25+K97)</f>
        <v>0</v>
      </c>
      <c r="O97" s="132">
        <f t="shared" si="7"/>
        <v>0</v>
      </c>
      <c r="P97" s="180">
        <f t="shared" si="8"/>
        <v>0</v>
      </c>
      <c r="Q97" s="1"/>
      <c r="R97" s="1"/>
    </row>
    <row r="98" spans="1:18" ht="12.75">
      <c r="A98" s="127"/>
      <c r="B98" s="73"/>
      <c r="C98" s="91"/>
      <c r="D98" s="92">
        <v>0</v>
      </c>
      <c r="E98" s="128">
        <v>0</v>
      </c>
      <c r="F98" s="130">
        <f t="shared" si="5"/>
        <v>0</v>
      </c>
      <c r="G98" s="129">
        <f>F98*'Shared Mail Order'!C18</f>
        <v>0</v>
      </c>
      <c r="H98" s="130">
        <f t="shared" si="6"/>
        <v>0</v>
      </c>
      <c r="I98" s="99">
        <f>H98*'Shared Mail Order'!C17</f>
        <v>0</v>
      </c>
      <c r="J98" s="131">
        <f>((F98/'Shared Mail Order'!G13)*('Shared Mail Order'!H15+'Shared Mail Order'!H16))</f>
        <v>0</v>
      </c>
      <c r="K98" s="179">
        <f>(I98+L98)/('Shared Mail Order'!H13+'Shared Mail Order'!H21)*'Shared Mail Order'!C22</f>
        <v>0</v>
      </c>
      <c r="L98" s="100"/>
      <c r="M98" s="101">
        <f>IF('Shared Mail Order'!C23&gt;0,(I98+L98)/('Shared Mail Order'!H13+'Shared Mail Order'!H21)*'Shared Mail Order'!C23*'Shared Mail Order'!C25,(I98+L98)*'Shared Mail Order'!C25)</f>
        <v>0</v>
      </c>
      <c r="N98" s="102">
        <f>IF('Shared Mail Order'!C23&gt;0,(I98+L98)/('Shared Mail Order'!H13+'Shared Mail Order'!H21)*'Shared Mail Order'!C23*'Shared Mail Order'!C25+K98,(I98+L98)*'Shared Mail Order'!C25+K98)</f>
        <v>0</v>
      </c>
      <c r="O98" s="132">
        <f t="shared" si="7"/>
        <v>0</v>
      </c>
      <c r="P98" s="180">
        <f t="shared" si="8"/>
        <v>0</v>
      </c>
      <c r="Q98" s="1"/>
      <c r="R98" s="1"/>
    </row>
    <row r="99" spans="1:18" ht="12.75">
      <c r="A99" s="127"/>
      <c r="B99" s="73"/>
      <c r="C99" s="91"/>
      <c r="D99" s="92">
        <v>0</v>
      </c>
      <c r="E99" s="128">
        <v>0</v>
      </c>
      <c r="F99" s="130">
        <f t="shared" si="5"/>
        <v>0</v>
      </c>
      <c r="G99" s="129">
        <f>F99*'Shared Mail Order'!C18</f>
        <v>0</v>
      </c>
      <c r="H99" s="130">
        <f t="shared" si="6"/>
        <v>0</v>
      </c>
      <c r="I99" s="99">
        <f>H99*'Shared Mail Order'!C17</f>
        <v>0</v>
      </c>
      <c r="J99" s="131">
        <f>((F99/'Shared Mail Order'!G13)*('Shared Mail Order'!H15+'Shared Mail Order'!H16))</f>
        <v>0</v>
      </c>
      <c r="K99" s="179">
        <f>(I99+L99)/('Shared Mail Order'!H13+'Shared Mail Order'!H21)*'Shared Mail Order'!C22</f>
        <v>0</v>
      </c>
      <c r="L99" s="100"/>
      <c r="M99" s="101">
        <f>IF('Shared Mail Order'!C23&gt;0,(I99+L99)/('Shared Mail Order'!H13+'Shared Mail Order'!H21)*'Shared Mail Order'!C23*'Shared Mail Order'!C25,(I99+L99)*'Shared Mail Order'!C25)</f>
        <v>0</v>
      </c>
      <c r="N99" s="102">
        <f>IF('Shared Mail Order'!C23&gt;0,(I99+L99)/('Shared Mail Order'!H13+'Shared Mail Order'!H21)*'Shared Mail Order'!C23*'Shared Mail Order'!C25+K99,(I99+L99)*'Shared Mail Order'!C25+K99)</f>
        <v>0</v>
      </c>
      <c r="O99" s="132">
        <f t="shared" si="7"/>
        <v>0</v>
      </c>
      <c r="P99" s="180">
        <f t="shared" si="8"/>
        <v>0</v>
      </c>
      <c r="Q99" s="1"/>
      <c r="R99" s="1"/>
    </row>
    <row r="100" spans="1:18" ht="12.75">
      <c r="A100" s="127"/>
      <c r="B100" s="73"/>
      <c r="C100" s="91"/>
      <c r="D100" s="92">
        <v>0</v>
      </c>
      <c r="E100" s="128">
        <v>0</v>
      </c>
      <c r="F100" s="130">
        <f t="shared" si="5"/>
        <v>0</v>
      </c>
      <c r="G100" s="129">
        <f>F100*'Shared Mail Order'!C18</f>
        <v>0</v>
      </c>
      <c r="H100" s="130">
        <f t="shared" si="6"/>
        <v>0</v>
      </c>
      <c r="I100" s="99">
        <f>H100*'Shared Mail Order'!C17</f>
        <v>0</v>
      </c>
      <c r="J100" s="131">
        <f>((F100/'Shared Mail Order'!G13)*('Shared Mail Order'!H15+'Shared Mail Order'!H16))</f>
        <v>0</v>
      </c>
      <c r="K100" s="179">
        <f>(I100+L100)/('Shared Mail Order'!H13+'Shared Mail Order'!H21)*'Shared Mail Order'!C22</f>
        <v>0</v>
      </c>
      <c r="L100" s="100"/>
      <c r="M100" s="101">
        <f>IF('Shared Mail Order'!C23&gt;0,(I100+L100)/('Shared Mail Order'!H13+'Shared Mail Order'!H21)*'Shared Mail Order'!C23*'Shared Mail Order'!C25,(I100+L100)*'Shared Mail Order'!C25)</f>
        <v>0</v>
      </c>
      <c r="N100" s="102">
        <f>IF('Shared Mail Order'!C23&gt;0,(I100+L100)/('Shared Mail Order'!H13+'Shared Mail Order'!H21)*'Shared Mail Order'!C23*'Shared Mail Order'!C25+K100,(I100+L100)*'Shared Mail Order'!C25+K100)</f>
        <v>0</v>
      </c>
      <c r="O100" s="132">
        <f t="shared" si="7"/>
        <v>0</v>
      </c>
      <c r="P100" s="180">
        <f t="shared" si="8"/>
        <v>0</v>
      </c>
      <c r="Q100" s="1"/>
      <c r="R100" s="1"/>
    </row>
    <row r="101" spans="1:18" ht="12.75">
      <c r="A101" s="127"/>
      <c r="B101" s="73"/>
      <c r="C101" s="91"/>
      <c r="D101" s="92">
        <v>0</v>
      </c>
      <c r="E101" s="128">
        <v>0</v>
      </c>
      <c r="F101" s="130">
        <f t="shared" si="5"/>
        <v>0</v>
      </c>
      <c r="G101" s="129">
        <f>F101*'Shared Mail Order'!C18</f>
        <v>0</v>
      </c>
      <c r="H101" s="130">
        <f t="shared" si="6"/>
        <v>0</v>
      </c>
      <c r="I101" s="99">
        <f>H101*'Shared Mail Order'!C17</f>
        <v>0</v>
      </c>
      <c r="J101" s="131">
        <f>((F101/'Shared Mail Order'!G13)*('Shared Mail Order'!H15+'Shared Mail Order'!H16))</f>
        <v>0</v>
      </c>
      <c r="K101" s="179">
        <f>(I101+L101)/('Shared Mail Order'!H13+'Shared Mail Order'!H21)*'Shared Mail Order'!C22</f>
        <v>0</v>
      </c>
      <c r="L101" s="100"/>
      <c r="M101" s="101">
        <f>IF('Shared Mail Order'!C23&gt;0,(I101+L101)/('Shared Mail Order'!H13+'Shared Mail Order'!H21)*'Shared Mail Order'!C23*'Shared Mail Order'!C25,(I101+L101)*'Shared Mail Order'!C25)</f>
        <v>0</v>
      </c>
      <c r="N101" s="102">
        <f>IF('Shared Mail Order'!C23&gt;0,(I101+L101)/('Shared Mail Order'!H13+'Shared Mail Order'!H21)*'Shared Mail Order'!C23*'Shared Mail Order'!C25+K101,(I101+L101)*'Shared Mail Order'!C25+K101)</f>
        <v>0</v>
      </c>
      <c r="O101" s="132">
        <f t="shared" si="7"/>
        <v>0</v>
      </c>
      <c r="P101" s="180">
        <f t="shared" si="8"/>
        <v>0</v>
      </c>
      <c r="Q101" s="1"/>
      <c r="R101" s="1"/>
    </row>
    <row r="102" spans="1:18" ht="12.75">
      <c r="A102" s="127"/>
      <c r="B102" s="73"/>
      <c r="C102" s="91"/>
      <c r="D102" s="92">
        <v>0</v>
      </c>
      <c r="E102" s="128">
        <v>0</v>
      </c>
      <c r="F102" s="130">
        <f t="shared" si="5"/>
        <v>0</v>
      </c>
      <c r="G102" s="129">
        <f>F102*'Shared Mail Order'!C18</f>
        <v>0</v>
      </c>
      <c r="H102" s="130">
        <f t="shared" si="6"/>
        <v>0</v>
      </c>
      <c r="I102" s="99">
        <f>H102*'Shared Mail Order'!C17</f>
        <v>0</v>
      </c>
      <c r="J102" s="131">
        <f>((F102/'Shared Mail Order'!G13)*('Shared Mail Order'!H15+'Shared Mail Order'!H16))</f>
        <v>0</v>
      </c>
      <c r="K102" s="179">
        <f>(I102+L102)/('Shared Mail Order'!H13+'Shared Mail Order'!H21)*'Shared Mail Order'!C22</f>
        <v>0</v>
      </c>
      <c r="L102" s="100">
        <v>0</v>
      </c>
      <c r="M102" s="101">
        <f>IF('Shared Mail Order'!C23&gt;0,(I102+L102)/('Shared Mail Order'!H13+'Shared Mail Order'!H21)*'Shared Mail Order'!C23*'Shared Mail Order'!C25,(I102+L102)*'Shared Mail Order'!C25)</f>
        <v>0</v>
      </c>
      <c r="N102" s="102">
        <f>IF('Shared Mail Order'!C23&gt;0,(I102+L102)/('Shared Mail Order'!H13+'Shared Mail Order'!H21)*'Shared Mail Order'!C23*'Shared Mail Order'!C25+K102,(I102+L102)*'Shared Mail Order'!C25+K102)</f>
        <v>0</v>
      </c>
      <c r="O102" s="132">
        <f t="shared" si="7"/>
        <v>0</v>
      </c>
      <c r="P102" s="180">
        <f t="shared" si="8"/>
        <v>0</v>
      </c>
      <c r="Q102" s="1"/>
      <c r="R102" s="1"/>
    </row>
    <row r="103" spans="1:18" ht="12.75">
      <c r="A103" s="127"/>
      <c r="B103" s="73"/>
      <c r="C103" s="91"/>
      <c r="D103" s="92">
        <v>0</v>
      </c>
      <c r="E103" s="128">
        <v>0</v>
      </c>
      <c r="F103" s="130">
        <f t="shared" si="5"/>
        <v>0</v>
      </c>
      <c r="G103" s="129">
        <f>F103*'Shared Mail Order'!C18</f>
        <v>0</v>
      </c>
      <c r="H103" s="130">
        <f t="shared" si="6"/>
        <v>0</v>
      </c>
      <c r="I103" s="99">
        <f>H103*'Shared Mail Order'!C17</f>
        <v>0</v>
      </c>
      <c r="J103" s="131">
        <f>((F103/'Shared Mail Order'!G13)*('Shared Mail Order'!H15+'Shared Mail Order'!H16))</f>
        <v>0</v>
      </c>
      <c r="K103" s="179">
        <f>(I103+L103)/('Shared Mail Order'!H13+'Shared Mail Order'!H21)*'Shared Mail Order'!C22</f>
        <v>0</v>
      </c>
      <c r="L103" s="100"/>
      <c r="M103" s="101">
        <f>IF('Shared Mail Order'!C23&gt;0,(I103+L103)/('Shared Mail Order'!H13+'Shared Mail Order'!H21)*'Shared Mail Order'!C23*'Shared Mail Order'!C25,(I103+L103)*'Shared Mail Order'!C25)</f>
        <v>0</v>
      </c>
      <c r="N103" s="102">
        <f>IF('Shared Mail Order'!C23&gt;0,(I103+L103)/('Shared Mail Order'!H13+'Shared Mail Order'!H21)*'Shared Mail Order'!C23*'Shared Mail Order'!C25+K103,(I103+L103)*'Shared Mail Order'!C25+K103)</f>
        <v>0</v>
      </c>
      <c r="O103" s="132">
        <f t="shared" si="7"/>
        <v>0</v>
      </c>
      <c r="P103" s="180">
        <f t="shared" si="8"/>
        <v>0</v>
      </c>
      <c r="Q103" s="1"/>
      <c r="R103" s="1"/>
    </row>
    <row r="104" spans="1:18" ht="12.75">
      <c r="A104" s="127"/>
      <c r="B104" s="73"/>
      <c r="C104" s="91"/>
      <c r="D104" s="92">
        <v>0</v>
      </c>
      <c r="E104" s="128">
        <v>0</v>
      </c>
      <c r="F104" s="130">
        <f t="shared" si="5"/>
        <v>0</v>
      </c>
      <c r="G104" s="129">
        <f>F104*'Shared Mail Order'!C18</f>
        <v>0</v>
      </c>
      <c r="H104" s="130">
        <f t="shared" si="6"/>
        <v>0</v>
      </c>
      <c r="I104" s="99">
        <f>H104*'Shared Mail Order'!C17</f>
        <v>0</v>
      </c>
      <c r="J104" s="131">
        <f>((F104/'Shared Mail Order'!G13)*('Shared Mail Order'!H15+'Shared Mail Order'!H16))</f>
        <v>0</v>
      </c>
      <c r="K104" s="179">
        <f>(I104+L104)/('Shared Mail Order'!H13+'Shared Mail Order'!H21)*'Shared Mail Order'!C22</f>
        <v>0</v>
      </c>
      <c r="L104" s="100"/>
      <c r="M104" s="101">
        <f>IF('Shared Mail Order'!C23&gt;0,(I104+L104)/('Shared Mail Order'!H13+'Shared Mail Order'!H21)*'Shared Mail Order'!C23*'Shared Mail Order'!C25,(I104+L104)*'Shared Mail Order'!C25)</f>
        <v>0</v>
      </c>
      <c r="N104" s="102">
        <f>IF('Shared Mail Order'!C23&gt;0,(I104+L104)/('Shared Mail Order'!H13+'Shared Mail Order'!H21)*'Shared Mail Order'!C23*'Shared Mail Order'!C25+K104,(I104+L104)*'Shared Mail Order'!C25+K104)</f>
        <v>0</v>
      </c>
      <c r="O104" s="132">
        <f t="shared" si="7"/>
        <v>0</v>
      </c>
      <c r="P104" s="180">
        <f t="shared" si="8"/>
        <v>0</v>
      </c>
      <c r="Q104" s="1"/>
      <c r="R104" s="1"/>
    </row>
    <row r="105" spans="1:18" ht="12.75">
      <c r="A105" s="127"/>
      <c r="B105" s="73"/>
      <c r="C105" s="91"/>
      <c r="D105" s="92">
        <v>0</v>
      </c>
      <c r="E105" s="128">
        <v>0</v>
      </c>
      <c r="F105" s="130">
        <f t="shared" si="5"/>
        <v>0</v>
      </c>
      <c r="G105" s="129">
        <f>F105*'Shared Mail Order'!C18</f>
        <v>0</v>
      </c>
      <c r="H105" s="130">
        <f t="shared" si="6"/>
        <v>0</v>
      </c>
      <c r="I105" s="99">
        <f>H105*'Shared Mail Order'!C17</f>
        <v>0</v>
      </c>
      <c r="J105" s="131">
        <f>((F105/'Shared Mail Order'!G13)*('Shared Mail Order'!H15+'Shared Mail Order'!H16))</f>
        <v>0</v>
      </c>
      <c r="K105" s="179">
        <f>(I105+L105)/('Shared Mail Order'!H13+'Shared Mail Order'!H21)*'Shared Mail Order'!C22</f>
        <v>0</v>
      </c>
      <c r="L105" s="100"/>
      <c r="M105" s="101">
        <f>IF('Shared Mail Order'!C23&gt;0,(I105+L105)/('Shared Mail Order'!H13+'Shared Mail Order'!H21)*'Shared Mail Order'!C23*'Shared Mail Order'!C25,(I105+L105)*'Shared Mail Order'!C25)</f>
        <v>0</v>
      </c>
      <c r="N105" s="102">
        <f>IF('Shared Mail Order'!C23&gt;0,(I105+L105)/('Shared Mail Order'!H13+'Shared Mail Order'!H21)*'Shared Mail Order'!C23*'Shared Mail Order'!C25+K105,(I105+L105)*'Shared Mail Order'!C25+K105)</f>
        <v>0</v>
      </c>
      <c r="O105" s="132">
        <f t="shared" si="7"/>
        <v>0</v>
      </c>
      <c r="P105" s="180">
        <f t="shared" si="8"/>
        <v>0</v>
      </c>
      <c r="Q105" s="1"/>
      <c r="R105" s="1"/>
    </row>
    <row r="106" spans="1:18" ht="12.75">
      <c r="A106" s="127"/>
      <c r="B106" s="73"/>
      <c r="C106" s="91"/>
      <c r="D106" s="92">
        <v>0</v>
      </c>
      <c r="E106" s="128">
        <v>0</v>
      </c>
      <c r="F106" s="130">
        <f t="shared" si="5"/>
        <v>0</v>
      </c>
      <c r="G106" s="129">
        <f>F106*'Shared Mail Order'!C18</f>
        <v>0</v>
      </c>
      <c r="H106" s="130">
        <f t="shared" si="6"/>
        <v>0</v>
      </c>
      <c r="I106" s="99">
        <f>H106*'Shared Mail Order'!C17</f>
        <v>0</v>
      </c>
      <c r="J106" s="131">
        <f>((F106/'Shared Mail Order'!G13)*('Shared Mail Order'!H15+'Shared Mail Order'!H16))</f>
        <v>0</v>
      </c>
      <c r="K106" s="179">
        <f>(I106+L106)/('Shared Mail Order'!H13+'Shared Mail Order'!H21)*'Shared Mail Order'!C22</f>
        <v>0</v>
      </c>
      <c r="L106" s="100"/>
      <c r="M106" s="101">
        <f>IF('Shared Mail Order'!C23&gt;0,(I106+L106)/('Shared Mail Order'!H13+'Shared Mail Order'!H21)*'Shared Mail Order'!C23*'Shared Mail Order'!C25,(I106+L106)*'Shared Mail Order'!C25)</f>
        <v>0</v>
      </c>
      <c r="N106" s="102">
        <f>IF('Shared Mail Order'!C23&gt;0,(I106+L106)/('Shared Mail Order'!H13+'Shared Mail Order'!H21)*'Shared Mail Order'!C23*'Shared Mail Order'!C25+K106,(I106+L106)*'Shared Mail Order'!C25+K106)</f>
        <v>0</v>
      </c>
      <c r="O106" s="132">
        <f t="shared" si="7"/>
        <v>0</v>
      </c>
      <c r="P106" s="180">
        <f t="shared" si="8"/>
        <v>0</v>
      </c>
      <c r="Q106" s="1"/>
      <c r="R106" s="1"/>
    </row>
    <row r="107" spans="1:18" ht="12.75">
      <c r="A107" s="127"/>
      <c r="B107" s="73"/>
      <c r="C107" s="91"/>
      <c r="D107" s="92">
        <v>0</v>
      </c>
      <c r="E107" s="128">
        <v>0</v>
      </c>
      <c r="F107" s="130">
        <f t="shared" si="5"/>
        <v>0</v>
      </c>
      <c r="G107" s="129">
        <f>F107*'Shared Mail Order'!C18</f>
        <v>0</v>
      </c>
      <c r="H107" s="130">
        <f t="shared" si="6"/>
        <v>0</v>
      </c>
      <c r="I107" s="99">
        <f>H107*'Shared Mail Order'!C17</f>
        <v>0</v>
      </c>
      <c r="J107" s="131">
        <f>((F107/'Shared Mail Order'!G13)*('Shared Mail Order'!H15+'Shared Mail Order'!H16))</f>
        <v>0</v>
      </c>
      <c r="K107" s="179">
        <f>(I107+L107)/('Shared Mail Order'!H13+'Shared Mail Order'!H21)*'Shared Mail Order'!C22</f>
        <v>0</v>
      </c>
      <c r="L107" s="100"/>
      <c r="M107" s="101">
        <f>IF('Shared Mail Order'!C23&gt;0,(I107+L107)/('Shared Mail Order'!H13+'Shared Mail Order'!H21)*'Shared Mail Order'!C23*'Shared Mail Order'!C25,(I107+L107)*'Shared Mail Order'!C25)</f>
        <v>0</v>
      </c>
      <c r="N107" s="102">
        <f>IF('Shared Mail Order'!C23&gt;0,(I107+L107)/('Shared Mail Order'!H13+'Shared Mail Order'!H21)*'Shared Mail Order'!C23*'Shared Mail Order'!C25+K107,(I107+L107)*'Shared Mail Order'!C25+K107)</f>
        <v>0</v>
      </c>
      <c r="O107" s="132">
        <f t="shared" si="7"/>
        <v>0</v>
      </c>
      <c r="P107" s="180">
        <f t="shared" si="8"/>
        <v>0</v>
      </c>
      <c r="Q107" s="1"/>
      <c r="R107" s="1"/>
    </row>
    <row r="108" spans="1:18" ht="12.75">
      <c r="A108" s="127"/>
      <c r="B108" s="73"/>
      <c r="C108" s="91"/>
      <c r="D108" s="92">
        <v>0</v>
      </c>
      <c r="E108" s="128">
        <v>0</v>
      </c>
      <c r="F108" s="130">
        <f t="shared" si="5"/>
        <v>0</v>
      </c>
      <c r="G108" s="129">
        <f>F108*'Shared Mail Order'!C18</f>
        <v>0</v>
      </c>
      <c r="H108" s="130">
        <f t="shared" si="6"/>
        <v>0</v>
      </c>
      <c r="I108" s="99">
        <f>H108*'Shared Mail Order'!C17</f>
        <v>0</v>
      </c>
      <c r="J108" s="131">
        <f>((F108/'Shared Mail Order'!G13)*('Shared Mail Order'!H15+'Shared Mail Order'!H16))</f>
        <v>0</v>
      </c>
      <c r="K108" s="179">
        <f>(I108+L108)/('Shared Mail Order'!H13+'Shared Mail Order'!H21)*'Shared Mail Order'!C22</f>
        <v>0</v>
      </c>
      <c r="L108" s="100"/>
      <c r="M108" s="101">
        <f>IF('Shared Mail Order'!C23&gt;0,(I108+L108)/('Shared Mail Order'!H13+'Shared Mail Order'!H21)*'Shared Mail Order'!C23*'Shared Mail Order'!C25,(I108+L108)*'Shared Mail Order'!C25)</f>
        <v>0</v>
      </c>
      <c r="N108" s="102">
        <f>IF('Shared Mail Order'!C23&gt;0,(I108+L108)/('Shared Mail Order'!H13+'Shared Mail Order'!H21)*'Shared Mail Order'!C23*'Shared Mail Order'!C25+K108,(I108+L108)*'Shared Mail Order'!C25+K108)</f>
        <v>0</v>
      </c>
      <c r="O108" s="132">
        <f t="shared" si="7"/>
        <v>0</v>
      </c>
      <c r="P108" s="180">
        <f t="shared" si="8"/>
        <v>0</v>
      </c>
      <c r="Q108" s="1"/>
      <c r="R108" s="1"/>
    </row>
    <row r="109" spans="1:18" ht="12.75">
      <c r="A109" s="127"/>
      <c r="B109" s="73"/>
      <c r="C109" s="91"/>
      <c r="D109" s="92">
        <v>0</v>
      </c>
      <c r="E109" s="128">
        <v>0</v>
      </c>
      <c r="F109" s="130">
        <f t="shared" si="5"/>
        <v>0</v>
      </c>
      <c r="G109" s="129">
        <f>F109*'Shared Mail Order'!C18</f>
        <v>0</v>
      </c>
      <c r="H109" s="130">
        <f t="shared" si="6"/>
        <v>0</v>
      </c>
      <c r="I109" s="99">
        <f>H109*'Shared Mail Order'!C17</f>
        <v>0</v>
      </c>
      <c r="J109" s="131">
        <f>((F109/'Shared Mail Order'!G13)*('Shared Mail Order'!H15+'Shared Mail Order'!H16))</f>
        <v>0</v>
      </c>
      <c r="K109" s="179">
        <f>(I109+L109)/('Shared Mail Order'!H13+'Shared Mail Order'!H21)*'Shared Mail Order'!C22</f>
        <v>0</v>
      </c>
      <c r="L109" s="100"/>
      <c r="M109" s="101">
        <f>IF('Shared Mail Order'!C23&gt;0,(I109+L109)/('Shared Mail Order'!H13+'Shared Mail Order'!H21)*'Shared Mail Order'!C23*'Shared Mail Order'!C25,(I109+L109)*'Shared Mail Order'!C25)</f>
        <v>0</v>
      </c>
      <c r="N109" s="102">
        <f>IF('Shared Mail Order'!C23&gt;0,(I109+L109)/('Shared Mail Order'!H13+'Shared Mail Order'!H21)*'Shared Mail Order'!C23*'Shared Mail Order'!C25+K109,(I109+L109)*'Shared Mail Order'!C25+K109)</f>
        <v>0</v>
      </c>
      <c r="O109" s="132">
        <f t="shared" si="7"/>
        <v>0</v>
      </c>
      <c r="P109" s="180">
        <f t="shared" si="8"/>
        <v>0</v>
      </c>
      <c r="Q109" s="1"/>
      <c r="R109" s="1"/>
    </row>
    <row r="110" spans="1:18" ht="12.75">
      <c r="A110" s="127"/>
      <c r="B110" s="73"/>
      <c r="C110" s="91"/>
      <c r="D110" s="92">
        <v>0</v>
      </c>
      <c r="E110" s="128">
        <v>0</v>
      </c>
      <c r="F110" s="130">
        <f t="shared" si="5"/>
        <v>0</v>
      </c>
      <c r="G110" s="129">
        <f>F110*'Shared Mail Order'!C18</f>
        <v>0</v>
      </c>
      <c r="H110" s="130">
        <f t="shared" si="6"/>
        <v>0</v>
      </c>
      <c r="I110" s="99">
        <f>H110*'Shared Mail Order'!C17</f>
        <v>0</v>
      </c>
      <c r="J110" s="131">
        <f>((F110/'Shared Mail Order'!G13)*('Shared Mail Order'!H15+'Shared Mail Order'!H16))</f>
        <v>0</v>
      </c>
      <c r="K110" s="179">
        <f>(I110+L110)/('Shared Mail Order'!H13+'Shared Mail Order'!H21)*'Shared Mail Order'!C22</f>
        <v>0</v>
      </c>
      <c r="L110" s="100"/>
      <c r="M110" s="101">
        <f>IF('Shared Mail Order'!C23&gt;0,(I110+L110)/('Shared Mail Order'!H13+'Shared Mail Order'!H21)*'Shared Mail Order'!C23*'Shared Mail Order'!C25,(I110+L110)*'Shared Mail Order'!C25)</f>
        <v>0</v>
      </c>
      <c r="N110" s="102">
        <f>IF('Shared Mail Order'!C23&gt;0,(I110+L110)/('Shared Mail Order'!H13+'Shared Mail Order'!H21)*'Shared Mail Order'!C23*'Shared Mail Order'!C25+K110,(I110+L110)*'Shared Mail Order'!C25+K110)</f>
        <v>0</v>
      </c>
      <c r="O110" s="132">
        <f t="shared" si="7"/>
        <v>0</v>
      </c>
      <c r="P110" s="180">
        <f t="shared" si="8"/>
        <v>0</v>
      </c>
      <c r="Q110" s="1"/>
      <c r="R110" s="1"/>
    </row>
    <row r="111" spans="1:18" ht="12.75">
      <c r="A111" s="127"/>
      <c r="B111" s="73"/>
      <c r="C111" s="91"/>
      <c r="D111" s="92">
        <v>0</v>
      </c>
      <c r="E111" s="128">
        <v>0</v>
      </c>
      <c r="F111" s="130">
        <f t="shared" si="5"/>
        <v>0</v>
      </c>
      <c r="G111" s="129">
        <f>F111*'Shared Mail Order'!C18</f>
        <v>0</v>
      </c>
      <c r="H111" s="130">
        <f t="shared" si="6"/>
        <v>0</v>
      </c>
      <c r="I111" s="99">
        <f>H111*'Shared Mail Order'!C17</f>
        <v>0</v>
      </c>
      <c r="J111" s="131">
        <f>((F111/'Shared Mail Order'!G13)*('Shared Mail Order'!H15+'Shared Mail Order'!H16))</f>
        <v>0</v>
      </c>
      <c r="K111" s="179">
        <f>(I111+L111)/('Shared Mail Order'!H13+'Shared Mail Order'!H21)*'Shared Mail Order'!C22</f>
        <v>0</v>
      </c>
      <c r="L111" s="100"/>
      <c r="M111" s="101">
        <f>IF('Shared Mail Order'!C23&gt;0,(I111+L111)/('Shared Mail Order'!H13+'Shared Mail Order'!H21)*'Shared Mail Order'!C23*'Shared Mail Order'!C25,(I111+L111)*'Shared Mail Order'!C25)</f>
        <v>0</v>
      </c>
      <c r="N111" s="102">
        <f>IF('Shared Mail Order'!C23&gt;0,(I111+L111)/('Shared Mail Order'!H13+'Shared Mail Order'!H21)*'Shared Mail Order'!C23*'Shared Mail Order'!C25+K111,(I111+L111)*'Shared Mail Order'!C25+K111)</f>
        <v>0</v>
      </c>
      <c r="O111" s="132">
        <f t="shared" si="7"/>
        <v>0</v>
      </c>
      <c r="P111" s="180">
        <f t="shared" si="8"/>
        <v>0</v>
      </c>
      <c r="Q111" s="1"/>
      <c r="R111" s="1"/>
    </row>
    <row r="112" spans="1:18" ht="12.75">
      <c r="A112" s="127"/>
      <c r="B112" s="73"/>
      <c r="C112" s="91"/>
      <c r="D112" s="92">
        <v>0</v>
      </c>
      <c r="E112" s="128">
        <v>0</v>
      </c>
      <c r="F112" s="130">
        <f t="shared" si="5"/>
        <v>0</v>
      </c>
      <c r="G112" s="129">
        <f>F112*'Shared Mail Order'!C18</f>
        <v>0</v>
      </c>
      <c r="H112" s="130">
        <f t="shared" si="6"/>
        <v>0</v>
      </c>
      <c r="I112" s="99">
        <f>H112*'Shared Mail Order'!C17</f>
        <v>0</v>
      </c>
      <c r="J112" s="131">
        <f>((F112/'Shared Mail Order'!G13)*('Shared Mail Order'!H15+'Shared Mail Order'!H16))</f>
        <v>0</v>
      </c>
      <c r="K112" s="179">
        <f>(I112+L112)/('Shared Mail Order'!H13+'Shared Mail Order'!H21)*'Shared Mail Order'!C22</f>
        <v>0</v>
      </c>
      <c r="L112" s="100"/>
      <c r="M112" s="101">
        <f>IF('Shared Mail Order'!C23&gt;0,(I112+L112)/('Shared Mail Order'!H13+'Shared Mail Order'!H21)*'Shared Mail Order'!C23*'Shared Mail Order'!C25,(I112+L112)*'Shared Mail Order'!C25)</f>
        <v>0</v>
      </c>
      <c r="N112" s="102">
        <f>IF('Shared Mail Order'!C23&gt;0,(I112+L112)/('Shared Mail Order'!H13+'Shared Mail Order'!H21)*'Shared Mail Order'!C23*'Shared Mail Order'!C25+K112,(I112+L112)*'Shared Mail Order'!C25+K112)</f>
        <v>0</v>
      </c>
      <c r="O112" s="132">
        <f t="shared" si="7"/>
        <v>0</v>
      </c>
      <c r="P112" s="180">
        <f t="shared" si="8"/>
        <v>0</v>
      </c>
      <c r="Q112" s="1"/>
      <c r="R112" s="1"/>
    </row>
    <row r="113" spans="1:18" ht="12.75">
      <c r="A113" s="127"/>
      <c r="B113" s="73"/>
      <c r="C113" s="91"/>
      <c r="D113" s="92">
        <v>0</v>
      </c>
      <c r="E113" s="128">
        <v>0</v>
      </c>
      <c r="F113" s="130">
        <f t="shared" si="5"/>
        <v>0</v>
      </c>
      <c r="G113" s="129">
        <f>F113*'Shared Mail Order'!C18</f>
        <v>0</v>
      </c>
      <c r="H113" s="130">
        <f t="shared" si="6"/>
        <v>0</v>
      </c>
      <c r="I113" s="99">
        <f>H113*'Shared Mail Order'!C17</f>
        <v>0</v>
      </c>
      <c r="J113" s="131">
        <f>((F113/'Shared Mail Order'!G13)*('Shared Mail Order'!H15+'Shared Mail Order'!H16))</f>
        <v>0</v>
      </c>
      <c r="K113" s="179">
        <f>(I113+L113)/('Shared Mail Order'!H13+'Shared Mail Order'!H21)*'Shared Mail Order'!C22</f>
        <v>0</v>
      </c>
      <c r="L113" s="100"/>
      <c r="M113" s="101">
        <f>IF('Shared Mail Order'!C23&gt;0,(I113+L113)/('Shared Mail Order'!H13+'Shared Mail Order'!H21)*'Shared Mail Order'!C23*'Shared Mail Order'!C25,(I113+L113)*'Shared Mail Order'!C25)</f>
        <v>0</v>
      </c>
      <c r="N113" s="102">
        <f>IF('Shared Mail Order'!C23&gt;0,(I113+L113)/('Shared Mail Order'!H13+'Shared Mail Order'!H21)*'Shared Mail Order'!C23*'Shared Mail Order'!C25+K113,(I113+L113)*'Shared Mail Order'!C25+K113)</f>
        <v>0</v>
      </c>
      <c r="O113" s="132">
        <f t="shared" si="7"/>
        <v>0</v>
      </c>
      <c r="P113" s="180">
        <f t="shared" si="8"/>
        <v>0</v>
      </c>
      <c r="Q113" s="1"/>
      <c r="R113" s="1"/>
    </row>
    <row r="114" spans="1:18" ht="12.75">
      <c r="A114" s="127"/>
      <c r="B114" s="73"/>
      <c r="C114" s="91"/>
      <c r="D114" s="92">
        <v>0</v>
      </c>
      <c r="E114" s="128">
        <v>0</v>
      </c>
      <c r="F114" s="130">
        <f>D114*E114</f>
        <v>0</v>
      </c>
      <c r="G114" s="129">
        <f>F114*'Shared Mail Order'!C18</f>
        <v>0</v>
      </c>
      <c r="H114" s="130">
        <f>F114+G114</f>
        <v>0</v>
      </c>
      <c r="I114" s="99">
        <f>H114*'Shared Mail Order'!C17</f>
        <v>0</v>
      </c>
      <c r="J114" s="131">
        <f>((F114/'Shared Mail Order'!G13)*('Shared Mail Order'!H15+'Shared Mail Order'!H16))</f>
        <v>0</v>
      </c>
      <c r="K114" s="179">
        <f>(I114+L114)/('Shared Mail Order'!H13+'Shared Mail Order'!H21)*'Shared Mail Order'!C22</f>
        <v>0</v>
      </c>
      <c r="L114" s="100"/>
      <c r="M114" s="101">
        <f>IF('Shared Mail Order'!C23&gt;0,(I114+L114)/('Shared Mail Order'!H13+'Shared Mail Order'!H21)*'Shared Mail Order'!C23*'Shared Mail Order'!C25,(I114+L114)*'Shared Mail Order'!C25)</f>
        <v>0</v>
      </c>
      <c r="N114" s="102">
        <f>IF('Shared Mail Order'!C23&gt;0,(I114+L114)/('Shared Mail Order'!H13+'Shared Mail Order'!H21)*'Shared Mail Order'!C23*'Shared Mail Order'!C25+K114,(I114+L114)*'Shared Mail Order'!C25+K114)</f>
        <v>0</v>
      </c>
      <c r="O114" s="132">
        <f>SUM(I114+J114+N114)</f>
        <v>0</v>
      </c>
      <c r="P114" s="180">
        <f>IF(E114&gt;0,O114/E114,0)</f>
        <v>0</v>
      </c>
      <c r="Q114" s="1"/>
      <c r="R114" s="1"/>
    </row>
    <row r="115" spans="1:18" ht="12.75">
      <c r="A115" s="127"/>
      <c r="B115" s="73"/>
      <c r="C115" s="91"/>
      <c r="D115" s="92">
        <v>0</v>
      </c>
      <c r="E115" s="128">
        <v>0</v>
      </c>
      <c r="F115" s="130">
        <f>D115*E115</f>
        <v>0</v>
      </c>
      <c r="G115" s="129">
        <f>F115*'Shared Mail Order'!C18</f>
        <v>0</v>
      </c>
      <c r="H115" s="130">
        <f>F115+G115</f>
        <v>0</v>
      </c>
      <c r="I115" s="99">
        <f>H115*'Shared Mail Order'!C17</f>
        <v>0</v>
      </c>
      <c r="J115" s="131">
        <f>((F115/'Shared Mail Order'!G13)*('Shared Mail Order'!H15+'Shared Mail Order'!H16))</f>
        <v>0</v>
      </c>
      <c r="K115" s="179">
        <f>(I1115+L115)/('Shared Mail Order'!H13+'Shared Mail Order'!H21)*'Shared Mail Order'!C22</f>
        <v>0</v>
      </c>
      <c r="L115" s="100"/>
      <c r="M115" s="101">
        <f>IF('Shared Mail Order'!C23&gt;0,(I115+L115)/('Shared Mail Order'!H13+'Shared Mail Order'!H21)*'Shared Mail Order'!C23*'Shared Mail Order'!C25,(I115+L115)*'Shared Mail Order'!C25)</f>
        <v>0</v>
      </c>
      <c r="N115" s="102">
        <f>IF('Shared Mail Order'!C23&gt;0,(I115+L115)/('Shared Mail Order'!H13+'Shared Mail Order'!H21)*'Shared Mail Order'!C23*'Shared Mail Order'!C25+K115,(I115+L115)*'Shared Mail Order'!C25+K115)</f>
        <v>0</v>
      </c>
      <c r="O115" s="132">
        <f>SUM(I115+J115+N115)</f>
        <v>0</v>
      </c>
      <c r="P115" s="180">
        <f>IF(E115&gt;0,O115/E115,0)</f>
        <v>0</v>
      </c>
      <c r="Q115" s="1"/>
      <c r="R115" s="1"/>
    </row>
    <row r="116" spans="1:18" ht="12.75">
      <c r="A116" s="127"/>
      <c r="B116" s="73"/>
      <c r="C116" s="91"/>
      <c r="D116" s="92">
        <v>0</v>
      </c>
      <c r="E116" s="128">
        <v>0</v>
      </c>
      <c r="F116" s="130">
        <f>D116*E116</f>
        <v>0</v>
      </c>
      <c r="G116" s="129">
        <f>F116*'Shared Mail Order'!C18</f>
        <v>0</v>
      </c>
      <c r="H116" s="130">
        <f>F116+G116</f>
        <v>0</v>
      </c>
      <c r="I116" s="99">
        <f>H116*'Shared Mail Order'!C17</f>
        <v>0</v>
      </c>
      <c r="J116" s="131">
        <f>((F116/'Shared Mail Order'!G13)*('Shared Mail Order'!H15+'Shared Mail Order'!H16))</f>
        <v>0</v>
      </c>
      <c r="K116" s="179">
        <f>(I116+L116)/('Shared Mail Order'!H13+'Shared Mail Order'!H21)*'Shared Mail Order'!C22</f>
        <v>0</v>
      </c>
      <c r="L116" s="100"/>
      <c r="M116" s="101">
        <f>IF('Shared Mail Order'!C23&gt;0,(I116+L116)/('Shared Mail Order'!H13+'Shared Mail Order'!H21)*'Shared Mail Order'!C23*'Shared Mail Order'!C25,(I116+L116)*'Shared Mail Order'!C25)</f>
        <v>0</v>
      </c>
      <c r="N116" s="102">
        <f>IF('Shared Mail Order'!C23&gt;0,(I116+L116)/('Shared Mail Order'!H13+'Shared Mail Order'!H21)*'Shared Mail Order'!C23*'Shared Mail Order'!C25+K116,(I116+L116)*'Shared Mail Order'!C25+K116)</f>
        <v>0</v>
      </c>
      <c r="O116" s="132">
        <f>SUM(I116+J116+N116)</f>
        <v>0</v>
      </c>
      <c r="P116" s="180">
        <f>IF(E116&gt;0,O116/E116,0)</f>
        <v>0</v>
      </c>
      <c r="Q116" s="1"/>
      <c r="R116" s="1"/>
    </row>
    <row r="117" spans="1:18" ht="13.5" thickBot="1">
      <c r="A117" s="137"/>
      <c r="B117" s="161"/>
      <c r="C117" s="139"/>
      <c r="D117" s="110">
        <v>0</v>
      </c>
      <c r="E117" s="140">
        <v>0</v>
      </c>
      <c r="F117" s="141">
        <f>D117*E117</f>
        <v>0</v>
      </c>
      <c r="G117" s="142">
        <f>F117*'Shared Mail Order'!C18</f>
        <v>0</v>
      </c>
      <c r="H117" s="143">
        <f>F117+G117</f>
        <v>0</v>
      </c>
      <c r="I117" s="144">
        <f>H117*'Shared Mail Order'!C17</f>
        <v>0</v>
      </c>
      <c r="J117" s="145">
        <f>((F117/'Shared Mail Order'!G13)*('Shared Mail Order'!H15+'Shared Mail Order'!H16))</f>
        <v>0</v>
      </c>
      <c r="K117" s="181">
        <f>(I117+L117)/('Shared Mail Order'!H13+'Shared Mail Order'!H21)*'Shared Mail Order'!C22</f>
        <v>0</v>
      </c>
      <c r="L117" s="146">
        <v>0</v>
      </c>
      <c r="M117" s="146">
        <f>IF('Shared Mail Order'!C23&gt;0,(I117+L117)/('Shared Mail Order'!H13+'Shared Mail Order'!H21)*'Shared Mail Order'!C23*'Shared Mail Order'!C25,(I117+L117)*'Shared Mail Order'!C25)</f>
        <v>0</v>
      </c>
      <c r="N117" s="147">
        <f>IF('Shared Mail Order'!C23&gt;0,(I117+L117)/('Shared Mail Order'!H13+'Shared Mail Order'!H21)*'Shared Mail Order'!C23*'Shared Mail Order'!C25+K117,(I117+L117)*'Shared Mail Order'!C25+K117)</f>
        <v>0</v>
      </c>
      <c r="O117" s="132">
        <f>SUM(I117+J117+N117)</f>
        <v>0</v>
      </c>
      <c r="P117" s="182">
        <f>IF(E117&gt;0,O117/E117,0)</f>
        <v>0</v>
      </c>
      <c r="Q117" s="1"/>
      <c r="R117" s="1"/>
    </row>
    <row r="118" spans="1:18" ht="13.5" thickTop="1">
      <c r="A118" s="191"/>
      <c r="B118" s="191"/>
      <c r="C118" s="191"/>
      <c r="D118" s="192"/>
      <c r="E118" s="193">
        <f aca="true" t="shared" si="9" ref="E118:O118">SUM(E18:E117)</f>
        <v>3</v>
      </c>
      <c r="F118" s="183">
        <f t="shared" si="9"/>
        <v>48.849999999999994</v>
      </c>
      <c r="G118" s="183">
        <f t="shared" si="9"/>
        <v>0</v>
      </c>
      <c r="H118" s="184">
        <f t="shared" si="9"/>
        <v>48.849999999999994</v>
      </c>
      <c r="I118" s="185">
        <f t="shared" si="9"/>
        <v>60.309428399999994</v>
      </c>
      <c r="J118" s="186">
        <f t="shared" si="9"/>
        <v>4.5874311663286</v>
      </c>
      <c r="K118" s="187">
        <f t="shared" si="9"/>
        <v>1.2385902636916835</v>
      </c>
      <c r="L118" s="188">
        <f t="shared" si="9"/>
        <v>0</v>
      </c>
      <c r="M118" s="185">
        <f t="shared" si="9"/>
        <v>8.90484470081136</v>
      </c>
      <c r="N118" s="189">
        <f t="shared" si="9"/>
        <v>10.143434964503044</v>
      </c>
      <c r="O118" s="190">
        <f t="shared" si="9"/>
        <v>75.04029453083164</v>
      </c>
      <c r="P118" s="1"/>
      <c r="Q118" s="1"/>
      <c r="R118" s="1"/>
    </row>
    <row r="119" spans="1:18" ht="12.75">
      <c r="A119" s="1"/>
      <c r="B119" s="1"/>
      <c r="C119" s="1"/>
      <c r="D119" s="1"/>
      <c r="E119" s="1"/>
      <c r="F119" s="1"/>
      <c r="G119" s="1"/>
      <c r="H119" s="1"/>
      <c r="I119" s="1"/>
      <c r="J119" s="1"/>
      <c r="K119" s="1"/>
      <c r="L119" s="1"/>
      <c r="M119" s="1"/>
      <c r="N119" s="1"/>
      <c r="O119" s="1"/>
      <c r="P119" s="1"/>
      <c r="Q119" s="1"/>
      <c r="R119" s="1"/>
    </row>
    <row r="120" spans="1:18" ht="12.75">
      <c r="A120" s="1"/>
      <c r="B120" s="1"/>
      <c r="C120" s="1"/>
      <c r="D120" s="1"/>
      <c r="E120" s="1"/>
      <c r="F120" s="1"/>
      <c r="G120" s="1"/>
      <c r="H120" s="1"/>
      <c r="I120" s="1"/>
      <c r="J120" s="1"/>
      <c r="K120" s="1"/>
      <c r="L120" s="1"/>
      <c r="M120" s="1"/>
      <c r="N120" s="1"/>
      <c r="O120" s="1"/>
      <c r="P120" s="1"/>
      <c r="Q120" s="1"/>
      <c r="R120" s="1"/>
    </row>
    <row r="121" spans="1:18" ht="12.75">
      <c r="A121" s="1"/>
      <c r="B121" s="1"/>
      <c r="C121" s="1"/>
      <c r="D121" s="1"/>
      <c r="E121" s="1"/>
      <c r="F121" s="1"/>
      <c r="G121" s="1"/>
      <c r="H121" s="1"/>
      <c r="I121" s="1"/>
      <c r="J121" s="1"/>
      <c r="K121" s="1"/>
      <c r="L121" s="1"/>
      <c r="M121" s="1"/>
      <c r="N121" s="1"/>
      <c r="O121" s="1"/>
      <c r="P121" s="1"/>
      <c r="Q121" s="1"/>
      <c r="R121" s="1"/>
    </row>
    <row r="122" spans="1:18" ht="12.75">
      <c r="A122" s="1"/>
      <c r="B122" s="1"/>
      <c r="C122" s="1"/>
      <c r="D122" s="1"/>
      <c r="E122" s="1"/>
      <c r="F122" s="1"/>
      <c r="G122" s="1"/>
      <c r="H122" s="1"/>
      <c r="I122" s="1"/>
      <c r="J122" s="1"/>
      <c r="K122" s="1"/>
      <c r="L122" s="1"/>
      <c r="M122" s="1"/>
      <c r="N122" s="1"/>
      <c r="O122" s="1"/>
      <c r="P122" s="1"/>
      <c r="Q122" s="1"/>
      <c r="R122" s="1"/>
    </row>
    <row r="123" spans="1:18" ht="12.75">
      <c r="A123" s="1"/>
      <c r="B123" s="1"/>
      <c r="C123" s="1"/>
      <c r="D123" s="1"/>
      <c r="E123" s="1"/>
      <c r="F123" s="1"/>
      <c r="G123" s="1"/>
      <c r="H123" s="1"/>
      <c r="I123" s="1"/>
      <c r="J123" s="1"/>
      <c r="K123" s="1"/>
      <c r="L123" s="1"/>
      <c r="M123" s="1"/>
      <c r="N123" s="1"/>
      <c r="O123" s="1"/>
      <c r="P123" s="1"/>
      <c r="Q123" s="1"/>
      <c r="R123" s="1"/>
    </row>
    <row r="124" spans="1:18" ht="12.75">
      <c r="A124" s="1"/>
      <c r="B124" s="1"/>
      <c r="C124" s="1"/>
      <c r="D124" s="1"/>
      <c r="E124" s="1"/>
      <c r="F124" s="1"/>
      <c r="G124" s="1"/>
      <c r="H124" s="1"/>
      <c r="I124" s="1"/>
      <c r="J124" s="1"/>
      <c r="K124" s="1"/>
      <c r="L124" s="1"/>
      <c r="M124" s="1"/>
      <c r="N124" s="1"/>
      <c r="O124" s="1"/>
      <c r="P124" s="1"/>
      <c r="Q124" s="1"/>
      <c r="R124" s="1"/>
    </row>
    <row r="125" spans="1:18" ht="12.75">
      <c r="A125" s="1"/>
      <c r="B125" s="1"/>
      <c r="C125" s="1"/>
      <c r="D125" s="1"/>
      <c r="E125" s="1"/>
      <c r="F125" s="1"/>
      <c r="G125" s="1"/>
      <c r="H125" s="1"/>
      <c r="I125" s="1"/>
      <c r="J125" s="1"/>
      <c r="K125" s="1"/>
      <c r="L125" s="1"/>
      <c r="M125" s="1"/>
      <c r="N125" s="1"/>
      <c r="O125" s="1"/>
      <c r="P125" s="1"/>
      <c r="Q125" s="1"/>
      <c r="R125" s="1"/>
    </row>
    <row r="126" spans="1:18" ht="12.75">
      <c r="A126" s="1"/>
      <c r="B126" s="1"/>
      <c r="C126" s="1"/>
      <c r="D126" s="1"/>
      <c r="E126" s="1"/>
      <c r="F126" s="1"/>
      <c r="G126" s="1"/>
      <c r="H126" s="1"/>
      <c r="I126" s="1"/>
      <c r="J126" s="1"/>
      <c r="K126" s="1"/>
      <c r="L126" s="1"/>
      <c r="M126" s="1"/>
      <c r="N126" s="1"/>
      <c r="O126" s="1"/>
      <c r="P126" s="1"/>
      <c r="Q126" s="1"/>
      <c r="R126" s="1"/>
    </row>
    <row r="127" spans="1:18" ht="12.75">
      <c r="A127" s="1"/>
      <c r="B127" s="1"/>
      <c r="C127" s="1"/>
      <c r="D127" s="1"/>
      <c r="E127" s="1"/>
      <c r="F127" s="1"/>
      <c r="G127" s="1"/>
      <c r="H127" s="1"/>
      <c r="I127" s="1"/>
      <c r="J127" s="1"/>
      <c r="K127" s="1"/>
      <c r="L127" s="1"/>
      <c r="M127" s="1"/>
      <c r="N127" s="1"/>
      <c r="O127" s="1"/>
      <c r="P127" s="1"/>
      <c r="Q127" s="1"/>
      <c r="R127" s="1"/>
    </row>
    <row r="128" spans="1:18" ht="12.75">
      <c r="A128" s="1"/>
      <c r="B128" s="1"/>
      <c r="C128" s="1"/>
      <c r="D128" s="1"/>
      <c r="E128" s="1"/>
      <c r="F128" s="1"/>
      <c r="G128" s="1"/>
      <c r="H128" s="1"/>
      <c r="I128" s="1"/>
      <c r="J128" s="1"/>
      <c r="K128" s="1"/>
      <c r="L128" s="1"/>
      <c r="M128" s="1"/>
      <c r="N128" s="1"/>
      <c r="O128" s="1"/>
      <c r="P128" s="1"/>
      <c r="Q128" s="1"/>
      <c r="R128" s="1"/>
    </row>
    <row r="129" spans="1:18" ht="12.75">
      <c r="A129" s="1"/>
      <c r="B129" s="1"/>
      <c r="C129" s="1"/>
      <c r="D129" s="1"/>
      <c r="E129" s="1"/>
      <c r="F129" s="1"/>
      <c r="G129" s="1"/>
      <c r="H129" s="1"/>
      <c r="I129" s="1"/>
      <c r="J129" s="1"/>
      <c r="K129" s="1"/>
      <c r="L129" s="1"/>
      <c r="M129" s="1"/>
      <c r="N129" s="1"/>
      <c r="O129" s="1"/>
      <c r="P129" s="1"/>
      <c r="Q129" s="1"/>
      <c r="R129" s="1"/>
    </row>
    <row r="130" spans="1:18" ht="12.75">
      <c r="A130" s="1"/>
      <c r="B130" s="1"/>
      <c r="C130" s="1"/>
      <c r="D130" s="1"/>
      <c r="E130" s="1"/>
      <c r="F130" s="1"/>
      <c r="G130" s="1"/>
      <c r="H130" s="1"/>
      <c r="I130" s="1"/>
      <c r="J130" s="1"/>
      <c r="K130" s="1"/>
      <c r="L130" s="1"/>
      <c r="M130" s="1"/>
      <c r="N130" s="1"/>
      <c r="O130" s="1"/>
      <c r="P130" s="1"/>
      <c r="Q130" s="1"/>
      <c r="R130" s="1"/>
    </row>
    <row r="131" spans="1:18" ht="12.75">
      <c r="A131" s="1"/>
      <c r="B131" s="1"/>
      <c r="C131" s="1"/>
      <c r="D131" s="1"/>
      <c r="E131" s="1"/>
      <c r="F131" s="1"/>
      <c r="G131" s="1"/>
      <c r="H131" s="1"/>
      <c r="I131" s="1"/>
      <c r="J131" s="1"/>
      <c r="K131" s="1"/>
      <c r="L131" s="1"/>
      <c r="M131" s="1"/>
      <c r="N131" s="1"/>
      <c r="O131" s="1"/>
      <c r="P131" s="1"/>
      <c r="Q131" s="1"/>
      <c r="R131" s="1"/>
    </row>
    <row r="132" spans="1:18" ht="12.75">
      <c r="A132" s="1"/>
      <c r="B132" s="1"/>
      <c r="C132" s="1"/>
      <c r="D132" s="1"/>
      <c r="E132" s="1"/>
      <c r="F132" s="1"/>
      <c r="G132" s="1"/>
      <c r="H132" s="1"/>
      <c r="I132" s="1"/>
      <c r="J132" s="1"/>
      <c r="K132" s="1"/>
      <c r="L132" s="1"/>
      <c r="M132" s="1"/>
      <c r="N132" s="1"/>
      <c r="O132" s="1"/>
      <c r="P132" s="1"/>
      <c r="Q132" s="1"/>
      <c r="R132" s="1"/>
    </row>
    <row r="133" spans="1:18" ht="12.75">
      <c r="A133" s="1"/>
      <c r="B133" s="1"/>
      <c r="C133" s="1"/>
      <c r="D133" s="1"/>
      <c r="E133" s="1"/>
      <c r="F133" s="1"/>
      <c r="G133" s="1"/>
      <c r="H133" s="1"/>
      <c r="I133" s="1"/>
      <c r="J133" s="1"/>
      <c r="K133" s="1"/>
      <c r="L133" s="1"/>
      <c r="M133" s="1"/>
      <c r="N133" s="1"/>
      <c r="O133" s="1"/>
      <c r="P133" s="1"/>
      <c r="Q133" s="1"/>
      <c r="R133" s="1"/>
    </row>
    <row r="134" spans="1:18" ht="12.75">
      <c r="A134" s="1"/>
      <c r="B134" s="1"/>
      <c r="C134" s="1"/>
      <c r="D134" s="1"/>
      <c r="E134" s="1"/>
      <c r="F134" s="1"/>
      <c r="G134" s="1"/>
      <c r="H134" s="1"/>
      <c r="I134" s="1"/>
      <c r="J134" s="1"/>
      <c r="K134" s="1"/>
      <c r="L134" s="1"/>
      <c r="M134" s="1"/>
      <c r="N134" s="1"/>
      <c r="O134" s="1"/>
      <c r="P134" s="1"/>
      <c r="Q134" s="1"/>
      <c r="R134" s="1"/>
    </row>
    <row r="135" spans="1:18" ht="12.75">
      <c r="A135" s="1"/>
      <c r="B135" s="1"/>
      <c r="C135" s="1"/>
      <c r="D135" s="1"/>
      <c r="E135" s="1"/>
      <c r="F135" s="1"/>
      <c r="G135" s="1"/>
      <c r="H135" s="1"/>
      <c r="I135" s="1"/>
      <c r="J135" s="1"/>
      <c r="K135" s="1"/>
      <c r="L135" s="1"/>
      <c r="M135" s="1"/>
      <c r="N135" s="1"/>
      <c r="O135" s="1"/>
      <c r="P135" s="1"/>
      <c r="Q135" s="1"/>
      <c r="R135" s="1"/>
    </row>
    <row r="136" spans="1:18" ht="12.75">
      <c r="A136" s="1"/>
      <c r="B136" s="1"/>
      <c r="C136" s="1"/>
      <c r="D136" s="1"/>
      <c r="E136" s="1"/>
      <c r="F136" s="1"/>
      <c r="G136" s="1"/>
      <c r="H136" s="1"/>
      <c r="I136" s="1"/>
      <c r="J136" s="1"/>
      <c r="K136" s="1"/>
      <c r="L136" s="1"/>
      <c r="M136" s="1"/>
      <c r="N136" s="1"/>
      <c r="O136" s="1"/>
      <c r="P136" s="1"/>
      <c r="Q136" s="1"/>
      <c r="R136" s="1"/>
    </row>
    <row r="137" spans="1:18" ht="12.75">
      <c r="A137" s="1"/>
      <c r="B137" s="1"/>
      <c r="C137" s="1"/>
      <c r="D137" s="1"/>
      <c r="E137" s="1"/>
      <c r="F137" s="1"/>
      <c r="G137" s="1"/>
      <c r="H137" s="1"/>
      <c r="I137" s="1"/>
      <c r="J137" s="1"/>
      <c r="K137" s="1"/>
      <c r="L137" s="1"/>
      <c r="M137" s="1"/>
      <c r="N137" s="1"/>
      <c r="O137" s="1"/>
      <c r="P137" s="1"/>
      <c r="Q137" s="1"/>
      <c r="R137" s="1"/>
    </row>
    <row r="138" spans="1:18" ht="12.75">
      <c r="A138" s="1"/>
      <c r="B138" s="1"/>
      <c r="C138" s="1"/>
      <c r="D138" s="1"/>
      <c r="E138" s="1"/>
      <c r="F138" s="1"/>
      <c r="G138" s="1"/>
      <c r="H138" s="1"/>
      <c r="I138" s="1"/>
      <c r="J138" s="1"/>
      <c r="K138" s="1"/>
      <c r="L138" s="1"/>
      <c r="M138" s="1"/>
      <c r="N138" s="1"/>
      <c r="O138" s="1"/>
      <c r="P138" s="1"/>
      <c r="Q138" s="1"/>
      <c r="R138" s="1"/>
    </row>
    <row r="139" spans="1:18" ht="12.75">
      <c r="A139" s="1"/>
      <c r="B139" s="1"/>
      <c r="C139" s="1"/>
      <c r="D139" s="1"/>
      <c r="E139" s="1"/>
      <c r="F139" s="1"/>
      <c r="G139" s="1"/>
      <c r="H139" s="1"/>
      <c r="I139" s="1"/>
      <c r="J139" s="1"/>
      <c r="K139" s="1"/>
      <c r="L139" s="1"/>
      <c r="M139" s="1"/>
      <c r="N139" s="1"/>
      <c r="O139" s="1"/>
      <c r="P139" s="1"/>
      <c r="Q139" s="1"/>
      <c r="R139" s="1"/>
    </row>
    <row r="140" spans="1:18" ht="12.75">
      <c r="A140" s="1"/>
      <c r="B140" s="1"/>
      <c r="C140" s="1"/>
      <c r="D140" s="1"/>
      <c r="E140" s="1"/>
      <c r="F140" s="1"/>
      <c r="G140" s="1"/>
      <c r="H140" s="1"/>
      <c r="I140" s="1"/>
      <c r="J140" s="1"/>
      <c r="K140" s="1"/>
      <c r="L140" s="1"/>
      <c r="M140" s="1"/>
      <c r="N140" s="1"/>
      <c r="O140" s="1"/>
      <c r="P140" s="1"/>
      <c r="Q140" s="1"/>
      <c r="R140" s="1"/>
    </row>
  </sheetData>
  <sheetProtection password="DB56" sheet="1" objects="1" scenarios="1"/>
  <mergeCells count="32">
    <mergeCell ref="P16:P17"/>
    <mergeCell ref="I15:N15"/>
    <mergeCell ref="A16:A17"/>
    <mergeCell ref="B16:B17"/>
    <mergeCell ref="C16:C17"/>
    <mergeCell ref="D16:D17"/>
    <mergeCell ref="E16:E17"/>
    <mergeCell ref="F16:F17"/>
    <mergeCell ref="G16:G17"/>
    <mergeCell ref="H16:H17"/>
    <mergeCell ref="I16:I17"/>
    <mergeCell ref="A7:G7"/>
    <mergeCell ref="K7:M7"/>
    <mergeCell ref="I8:N8"/>
    <mergeCell ref="I9:N9"/>
    <mergeCell ref="I12:N12"/>
    <mergeCell ref="I13:N13"/>
    <mergeCell ref="I14:N14"/>
    <mergeCell ref="K16:N16"/>
    <mergeCell ref="N1:O1"/>
    <mergeCell ref="A2:G2"/>
    <mergeCell ref="A3:G3"/>
    <mergeCell ref="L3:M3"/>
    <mergeCell ref="A1:G1"/>
    <mergeCell ref="A4:G4"/>
    <mergeCell ref="H4:M4"/>
    <mergeCell ref="I10:N10"/>
    <mergeCell ref="I11:N11"/>
    <mergeCell ref="A5:G5"/>
    <mergeCell ref="K5:M5"/>
    <mergeCell ref="A6:G6"/>
    <mergeCell ref="I6:M6"/>
  </mergeCells>
  <conditionalFormatting sqref="L18:M37">
    <cfRule type="cellIs" priority="1" dxfId="0" operator="notBetween" stopIfTrue="1">
      <formula>0</formula>
      <formula>99999</formula>
    </cfRule>
  </conditionalFormatting>
  <printOptions/>
  <pageMargins left="0.75" right="0.75" top="1" bottom="1" header="0.5" footer="0.5"/>
  <pageSetup orientation="portrait" r:id="rId3"/>
  <legacyDrawing r:id="rId2"/>
</worksheet>
</file>

<file path=xl/worksheets/sheet6.xml><?xml version="1.0" encoding="utf-8"?>
<worksheet xmlns="http://schemas.openxmlformats.org/spreadsheetml/2006/main" xmlns:r="http://schemas.openxmlformats.org/officeDocument/2006/relationships">
  <dimension ref="A1:R140"/>
  <sheetViews>
    <sheetView showZeros="0" workbookViewId="0" topLeftCell="A1">
      <selection activeCell="A56" sqref="A56"/>
    </sheetView>
  </sheetViews>
  <sheetFormatPr defaultColWidth="9.140625" defaultRowHeight="12.75"/>
  <cols>
    <col min="1" max="1" width="8.421875" style="0" customWidth="1"/>
    <col min="2" max="2" width="32.28125" style="0" customWidth="1"/>
    <col min="3" max="3" width="9.8515625" style="0" customWidth="1"/>
    <col min="4" max="4" width="5.8515625" style="0" customWidth="1"/>
    <col min="5" max="5" width="5.00390625" style="0" customWidth="1"/>
    <col min="6" max="16" width="7.140625" style="0" customWidth="1"/>
  </cols>
  <sheetData>
    <row r="1" spans="1:18" ht="12.75">
      <c r="A1" s="198" t="s">
        <v>61</v>
      </c>
      <c r="B1" s="198"/>
      <c r="C1" s="198"/>
      <c r="D1" s="198"/>
      <c r="E1" s="198"/>
      <c r="F1" s="198"/>
      <c r="G1" s="198"/>
      <c r="H1" s="7"/>
      <c r="I1" s="7"/>
      <c r="J1" s="7"/>
      <c r="K1" s="7"/>
      <c r="L1" s="7"/>
      <c r="M1" s="87"/>
      <c r="N1" s="209" t="s">
        <v>12</v>
      </c>
      <c r="O1" s="210"/>
      <c r="P1" s="8"/>
      <c r="Q1" s="1"/>
      <c r="R1" s="1"/>
    </row>
    <row r="2" spans="1:18" ht="13.5" thickBot="1">
      <c r="A2" s="198"/>
      <c r="B2" s="198"/>
      <c r="C2" s="198"/>
      <c r="D2" s="198"/>
      <c r="E2" s="198"/>
      <c r="F2" s="198"/>
      <c r="G2" s="198"/>
      <c r="H2" s="32"/>
      <c r="I2" s="32"/>
      <c r="J2" s="32"/>
      <c r="K2" s="32"/>
      <c r="L2" s="88"/>
      <c r="M2" s="89"/>
      <c r="N2" s="40" t="str">
        <f>'Shared Mail Order'!G12</f>
        <v>(US$)</v>
      </c>
      <c r="O2" s="114" t="str">
        <f>'Shared Mail Order'!H12</f>
        <v>(CAD$)</v>
      </c>
      <c r="P2" s="8"/>
      <c r="Q2" s="1"/>
      <c r="R2" s="1"/>
    </row>
    <row r="3" spans="1:18" ht="13.5" thickTop="1">
      <c r="A3" s="198"/>
      <c r="B3" s="198"/>
      <c r="C3" s="198"/>
      <c r="D3" s="198"/>
      <c r="E3" s="198"/>
      <c r="F3" s="198"/>
      <c r="G3" s="198"/>
      <c r="H3" s="36"/>
      <c r="I3" s="36"/>
      <c r="J3" s="36"/>
      <c r="K3" s="36"/>
      <c r="L3" s="201" t="s">
        <v>22</v>
      </c>
      <c r="M3" s="286"/>
      <c r="N3" s="75">
        <f>SUM(F18:F117)</f>
        <v>0</v>
      </c>
      <c r="O3" s="115">
        <f>N3*'Shared Mail Order'!C17</f>
        <v>0</v>
      </c>
      <c r="P3" s="8"/>
      <c r="Q3" s="1"/>
      <c r="R3" s="1"/>
    </row>
    <row r="4" spans="1:18" ht="12.75">
      <c r="A4" s="198"/>
      <c r="B4" s="198"/>
      <c r="C4" s="198"/>
      <c r="D4" s="198"/>
      <c r="E4" s="198"/>
      <c r="F4" s="198"/>
      <c r="G4" s="198"/>
      <c r="H4" s="201" t="s">
        <v>24</v>
      </c>
      <c r="I4" s="203"/>
      <c r="J4" s="203"/>
      <c r="K4" s="203"/>
      <c r="L4" s="203"/>
      <c r="M4" s="286"/>
      <c r="N4" s="76">
        <f>SUM(G18:G117)</f>
        <v>0</v>
      </c>
      <c r="O4" s="115">
        <f>N4*'Shared Mail Order'!C17</f>
        <v>0</v>
      </c>
      <c r="P4" s="8"/>
      <c r="Q4" s="1"/>
      <c r="R4" s="1"/>
    </row>
    <row r="5" spans="1:18" ht="12.75">
      <c r="A5" s="198"/>
      <c r="B5" s="198"/>
      <c r="C5" s="198"/>
      <c r="D5" s="198"/>
      <c r="E5" s="198"/>
      <c r="F5" s="198"/>
      <c r="G5" s="198"/>
      <c r="H5" s="7"/>
      <c r="I5" s="2"/>
      <c r="J5" s="2"/>
      <c r="K5" s="201" t="s">
        <v>23</v>
      </c>
      <c r="L5" s="203"/>
      <c r="M5" s="205"/>
      <c r="N5" s="77">
        <f>N3/'Shared Mail Order'!G13*'Shared Mail Order'!C16</f>
        <v>0</v>
      </c>
      <c r="O5" s="116">
        <f>N5*'Shared Mail Order'!C17</f>
        <v>0</v>
      </c>
      <c r="P5" s="8"/>
      <c r="Q5" s="1"/>
      <c r="R5" s="1"/>
    </row>
    <row r="6" spans="1:18" ht="14.25" customHeight="1">
      <c r="A6" s="198"/>
      <c r="B6" s="198"/>
      <c r="C6" s="198"/>
      <c r="D6" s="198"/>
      <c r="E6" s="198"/>
      <c r="F6" s="198"/>
      <c r="G6" s="198"/>
      <c r="H6" s="7"/>
      <c r="I6" s="201" t="s">
        <v>41</v>
      </c>
      <c r="J6" s="201"/>
      <c r="K6" s="201"/>
      <c r="L6" s="201"/>
      <c r="M6" s="286"/>
      <c r="N6" s="77">
        <f>IF('Shared Mail Order'!C19="yes",N5*'Shared Mail Order'!C18,0)</f>
        <v>0</v>
      </c>
      <c r="O6" s="116">
        <f>N6*'Shared Mail Order'!C17</f>
        <v>0</v>
      </c>
      <c r="P6" s="8"/>
      <c r="Q6" s="1"/>
      <c r="R6" s="1"/>
    </row>
    <row r="7" spans="1:18" ht="13.5">
      <c r="A7" s="198"/>
      <c r="B7" s="198"/>
      <c r="C7" s="198"/>
      <c r="D7" s="198"/>
      <c r="E7" s="198"/>
      <c r="F7" s="198"/>
      <c r="G7" s="198"/>
      <c r="H7" s="39"/>
      <c r="I7" s="2"/>
      <c r="J7" s="2"/>
      <c r="K7" s="206" t="s">
        <v>21</v>
      </c>
      <c r="L7" s="234"/>
      <c r="M7" s="208"/>
      <c r="N7" s="75">
        <f>SUM(N3:N6)</f>
        <v>0</v>
      </c>
      <c r="O7" s="117">
        <f>SUM(O3:O6)</f>
        <v>0</v>
      </c>
      <c r="P7" s="8"/>
      <c r="Q7" s="1"/>
      <c r="R7" s="1"/>
    </row>
    <row r="8" spans="1:18" ht="12.75">
      <c r="A8" s="31"/>
      <c r="B8" s="4" t="s">
        <v>0</v>
      </c>
      <c r="C8" s="4"/>
      <c r="D8" s="43"/>
      <c r="E8" s="43"/>
      <c r="F8" s="43"/>
      <c r="G8" s="4"/>
      <c r="H8" s="7"/>
      <c r="I8" s="199" t="s">
        <v>5</v>
      </c>
      <c r="J8" s="199"/>
      <c r="K8" s="199"/>
      <c r="L8" s="200"/>
      <c r="M8" s="200"/>
      <c r="N8" s="200"/>
      <c r="O8" s="118">
        <f>O3/'Shared Mail Order'!H13*'Shared Mail Order'!C22</f>
        <v>0</v>
      </c>
      <c r="P8" s="8"/>
      <c r="Q8" s="1"/>
      <c r="R8" s="1"/>
    </row>
    <row r="9" spans="1:18" ht="12.75">
      <c r="A9" s="31"/>
      <c r="B9" s="4"/>
      <c r="C9" s="4"/>
      <c r="D9" s="43"/>
      <c r="E9" s="43"/>
      <c r="F9" s="43"/>
      <c r="G9" s="4"/>
      <c r="H9" s="6"/>
      <c r="I9" s="232" t="s">
        <v>20</v>
      </c>
      <c r="J9" s="232"/>
      <c r="K9" s="232"/>
      <c r="L9" s="203"/>
      <c r="M9" s="203"/>
      <c r="N9" s="203"/>
      <c r="O9" s="119">
        <f>'Shared Mail Order'!C24*N3/'Shared Mail Order'!G13</f>
        <v>0</v>
      </c>
      <c r="P9" s="8"/>
      <c r="Q9" s="1"/>
      <c r="R9" s="1"/>
    </row>
    <row r="10" spans="1:18" ht="12.75">
      <c r="A10" s="31"/>
      <c r="B10" s="4"/>
      <c r="C10" s="4"/>
      <c r="D10" s="43"/>
      <c r="E10" s="43"/>
      <c r="F10" s="43"/>
      <c r="G10" s="4"/>
      <c r="H10" s="6"/>
      <c r="I10" s="232" t="s">
        <v>28</v>
      </c>
      <c r="J10" s="232"/>
      <c r="K10" s="232"/>
      <c r="L10" s="203"/>
      <c r="M10" s="203"/>
      <c r="N10" s="203"/>
      <c r="O10" s="120">
        <f>O9*'Shared Mail Order'!C25</f>
        <v>0</v>
      </c>
      <c r="P10" s="8"/>
      <c r="Q10" s="1"/>
      <c r="R10" s="1"/>
    </row>
    <row r="11" spans="1:18" ht="12.75">
      <c r="A11" s="31"/>
      <c r="B11" s="5" t="s">
        <v>0</v>
      </c>
      <c r="C11" s="5"/>
      <c r="D11" s="43"/>
      <c r="E11" s="43"/>
      <c r="F11" s="43"/>
      <c r="G11" s="5"/>
      <c r="H11" s="33"/>
      <c r="I11" s="201" t="s">
        <v>7</v>
      </c>
      <c r="J11" s="201"/>
      <c r="K11" s="201"/>
      <c r="L11" s="203"/>
      <c r="M11" s="203"/>
      <c r="N11" s="203"/>
      <c r="O11" s="121">
        <f>SUM(L18:L117)</f>
        <v>0</v>
      </c>
      <c r="P11" s="8"/>
      <c r="Q11" s="1"/>
      <c r="R11" s="1"/>
    </row>
    <row r="12" spans="1:18" ht="13.5">
      <c r="A12" s="31"/>
      <c r="B12" s="5"/>
      <c r="C12" s="5"/>
      <c r="D12" s="43"/>
      <c r="E12" s="43"/>
      <c r="F12" s="43"/>
      <c r="G12" s="5"/>
      <c r="H12" s="33"/>
      <c r="I12" s="232" t="s">
        <v>30</v>
      </c>
      <c r="J12" s="232"/>
      <c r="K12" s="232"/>
      <c r="L12" s="203"/>
      <c r="M12" s="203"/>
      <c r="N12" s="203"/>
      <c r="O12" s="122">
        <f>SUM(M18:M117)</f>
        <v>0</v>
      </c>
      <c r="P12" s="8"/>
      <c r="Q12" s="1"/>
      <c r="R12" s="1"/>
    </row>
    <row r="13" spans="1:18" ht="13.5">
      <c r="A13" s="31"/>
      <c r="B13" s="5"/>
      <c r="C13" s="5"/>
      <c r="D13" s="43"/>
      <c r="E13" s="43"/>
      <c r="F13" s="43"/>
      <c r="G13" s="5"/>
      <c r="H13" s="42"/>
      <c r="I13" s="233" t="s">
        <v>25</v>
      </c>
      <c r="J13" s="233"/>
      <c r="K13" s="233"/>
      <c r="L13" s="234"/>
      <c r="M13" s="234"/>
      <c r="N13" s="234"/>
      <c r="O13" s="123">
        <f>O8+O9+O10+O11+O12+F10</f>
        <v>0</v>
      </c>
      <c r="P13" s="8"/>
      <c r="Q13" s="1"/>
      <c r="R13" s="1"/>
    </row>
    <row r="14" spans="1:18" ht="12.75">
      <c r="A14" s="31"/>
      <c r="B14" s="5"/>
      <c r="C14" s="5"/>
      <c r="D14" s="43"/>
      <c r="E14" s="43"/>
      <c r="F14" s="43"/>
      <c r="G14" s="5"/>
      <c r="H14" s="7"/>
      <c r="I14" s="236" t="s">
        <v>26</v>
      </c>
      <c r="J14" s="236"/>
      <c r="K14" s="236"/>
      <c r="L14" s="200"/>
      <c r="M14" s="200"/>
      <c r="N14" s="200"/>
      <c r="O14" s="124">
        <f>O7+O13</f>
        <v>0</v>
      </c>
      <c r="P14" s="8"/>
      <c r="Q14" s="1"/>
      <c r="R14" s="1"/>
    </row>
    <row r="15" spans="1:18" ht="12.75">
      <c r="A15" s="31"/>
      <c r="B15" s="3" t="s">
        <v>0</v>
      </c>
      <c r="C15" s="3"/>
      <c r="D15" s="43"/>
      <c r="E15" s="43"/>
      <c r="F15" s="43"/>
      <c r="G15" s="3"/>
      <c r="H15" s="2"/>
      <c r="I15" s="195" t="s">
        <v>27</v>
      </c>
      <c r="J15" s="195"/>
      <c r="K15" s="195"/>
      <c r="L15" s="203"/>
      <c r="M15" s="203"/>
      <c r="N15" s="203"/>
      <c r="O15" s="125">
        <f>O14/'Shared Mail Order'!H24</f>
        <v>0</v>
      </c>
      <c r="P15" s="8"/>
      <c r="Q15" s="1"/>
      <c r="R15" s="1"/>
    </row>
    <row r="16" spans="1:18" ht="12.75" customHeight="1">
      <c r="A16" s="287" t="s">
        <v>33</v>
      </c>
      <c r="B16" s="289" t="s">
        <v>32</v>
      </c>
      <c r="C16" s="221" t="s">
        <v>16</v>
      </c>
      <c r="D16" s="223" t="str">
        <f>CONCATENATE("Unit Cost ",'Shared Mail Order'!G12)</f>
        <v>Unit Cost (US$)</v>
      </c>
      <c r="E16" s="213" t="s">
        <v>31</v>
      </c>
      <c r="F16" s="213" t="str">
        <f>CONCATENATE("Amount ",'Shared Mail Order'!G12)</f>
        <v>Amount (US$)</v>
      </c>
      <c r="G16" s="213" t="str">
        <f>CONCATENATE("TAX ",'Shared Mail Order'!G12)</f>
        <v>TAX (US$)</v>
      </c>
      <c r="H16" s="291" t="str">
        <f>CONCATENATE("Item Total ",'Shared Mail Order'!G12)</f>
        <v>Item Total (US$)</v>
      </c>
      <c r="I16" s="227" t="str">
        <f>CONCATENATE("Amount ",'Shared Mail Order'!H12)</f>
        <v>Amount (CAD$)</v>
      </c>
      <c r="J16" s="158"/>
      <c r="K16" s="229" t="s">
        <v>46</v>
      </c>
      <c r="L16" s="230"/>
      <c r="M16" s="230"/>
      <c r="N16" s="231"/>
      <c r="O16" s="126"/>
      <c r="P16" s="196" t="str">
        <f>CONCATENATE("Final Unit Cost ",'Shared Mail Order'!H12)</f>
        <v>Final Unit Cost (CAD$)</v>
      </c>
      <c r="Q16" s="1"/>
      <c r="R16" s="1"/>
    </row>
    <row r="17" spans="1:18" ht="47.25" customHeight="1" thickBot="1">
      <c r="A17" s="288"/>
      <c r="B17" s="290"/>
      <c r="C17" s="222"/>
      <c r="D17" s="224"/>
      <c r="E17" s="214"/>
      <c r="F17" s="214"/>
      <c r="G17" s="214"/>
      <c r="H17" s="224"/>
      <c r="I17" s="228"/>
      <c r="J17" s="159" t="str">
        <f>CONCATENATE("item shipping cost ",'Shared Mail Order'!H12)</f>
        <v>item shipping cost (CAD$)</v>
      </c>
      <c r="K17" s="159" t="str">
        <f>CONCATENATE("Customs Handling Fee ",'Shared Mail Order'!H12)</f>
        <v>Customs Handling Fee (CAD$)</v>
      </c>
      <c r="L17" s="90" t="str">
        <f>CONCATENATE("Item Duty ",'Shared Mail Order'!H12)</f>
        <v>Item Duty (CAD$)</v>
      </c>
      <c r="M17" s="90" t="str">
        <f>CONCATENATE("Item Import Tax ",'Shared Mail Order'!H12)</f>
        <v>Item Import Tax (CAD$)</v>
      </c>
      <c r="N17" s="85" t="str">
        <f>CONCATENATE("Total Import Charges ",'Shared Mail Order'!H12)</f>
        <v>Total Import Charges (CAD$)</v>
      </c>
      <c r="O17" s="159" t="str">
        <f>CONCATENATE("Total ",'Shared Mail Order'!H12)</f>
        <v>Total (CAD$)</v>
      </c>
      <c r="P17" s="226"/>
      <c r="Q17" s="1"/>
      <c r="R17" s="1"/>
    </row>
    <row r="18" spans="1:18" ht="13.5" thickTop="1">
      <c r="A18" s="162"/>
      <c r="B18" s="163"/>
      <c r="C18" s="164"/>
      <c r="D18" s="171"/>
      <c r="E18" s="166"/>
      <c r="F18" s="129">
        <f aca="true" t="shared" si="0" ref="F18:F81">D18*E18</f>
        <v>0</v>
      </c>
      <c r="G18" s="129">
        <f>F18*'Shared Mail Order'!C18</f>
        <v>0</v>
      </c>
      <c r="H18" s="130">
        <f aca="true" t="shared" si="1" ref="H18:H81">F18+G18</f>
        <v>0</v>
      </c>
      <c r="I18" s="93">
        <f>H18*'Shared Mail Order'!C17</f>
        <v>0</v>
      </c>
      <c r="J18" s="131">
        <f>((F18/'Shared Mail Order'!G13)*('Shared Mail Order'!H15+'Shared Mail Order'!H16))</f>
        <v>0</v>
      </c>
      <c r="K18" s="179">
        <f>(I18+L18)/('Shared Mail Order'!H13+'Shared Mail Order'!H21)*'Shared Mail Order'!C22</f>
        <v>0</v>
      </c>
      <c r="L18" s="95">
        <v>0</v>
      </c>
      <c r="M18" s="96">
        <f>IF('Shared Mail Order'!C23&gt;0,(I18+L18)/('Shared Mail Order'!H13+'Shared Mail Order'!H21)*'Shared Mail Order'!C23*'Shared Mail Order'!C25,(I18+L18)*'Shared Mail Order'!C25)</f>
        <v>0</v>
      </c>
      <c r="N18" s="97">
        <f>IF('Shared Mail Order'!C23&gt;0,(I18+L18)/('Shared Mail Order'!H13+'Shared Mail Order'!H21)*'Shared Mail Order'!C23*'Shared Mail Order'!C25+K18,(I18+L18)*'Shared Mail Order'!C25+K18)</f>
        <v>0</v>
      </c>
      <c r="O18" s="132">
        <f aca="true" t="shared" si="2" ref="O18:O49">SUM(I18+J18+N18)</f>
        <v>0</v>
      </c>
      <c r="P18" s="180">
        <f aca="true" t="shared" si="3" ref="P18:P81">IF(E18&gt;0,O18/E18,0)</f>
        <v>0</v>
      </c>
      <c r="Q18" s="1"/>
      <c r="R18" s="1"/>
    </row>
    <row r="19" spans="1:18" ht="12.75">
      <c r="A19" s="66"/>
      <c r="B19" s="71"/>
      <c r="C19" s="68"/>
      <c r="D19" s="69"/>
      <c r="E19" s="70"/>
      <c r="F19" s="129">
        <f t="shared" si="0"/>
        <v>0</v>
      </c>
      <c r="G19" s="129">
        <f>F19*'Shared Mail Order'!C18</f>
        <v>0</v>
      </c>
      <c r="H19" s="130">
        <f t="shared" si="1"/>
        <v>0</v>
      </c>
      <c r="I19" s="99">
        <f>H19*'Shared Mail Order'!C17</f>
        <v>0</v>
      </c>
      <c r="J19" s="131">
        <f>((F19/'Shared Mail Order'!G13)*('Shared Mail Order'!H15+'Shared Mail Order'!H16))</f>
        <v>0</v>
      </c>
      <c r="K19" s="179">
        <f>(I19+L19)/('Shared Mail Order'!H13+'Shared Mail Order'!H21)*'Shared Mail Order'!C22</f>
        <v>0</v>
      </c>
      <c r="L19" s="100">
        <v>0</v>
      </c>
      <c r="M19" s="101">
        <f>IF('Shared Mail Order'!C23&gt;0,((I19+L19)/('Shared Mail Order'!H13+'Shared Mail Order'!H21)*'Shared Mail Order'!C23*'Shared Mail Order'!C25),(I19+L19)*'Shared Mail Order'!C25)</f>
        <v>0</v>
      </c>
      <c r="N19" s="102">
        <f>IF('Shared Mail Order'!C23&gt;0,((I19+L19)/('Shared Mail Order'!H13+'Shared Mail Order'!H21)*'Shared Mail Order'!C23*'Shared Mail Order'!C25)+K19,(I19+L19)*'Shared Mail Order'!C25+K19)</f>
        <v>0</v>
      </c>
      <c r="O19" s="132">
        <f t="shared" si="2"/>
        <v>0</v>
      </c>
      <c r="P19" s="180">
        <f t="shared" si="3"/>
        <v>0</v>
      </c>
      <c r="Q19" s="86"/>
      <c r="R19" s="1"/>
    </row>
    <row r="20" spans="1:18" ht="12.75">
      <c r="A20" s="66"/>
      <c r="B20" s="67"/>
      <c r="C20" s="72"/>
      <c r="D20" s="69"/>
      <c r="E20" s="70"/>
      <c r="F20" s="130">
        <f t="shared" si="0"/>
        <v>0</v>
      </c>
      <c r="G20" s="129">
        <f>F20*'Shared Mail Order'!C18</f>
        <v>0</v>
      </c>
      <c r="H20" s="130">
        <f t="shared" si="1"/>
        <v>0</v>
      </c>
      <c r="I20" s="99">
        <f>H20*'Shared Mail Order'!C17</f>
        <v>0</v>
      </c>
      <c r="J20" s="131">
        <f>((F20/'Shared Mail Order'!G13)*('Shared Mail Order'!H15+'Shared Mail Order'!H16))</f>
        <v>0</v>
      </c>
      <c r="K20" s="179">
        <f>(I20+L20)/('Shared Mail Order'!H13+'Shared Mail Order'!H21)*'Shared Mail Order'!C22</f>
        <v>0</v>
      </c>
      <c r="L20" s="100">
        <v>0</v>
      </c>
      <c r="M20" s="101">
        <f>IF('Shared Mail Order'!C23&gt;0,(I20+L20)/('Shared Mail Order'!H13+'Shared Mail Order'!H21)*'Shared Mail Order'!C23*'Shared Mail Order'!C25,(I20+L20)*'Shared Mail Order'!C25)</f>
        <v>0</v>
      </c>
      <c r="N20" s="102">
        <f>IF('Shared Mail Order'!C23&gt;0,(I20+L20)/('Shared Mail Order'!H13+'Shared Mail Order'!H21)*'Shared Mail Order'!C23*'Shared Mail Order'!C25+K20,(I20+L20)*'Shared Mail Order'!C25+K20)</f>
        <v>0</v>
      </c>
      <c r="O20" s="132">
        <f t="shared" si="2"/>
        <v>0</v>
      </c>
      <c r="P20" s="180">
        <f t="shared" si="3"/>
        <v>0</v>
      </c>
      <c r="Q20" s="1"/>
      <c r="R20" s="1"/>
    </row>
    <row r="21" spans="1:18" ht="12.75">
      <c r="A21" s="66"/>
      <c r="B21" s="71"/>
      <c r="C21" s="72"/>
      <c r="D21" s="69"/>
      <c r="E21" s="70"/>
      <c r="F21" s="130">
        <f t="shared" si="0"/>
        <v>0</v>
      </c>
      <c r="G21" s="129">
        <f>F21*'Shared Mail Order'!C18</f>
        <v>0</v>
      </c>
      <c r="H21" s="130">
        <f t="shared" si="1"/>
        <v>0</v>
      </c>
      <c r="I21" s="99">
        <f>H21*'Shared Mail Order'!C17</f>
        <v>0</v>
      </c>
      <c r="J21" s="131">
        <f>((F21/'Shared Mail Order'!G13)*('Shared Mail Order'!H15+'Shared Mail Order'!H16))</f>
        <v>0</v>
      </c>
      <c r="K21" s="179">
        <f>(I21+L21)/('Shared Mail Order'!H13+'Shared Mail Order'!H21)*'Shared Mail Order'!C22</f>
        <v>0</v>
      </c>
      <c r="L21" s="100">
        <v>0</v>
      </c>
      <c r="M21" s="101">
        <f>IF('Shared Mail Order'!C23&gt;0,(I21+L21)/('Shared Mail Order'!H13+'Shared Mail Order'!H21)*'Shared Mail Order'!C23*'Shared Mail Order'!C25,(I21+L21)*'Shared Mail Order'!C25)</f>
        <v>0</v>
      </c>
      <c r="N21" s="102">
        <f>IF('Shared Mail Order'!C23&gt;0,(I21+L21)/('Shared Mail Order'!H13+'Shared Mail Order'!H21)*'Shared Mail Order'!C23*'Shared Mail Order'!C25+K21,(I21+L21)*'Shared Mail Order'!C25+K21)</f>
        <v>0</v>
      </c>
      <c r="O21" s="132">
        <f t="shared" si="2"/>
        <v>0</v>
      </c>
      <c r="P21" s="180">
        <f t="shared" si="3"/>
        <v>0</v>
      </c>
      <c r="Q21" s="1"/>
      <c r="R21" s="1"/>
    </row>
    <row r="22" spans="1:18" ht="12.75">
      <c r="A22" s="66"/>
      <c r="B22" s="67"/>
      <c r="C22" s="72"/>
      <c r="D22" s="69"/>
      <c r="E22" s="70"/>
      <c r="F22" s="130">
        <f t="shared" si="0"/>
        <v>0</v>
      </c>
      <c r="G22" s="129">
        <f>F22*'Shared Mail Order'!C18</f>
        <v>0</v>
      </c>
      <c r="H22" s="130">
        <f t="shared" si="1"/>
        <v>0</v>
      </c>
      <c r="I22" s="99">
        <f>H22*'Shared Mail Order'!C17</f>
        <v>0</v>
      </c>
      <c r="J22" s="131">
        <f>((F22/'Shared Mail Order'!G13)*('Shared Mail Order'!H15+'Shared Mail Order'!H16))</f>
        <v>0</v>
      </c>
      <c r="K22" s="179">
        <f>(I22+L22)/('Shared Mail Order'!H13+'Shared Mail Order'!H21)*'Shared Mail Order'!C22</f>
        <v>0</v>
      </c>
      <c r="L22" s="100">
        <v>0</v>
      </c>
      <c r="M22" s="101">
        <f>IF('Shared Mail Order'!C23&gt;0,(I22+L22)/('Shared Mail Order'!H13+'Shared Mail Order'!H21)*'Shared Mail Order'!C23*'Shared Mail Order'!C25,(I22+L22)*'Shared Mail Order'!C25)</f>
        <v>0</v>
      </c>
      <c r="N22" s="102">
        <f>IF('Shared Mail Order'!C23&gt;0,(I22+L22)/('Shared Mail Order'!H13+'Shared Mail Order'!H21)*'Shared Mail Order'!C23*'Shared Mail Order'!C25+K22,(I22+L22)*'Shared Mail Order'!C25+K22)</f>
        <v>0</v>
      </c>
      <c r="O22" s="132">
        <f t="shared" si="2"/>
        <v>0</v>
      </c>
      <c r="P22" s="180">
        <f t="shared" si="3"/>
        <v>0</v>
      </c>
      <c r="Q22" s="1"/>
      <c r="R22" s="1"/>
    </row>
    <row r="23" spans="1:18" ht="12.75">
      <c r="A23" s="66"/>
      <c r="B23" s="71"/>
      <c r="C23" s="68"/>
      <c r="D23" s="69"/>
      <c r="E23" s="70"/>
      <c r="F23" s="130">
        <f t="shared" si="0"/>
        <v>0</v>
      </c>
      <c r="G23" s="129">
        <f>F23*'Shared Mail Order'!C18</f>
        <v>0</v>
      </c>
      <c r="H23" s="130">
        <f t="shared" si="1"/>
        <v>0</v>
      </c>
      <c r="I23" s="105">
        <f>H23*'Shared Mail Order'!C17</f>
        <v>0</v>
      </c>
      <c r="J23" s="131">
        <f>((F23/'Shared Mail Order'!G13)*('Shared Mail Order'!H15+'Shared Mail Order'!H16))</f>
        <v>0</v>
      </c>
      <c r="K23" s="179">
        <f>(I23+L23)/('Shared Mail Order'!H13+'Shared Mail Order'!H21)*'Shared Mail Order'!C22</f>
        <v>0</v>
      </c>
      <c r="L23" s="106">
        <v>0</v>
      </c>
      <c r="M23" s="107">
        <f>IF('Shared Mail Order'!C23&gt;0,(I23+L23)/('Shared Mail Order'!H13+'Shared Mail Order'!H21)*'Shared Mail Order'!C23*'Shared Mail Order'!C25,(I23+L23)*'Shared Mail Order'!C25)</f>
        <v>0</v>
      </c>
      <c r="N23" s="108">
        <f>IF('Shared Mail Order'!C23&gt;0,(I23+L23)/('Shared Mail Order'!H13+'Shared Mail Order'!H21)*'Shared Mail Order'!C23*'Shared Mail Order'!C25+K23,(I23+L23)*'Shared Mail Order'!C25+K23)</f>
        <v>0</v>
      </c>
      <c r="O23" s="132">
        <f t="shared" si="2"/>
        <v>0</v>
      </c>
      <c r="P23" s="180">
        <f t="shared" si="3"/>
        <v>0</v>
      </c>
      <c r="Q23" s="1"/>
      <c r="R23" s="1"/>
    </row>
    <row r="24" spans="1:18" ht="12.75">
      <c r="A24" s="66"/>
      <c r="B24" s="73"/>
      <c r="C24" s="68"/>
      <c r="D24" s="69"/>
      <c r="E24" s="70"/>
      <c r="F24" s="130">
        <f t="shared" si="0"/>
        <v>0</v>
      </c>
      <c r="G24" s="129">
        <f>F24*'Shared Mail Order'!C18</f>
        <v>0</v>
      </c>
      <c r="H24" s="130">
        <f t="shared" si="1"/>
        <v>0</v>
      </c>
      <c r="I24" s="133">
        <f>H24*'Shared Mail Order'!C17</f>
        <v>0</v>
      </c>
      <c r="J24" s="131">
        <f>((F24/'Shared Mail Order'!G13)*('Shared Mail Order'!H15+'Shared Mail Order'!H16))</f>
        <v>0</v>
      </c>
      <c r="K24" s="179">
        <f>(I24+L24)/('Shared Mail Order'!H13+'Shared Mail Order'!H21)*'Shared Mail Order'!C22</f>
        <v>0</v>
      </c>
      <c r="L24" s="134">
        <v>0</v>
      </c>
      <c r="M24" s="135">
        <f>IF('Shared Mail Order'!C23&gt;0,(I24+L24)/('Shared Mail Order'!H13+'Shared Mail Order'!H21)*'Shared Mail Order'!C23*'Shared Mail Order'!C25,(I24+L24)*'Shared Mail Order'!C25)</f>
        <v>0</v>
      </c>
      <c r="N24" s="136">
        <f>IF('Shared Mail Order'!C23&gt;0,(I24+L24)/('Shared Mail Order'!H13+'Shared Mail Order'!H21)*'Shared Mail Order'!C23*'Shared Mail Order'!C25+K24,(I24+L24)*'Shared Mail Order'!C25+K24)</f>
        <v>0</v>
      </c>
      <c r="O24" s="132">
        <f t="shared" si="2"/>
        <v>0</v>
      </c>
      <c r="P24" s="180">
        <f t="shared" si="3"/>
        <v>0</v>
      </c>
      <c r="Q24" s="1"/>
      <c r="R24" s="1"/>
    </row>
    <row r="25" spans="1:18" ht="12.75">
      <c r="A25" s="66"/>
      <c r="B25" s="71"/>
      <c r="C25" s="68"/>
      <c r="D25" s="69"/>
      <c r="E25" s="70"/>
      <c r="F25" s="130">
        <f t="shared" si="0"/>
        <v>0</v>
      </c>
      <c r="G25" s="129">
        <f>F25*'Shared Mail Order'!C18</f>
        <v>0</v>
      </c>
      <c r="H25" s="130">
        <f t="shared" si="1"/>
        <v>0</v>
      </c>
      <c r="I25" s="105">
        <f>H25*'Shared Mail Order'!C17</f>
        <v>0</v>
      </c>
      <c r="J25" s="131">
        <f>((F25/'Shared Mail Order'!G13)*('Shared Mail Order'!H15+'Shared Mail Order'!H16))</f>
        <v>0</v>
      </c>
      <c r="K25" s="179">
        <f>(I25+L25)/('Shared Mail Order'!H13+'Shared Mail Order'!H21)*'Shared Mail Order'!C22</f>
        <v>0</v>
      </c>
      <c r="L25" s="106">
        <v>0</v>
      </c>
      <c r="M25" s="107">
        <f>IF('Shared Mail Order'!C23&gt;0,(I25+L25)/('Shared Mail Order'!H13+'Shared Mail Order'!H21)*'Shared Mail Order'!C23*'Shared Mail Order'!C25,(I25+L25)*'Shared Mail Order'!C25)</f>
        <v>0</v>
      </c>
      <c r="N25" s="108">
        <f>IF('Shared Mail Order'!C23&gt;0,(I25+L25)/('Shared Mail Order'!H13+'Shared Mail Order'!H21)*'Shared Mail Order'!C23*'Shared Mail Order'!C25+K25,(I25+L25)*'Shared Mail Order'!C25+K25)</f>
        <v>0</v>
      </c>
      <c r="O25" s="132">
        <f t="shared" si="2"/>
        <v>0</v>
      </c>
      <c r="P25" s="180">
        <f t="shared" si="3"/>
        <v>0</v>
      </c>
      <c r="Q25" s="1"/>
      <c r="R25" s="1"/>
    </row>
    <row r="26" spans="1:18" ht="12.75">
      <c r="A26" s="66"/>
      <c r="B26" s="73"/>
      <c r="C26" s="68"/>
      <c r="D26" s="69"/>
      <c r="E26" s="70"/>
      <c r="F26" s="130">
        <f t="shared" si="0"/>
        <v>0</v>
      </c>
      <c r="G26" s="129">
        <f>F26*'Shared Mail Order'!C18</f>
        <v>0</v>
      </c>
      <c r="H26" s="130">
        <f t="shared" si="1"/>
        <v>0</v>
      </c>
      <c r="I26" s="105">
        <f>H26*'Shared Mail Order'!C17</f>
        <v>0</v>
      </c>
      <c r="J26" s="131">
        <f>((F26/'Shared Mail Order'!G13)*('Shared Mail Order'!H15+'Shared Mail Order'!H16))</f>
        <v>0</v>
      </c>
      <c r="K26" s="179">
        <f>(I26+L26)/('Shared Mail Order'!H13+'Shared Mail Order'!H21)*'Shared Mail Order'!C22</f>
        <v>0</v>
      </c>
      <c r="L26" s="106">
        <v>0</v>
      </c>
      <c r="M26" s="107">
        <f>IF('Shared Mail Order'!C23&gt;0,(I26+L26)/('Shared Mail Order'!H13+'Shared Mail Order'!H21)*'Shared Mail Order'!C23*'Shared Mail Order'!C25,(I26+L26)*'Shared Mail Order'!C25)</f>
        <v>0</v>
      </c>
      <c r="N26" s="108">
        <f>IF('Shared Mail Order'!C23&gt;0,(I26+L26)/('Shared Mail Order'!H13+'Shared Mail Order'!H21)*'Shared Mail Order'!C23*'Shared Mail Order'!C25+K26,(I26+L26)*'Shared Mail Order'!C25+K26)</f>
        <v>0</v>
      </c>
      <c r="O26" s="132">
        <f t="shared" si="2"/>
        <v>0</v>
      </c>
      <c r="P26" s="180">
        <f t="shared" si="3"/>
        <v>0</v>
      </c>
      <c r="Q26" s="1"/>
      <c r="R26" s="1"/>
    </row>
    <row r="27" spans="1:18" ht="12.75">
      <c r="A27" s="66"/>
      <c r="B27" s="73"/>
      <c r="C27" s="72"/>
      <c r="D27" s="69"/>
      <c r="E27" s="70"/>
      <c r="F27" s="130">
        <f t="shared" si="0"/>
        <v>0</v>
      </c>
      <c r="G27" s="129">
        <f>F27*'Shared Mail Order'!C18</f>
        <v>0</v>
      </c>
      <c r="H27" s="130">
        <f t="shared" si="1"/>
        <v>0</v>
      </c>
      <c r="I27" s="99">
        <f>H27*'Shared Mail Order'!C17</f>
        <v>0</v>
      </c>
      <c r="J27" s="131">
        <f>((F27/'Shared Mail Order'!G13)*('Shared Mail Order'!H15+'Shared Mail Order'!H16))</f>
        <v>0</v>
      </c>
      <c r="K27" s="179">
        <f>(I27+L27)/('Shared Mail Order'!H13+'Shared Mail Order'!H21)*'Shared Mail Order'!C22</f>
        <v>0</v>
      </c>
      <c r="L27" s="100">
        <v>0</v>
      </c>
      <c r="M27" s="101">
        <f>IF('Shared Mail Order'!C23&gt;0,(I27+L27)/('Shared Mail Order'!H13+'Shared Mail Order'!H21)*'Shared Mail Order'!C23*'Shared Mail Order'!C25,(I27+L27)*'Shared Mail Order'!C25)</f>
        <v>0</v>
      </c>
      <c r="N27" s="102">
        <f>IF('Shared Mail Order'!C23&gt;0,(I27+L27)/('Shared Mail Order'!H13+'Shared Mail Order'!H21)*'Shared Mail Order'!C23*'Shared Mail Order'!C25+K27,(I27+L27)*'Shared Mail Order'!C25+K27)</f>
        <v>0</v>
      </c>
      <c r="O27" s="132">
        <f t="shared" si="2"/>
        <v>0</v>
      </c>
      <c r="P27" s="180">
        <f t="shared" si="3"/>
        <v>0</v>
      </c>
      <c r="Q27" s="1"/>
      <c r="R27" s="1"/>
    </row>
    <row r="28" spans="1:18" ht="12.75">
      <c r="A28" s="175"/>
      <c r="B28" s="160"/>
      <c r="C28" s="68"/>
      <c r="D28" s="69"/>
      <c r="E28" s="173"/>
      <c r="F28" s="130">
        <f t="shared" si="0"/>
        <v>0</v>
      </c>
      <c r="G28" s="129">
        <f>F28*'Shared Mail Order'!C18</f>
        <v>0</v>
      </c>
      <c r="H28" s="130">
        <f t="shared" si="1"/>
        <v>0</v>
      </c>
      <c r="I28" s="105">
        <f>H28*'Shared Mail Order'!C17</f>
        <v>0</v>
      </c>
      <c r="J28" s="131">
        <f>((F28/'Shared Mail Order'!G13)*('Shared Mail Order'!H15+'Shared Mail Order'!H16))</f>
        <v>0</v>
      </c>
      <c r="K28" s="179">
        <f>(I28+L28)/('Shared Mail Order'!H13+'Shared Mail Order'!H21)*'Shared Mail Order'!C22</f>
        <v>0</v>
      </c>
      <c r="L28" s="106">
        <v>0</v>
      </c>
      <c r="M28" s="107">
        <f>IF('Shared Mail Order'!C23&gt;0,(I28+L28)/('Shared Mail Order'!H13+'Shared Mail Order'!H21)*'Shared Mail Order'!C23*'Shared Mail Order'!C25,(I28+L28)*'Shared Mail Order'!C25)</f>
        <v>0</v>
      </c>
      <c r="N28" s="108">
        <f>IF('Shared Mail Order'!C23&gt;0,(I28+L28)/('Shared Mail Order'!H13+'Shared Mail Order'!H21)*'Shared Mail Order'!C23*'Shared Mail Order'!C25+K28,(I28+L28)*'Shared Mail Order'!C25+K28)</f>
        <v>0</v>
      </c>
      <c r="O28" s="132">
        <f t="shared" si="2"/>
        <v>0</v>
      </c>
      <c r="P28" s="180">
        <f t="shared" si="3"/>
        <v>0</v>
      </c>
      <c r="Q28" s="1"/>
      <c r="R28" s="1"/>
    </row>
    <row r="29" spans="1:18" ht="12.75">
      <c r="A29" s="175"/>
      <c r="B29" s="160"/>
      <c r="C29" s="68"/>
      <c r="D29" s="69"/>
      <c r="E29" s="173"/>
      <c r="F29" s="130">
        <f t="shared" si="0"/>
        <v>0</v>
      </c>
      <c r="G29" s="129">
        <f>F29*'Shared Mail Order'!C18</f>
        <v>0</v>
      </c>
      <c r="H29" s="130">
        <f t="shared" si="1"/>
        <v>0</v>
      </c>
      <c r="I29" s="105">
        <f>H29*'Shared Mail Order'!C17</f>
        <v>0</v>
      </c>
      <c r="J29" s="131">
        <f>((F29/'Shared Mail Order'!G13)*('Shared Mail Order'!H15+'Shared Mail Order'!H16))</f>
        <v>0</v>
      </c>
      <c r="K29" s="179">
        <f>(I29+L29)/('Shared Mail Order'!H13+'Shared Mail Order'!H21)*'Shared Mail Order'!C22</f>
        <v>0</v>
      </c>
      <c r="L29" s="106">
        <v>0</v>
      </c>
      <c r="M29" s="107">
        <f>IF('Shared Mail Order'!C23&gt;0,(I29+L29)/('Shared Mail Order'!H13+'Shared Mail Order'!H21)*'Shared Mail Order'!C23*'Shared Mail Order'!C25,(I29+L29)*'Shared Mail Order'!C25)</f>
        <v>0</v>
      </c>
      <c r="N29" s="108">
        <f>IF('Shared Mail Order'!C23&gt;0,(I29+L29)/('Shared Mail Order'!H13+'Shared Mail Order'!H21)*'Shared Mail Order'!C23*'Shared Mail Order'!C25+K29,(I29+L29)*'Shared Mail Order'!C25+K29)</f>
        <v>0</v>
      </c>
      <c r="O29" s="132">
        <f t="shared" si="2"/>
        <v>0</v>
      </c>
      <c r="P29" s="180">
        <f t="shared" si="3"/>
        <v>0</v>
      </c>
      <c r="Q29" s="1"/>
      <c r="R29" s="1"/>
    </row>
    <row r="30" spans="1:18" ht="12.75">
      <c r="A30" s="175"/>
      <c r="B30" s="73"/>
      <c r="C30" s="68"/>
      <c r="D30" s="69"/>
      <c r="E30" s="173"/>
      <c r="F30" s="130">
        <f t="shared" si="0"/>
        <v>0</v>
      </c>
      <c r="G30" s="129">
        <f>F30*'Shared Mail Order'!C18</f>
        <v>0</v>
      </c>
      <c r="H30" s="130">
        <f t="shared" si="1"/>
        <v>0</v>
      </c>
      <c r="I30" s="105">
        <f>H30*'Shared Mail Order'!C17</f>
        <v>0</v>
      </c>
      <c r="J30" s="131">
        <f>((F30/'Shared Mail Order'!G13)*('Shared Mail Order'!H15+'Shared Mail Order'!H16))</f>
        <v>0</v>
      </c>
      <c r="K30" s="179">
        <f>(I30+L30)/('Shared Mail Order'!H13+'Shared Mail Order'!H21)*'Shared Mail Order'!C22</f>
        <v>0</v>
      </c>
      <c r="L30" s="106">
        <v>0</v>
      </c>
      <c r="M30" s="107">
        <f>IF('Shared Mail Order'!C23&gt;0,(I30+L30)/('Shared Mail Order'!H13+'Shared Mail Order'!H21)*'Shared Mail Order'!C23*'Shared Mail Order'!C25,(I30+L30)*'Shared Mail Order'!C25)</f>
        <v>0</v>
      </c>
      <c r="N30" s="108">
        <f>IF('Shared Mail Order'!C23&gt;0,(I30+L30)/('Shared Mail Order'!H13+'Shared Mail Order'!H21)*'Shared Mail Order'!C23*'Shared Mail Order'!C25+K30,(I30+L30)*'Shared Mail Order'!C25+K30)</f>
        <v>0</v>
      </c>
      <c r="O30" s="132">
        <f t="shared" si="2"/>
        <v>0</v>
      </c>
      <c r="P30" s="180">
        <f t="shared" si="3"/>
        <v>0</v>
      </c>
      <c r="Q30" s="1"/>
      <c r="R30" s="1"/>
    </row>
    <row r="31" spans="1:18" ht="12.75">
      <c r="A31" s="175"/>
      <c r="B31" s="73"/>
      <c r="C31" s="68"/>
      <c r="D31" s="69"/>
      <c r="E31" s="173"/>
      <c r="F31" s="130">
        <f t="shared" si="0"/>
        <v>0</v>
      </c>
      <c r="G31" s="129">
        <f>F31*'Shared Mail Order'!C18</f>
        <v>0</v>
      </c>
      <c r="H31" s="130">
        <f t="shared" si="1"/>
        <v>0</v>
      </c>
      <c r="I31" s="105">
        <f>H31*'Shared Mail Order'!C17</f>
        <v>0</v>
      </c>
      <c r="J31" s="131">
        <f>((F31/'Shared Mail Order'!G13)*('Shared Mail Order'!H15+'Shared Mail Order'!H16))</f>
        <v>0</v>
      </c>
      <c r="K31" s="179">
        <f>(I31+L31)/('Shared Mail Order'!H13+'Shared Mail Order'!H21)*'Shared Mail Order'!C22</f>
        <v>0</v>
      </c>
      <c r="L31" s="106">
        <v>0</v>
      </c>
      <c r="M31" s="107">
        <f>IF('Shared Mail Order'!C23&gt;0,(I31+L31)/('Shared Mail Order'!H13+'Shared Mail Order'!H21)*'Shared Mail Order'!C23*'Shared Mail Order'!C25,(I31+L31)*'Shared Mail Order'!C25)</f>
        <v>0</v>
      </c>
      <c r="N31" s="108">
        <f>IF('Shared Mail Order'!C23&gt;0,(I31+L31)/('Shared Mail Order'!H13+'Shared Mail Order'!H21)*'Shared Mail Order'!C23*'Shared Mail Order'!C25+K31,(I31+L31)*'Shared Mail Order'!C25+K31)</f>
        <v>0</v>
      </c>
      <c r="O31" s="132">
        <f t="shared" si="2"/>
        <v>0</v>
      </c>
      <c r="P31" s="180">
        <f t="shared" si="3"/>
        <v>0</v>
      </c>
      <c r="Q31" s="1"/>
      <c r="R31" s="1"/>
    </row>
    <row r="32" spans="1:18" ht="12.75">
      <c r="A32" s="175"/>
      <c r="B32" s="73"/>
      <c r="C32" s="68"/>
      <c r="D32" s="69"/>
      <c r="E32" s="173"/>
      <c r="F32" s="130">
        <f t="shared" si="0"/>
        <v>0</v>
      </c>
      <c r="G32" s="129">
        <f>F32*'Shared Mail Order'!C18</f>
        <v>0</v>
      </c>
      <c r="H32" s="130">
        <f t="shared" si="1"/>
        <v>0</v>
      </c>
      <c r="I32" s="105">
        <f>H32*'Shared Mail Order'!C17</f>
        <v>0</v>
      </c>
      <c r="J32" s="131">
        <f>((F32/'Shared Mail Order'!G13)*('Shared Mail Order'!H15+'Shared Mail Order'!H16))</f>
        <v>0</v>
      </c>
      <c r="K32" s="179">
        <f>(I32+L32)/('Shared Mail Order'!H13+'Shared Mail Order'!H21)*'Shared Mail Order'!C22</f>
        <v>0</v>
      </c>
      <c r="L32" s="106">
        <v>0</v>
      </c>
      <c r="M32" s="107">
        <f>IF('Shared Mail Order'!C23&gt;0,(I32+L32)/('Shared Mail Order'!H13+'Shared Mail Order'!H21)*'Shared Mail Order'!C23*'Shared Mail Order'!C25,(I32+L32)*'Shared Mail Order'!C25)</f>
        <v>0</v>
      </c>
      <c r="N32" s="108">
        <f>IF('Shared Mail Order'!C23&gt;0,(I32+L32)/('Shared Mail Order'!H13+'Shared Mail Order'!H21)*'Shared Mail Order'!C23*'Shared Mail Order'!C25+K32,(I32+L32)*'Shared Mail Order'!C25+K32)</f>
        <v>0</v>
      </c>
      <c r="O32" s="132">
        <f t="shared" si="2"/>
        <v>0</v>
      </c>
      <c r="P32" s="180">
        <f t="shared" si="3"/>
        <v>0</v>
      </c>
      <c r="Q32" s="1"/>
      <c r="R32" s="1"/>
    </row>
    <row r="33" spans="1:18" ht="12.75">
      <c r="A33" s="175"/>
      <c r="B33" s="73"/>
      <c r="C33" s="68"/>
      <c r="D33" s="69"/>
      <c r="E33" s="173"/>
      <c r="F33" s="130">
        <f t="shared" si="0"/>
        <v>0</v>
      </c>
      <c r="G33" s="129">
        <f>F33*'Shared Mail Order'!C18</f>
        <v>0</v>
      </c>
      <c r="H33" s="130">
        <f t="shared" si="1"/>
        <v>0</v>
      </c>
      <c r="I33" s="105">
        <f>H33*'Shared Mail Order'!C17</f>
        <v>0</v>
      </c>
      <c r="J33" s="131">
        <f>((F33/'Shared Mail Order'!G13)*('Shared Mail Order'!H15+'Shared Mail Order'!H16))</f>
        <v>0</v>
      </c>
      <c r="K33" s="179">
        <f>(I33+L33)/('Shared Mail Order'!H13+'Shared Mail Order'!H21)*'Shared Mail Order'!C22</f>
        <v>0</v>
      </c>
      <c r="L33" s="106">
        <v>0</v>
      </c>
      <c r="M33" s="107">
        <f>IF('Shared Mail Order'!C23&gt;0,(I33+L33)/('Shared Mail Order'!H13+'Shared Mail Order'!H21)*'Shared Mail Order'!C23*'Shared Mail Order'!C25,(I33+L33)*'Shared Mail Order'!C25)</f>
        <v>0</v>
      </c>
      <c r="N33" s="108">
        <f>IF('Shared Mail Order'!C23&gt;0,(I33+L33)/('Shared Mail Order'!H13+'Shared Mail Order'!H21)*'Shared Mail Order'!C23*'Shared Mail Order'!C25+K33,(I33+L33)*'Shared Mail Order'!C25+K33)</f>
        <v>0</v>
      </c>
      <c r="O33" s="132">
        <f t="shared" si="2"/>
        <v>0</v>
      </c>
      <c r="P33" s="180">
        <f t="shared" si="3"/>
        <v>0</v>
      </c>
      <c r="Q33" s="1"/>
      <c r="R33" s="1"/>
    </row>
    <row r="34" spans="1:18" ht="12.75">
      <c r="A34" s="175"/>
      <c r="B34" s="73"/>
      <c r="C34" s="68"/>
      <c r="D34" s="69"/>
      <c r="E34" s="173"/>
      <c r="F34" s="130">
        <f t="shared" si="0"/>
        <v>0</v>
      </c>
      <c r="G34" s="129">
        <f>F34*'Shared Mail Order'!C18</f>
        <v>0</v>
      </c>
      <c r="H34" s="130">
        <f t="shared" si="1"/>
        <v>0</v>
      </c>
      <c r="I34" s="105">
        <f>H34*'Shared Mail Order'!C17</f>
        <v>0</v>
      </c>
      <c r="J34" s="131">
        <f>((F34/'Shared Mail Order'!G13)*('Shared Mail Order'!H15+'Shared Mail Order'!H16))</f>
        <v>0</v>
      </c>
      <c r="K34" s="179">
        <f>(I34+L34)/('Shared Mail Order'!H13+'Shared Mail Order'!H21)*'Shared Mail Order'!C22</f>
        <v>0</v>
      </c>
      <c r="L34" s="106">
        <v>0</v>
      </c>
      <c r="M34" s="107">
        <f>IF('Shared Mail Order'!C23&gt;0,(I34+L34)/('Shared Mail Order'!H13+'Shared Mail Order'!H21)*'Shared Mail Order'!C23*'Shared Mail Order'!C25,(I34+L34)*'Shared Mail Order'!C25)</f>
        <v>0</v>
      </c>
      <c r="N34" s="108">
        <f>IF('Shared Mail Order'!C23&gt;0,(I34+L34)/('Shared Mail Order'!H13+'Shared Mail Order'!H21)*'Shared Mail Order'!C23*'Shared Mail Order'!C25+K34,(I34+L34)*'Shared Mail Order'!C25+K34)</f>
        <v>0</v>
      </c>
      <c r="O34" s="132">
        <f t="shared" si="2"/>
        <v>0</v>
      </c>
      <c r="P34" s="180">
        <f t="shared" si="3"/>
        <v>0</v>
      </c>
      <c r="Q34" s="1"/>
      <c r="R34" s="1"/>
    </row>
    <row r="35" spans="1:18" ht="12.75">
      <c r="A35" s="175"/>
      <c r="B35" s="73"/>
      <c r="C35" s="68"/>
      <c r="D35" s="69"/>
      <c r="E35" s="173"/>
      <c r="F35" s="130">
        <f t="shared" si="0"/>
        <v>0</v>
      </c>
      <c r="G35" s="129">
        <f>F35*'Shared Mail Order'!C18</f>
        <v>0</v>
      </c>
      <c r="H35" s="130">
        <f t="shared" si="1"/>
        <v>0</v>
      </c>
      <c r="I35" s="105">
        <f>H35*'Shared Mail Order'!C17</f>
        <v>0</v>
      </c>
      <c r="J35" s="131">
        <f>((F35/'Shared Mail Order'!G13)*('Shared Mail Order'!H15+'Shared Mail Order'!H16))</f>
        <v>0</v>
      </c>
      <c r="K35" s="179">
        <f>(I35+L35)/('Shared Mail Order'!H13+'Shared Mail Order'!H21)*'Shared Mail Order'!C22</f>
        <v>0</v>
      </c>
      <c r="L35" s="106">
        <v>0</v>
      </c>
      <c r="M35" s="107">
        <f>IF('Shared Mail Order'!C23&gt;0,(I35+L35)/('Shared Mail Order'!H13+'Shared Mail Order'!H21)*'Shared Mail Order'!C23*'Shared Mail Order'!C25,(I35+L35)*'Shared Mail Order'!C25)</f>
        <v>0</v>
      </c>
      <c r="N35" s="108">
        <f>IF('Shared Mail Order'!C23&gt;0,(I35+L35)/('Shared Mail Order'!H13+'Shared Mail Order'!H21)*'Shared Mail Order'!C23*'Shared Mail Order'!C25+K35,(I35+L35)*'Shared Mail Order'!C25+K35)</f>
        <v>0</v>
      </c>
      <c r="O35" s="132">
        <f t="shared" si="2"/>
        <v>0</v>
      </c>
      <c r="P35" s="180">
        <f t="shared" si="3"/>
        <v>0</v>
      </c>
      <c r="Q35" s="1"/>
      <c r="R35" s="1"/>
    </row>
    <row r="36" spans="1:18" ht="12.75">
      <c r="A36" s="175"/>
      <c r="B36" s="73"/>
      <c r="C36" s="68"/>
      <c r="D36" s="69"/>
      <c r="E36" s="173"/>
      <c r="F36" s="130">
        <f t="shared" si="0"/>
        <v>0</v>
      </c>
      <c r="G36" s="129">
        <f>F36*'Shared Mail Order'!C18</f>
        <v>0</v>
      </c>
      <c r="H36" s="130">
        <f t="shared" si="1"/>
        <v>0</v>
      </c>
      <c r="I36" s="105">
        <f>HF36*'Shared Mail Order'!C17</f>
        <v>0</v>
      </c>
      <c r="J36" s="131">
        <f>((F36/'Shared Mail Order'!G13)*('Shared Mail Order'!H15+'Shared Mail Order'!H16))</f>
        <v>0</v>
      </c>
      <c r="K36" s="179">
        <f>(I36+L36)/('Shared Mail Order'!H13+'Shared Mail Order'!H21)*'Shared Mail Order'!C22</f>
        <v>0</v>
      </c>
      <c r="L36" s="106">
        <v>0</v>
      </c>
      <c r="M36" s="107">
        <f>IF('Shared Mail Order'!C23&gt;0,(I36+L36)/('Shared Mail Order'!H13+'Shared Mail Order'!H21)*'Shared Mail Order'!C23*'Shared Mail Order'!C25,(I36+L36)*'Shared Mail Order'!C25)</f>
        <v>0</v>
      </c>
      <c r="N36" s="108">
        <f>IF('Shared Mail Order'!C23&gt;0,(I36+L36)/('Shared Mail Order'!H13+'Shared Mail Order'!H21)*'Shared Mail Order'!C23*'Shared Mail Order'!C25+K36,(I36+L36)*'Shared Mail Order'!C25+K36)</f>
        <v>0</v>
      </c>
      <c r="O36" s="132">
        <f t="shared" si="2"/>
        <v>0</v>
      </c>
      <c r="P36" s="180">
        <f t="shared" si="3"/>
        <v>0</v>
      </c>
      <c r="Q36" s="1"/>
      <c r="R36" s="1"/>
    </row>
    <row r="37" spans="1:18" ht="12.75">
      <c r="A37" s="175"/>
      <c r="B37" s="160"/>
      <c r="C37" s="68"/>
      <c r="D37" s="69"/>
      <c r="E37" s="173"/>
      <c r="F37" s="130">
        <f t="shared" si="0"/>
        <v>0</v>
      </c>
      <c r="G37" s="129">
        <f>F37*'Shared Mail Order'!C18</f>
        <v>0</v>
      </c>
      <c r="H37" s="130">
        <f t="shared" si="1"/>
        <v>0</v>
      </c>
      <c r="I37" s="105">
        <f>H37*'Shared Mail Order'!C17</f>
        <v>0</v>
      </c>
      <c r="J37" s="131">
        <f>((F37/'Shared Mail Order'!G13)*('Shared Mail Order'!H15+'Shared Mail Order'!H16))</f>
        <v>0</v>
      </c>
      <c r="K37" s="179">
        <f>(I37+L37)/('Shared Mail Order'!H13+'Shared Mail Order'!H21)*'Shared Mail Order'!C22</f>
        <v>0</v>
      </c>
      <c r="L37" s="106">
        <v>0</v>
      </c>
      <c r="M37" s="107">
        <f>IF('Shared Mail Order'!C23&gt;0,(I37+L37)/('Shared Mail Order'!H13+'Shared Mail Order'!H21)*'Shared Mail Order'!C23*'Shared Mail Order'!C25,(I37+L37)*'Shared Mail Order'!C25)</f>
        <v>0</v>
      </c>
      <c r="N37" s="108">
        <f>IF('Shared Mail Order'!C23&gt;0,(I37+L37)/('Shared Mail Order'!H13+'Shared Mail Order'!H21)*'Shared Mail Order'!C23*'Shared Mail Order'!C25+K37,(I37+L37)*'Shared Mail Order'!C25+K37)</f>
        <v>0</v>
      </c>
      <c r="O37" s="132">
        <f t="shared" si="2"/>
        <v>0</v>
      </c>
      <c r="P37" s="180">
        <f t="shared" si="3"/>
        <v>0</v>
      </c>
      <c r="Q37" s="1"/>
      <c r="R37" s="1"/>
    </row>
    <row r="38" spans="1:18" ht="12.75">
      <c r="A38" s="175"/>
      <c r="B38" s="73"/>
      <c r="C38" s="68"/>
      <c r="D38" s="69"/>
      <c r="E38" s="173"/>
      <c r="F38" s="130">
        <f t="shared" si="0"/>
        <v>0</v>
      </c>
      <c r="G38" s="129">
        <f>F38*'Shared Mail Order'!C18</f>
        <v>0</v>
      </c>
      <c r="H38" s="130">
        <f t="shared" si="1"/>
        <v>0</v>
      </c>
      <c r="I38" s="99">
        <f>H38*'Shared Mail Order'!C17</f>
        <v>0</v>
      </c>
      <c r="J38" s="131">
        <f>((F38/'Shared Mail Order'!G13)*('Shared Mail Order'!H15+'Shared Mail Order'!H16))</f>
        <v>0</v>
      </c>
      <c r="K38" s="179">
        <f>(I38+L38)/('Shared Mail Order'!H13+'Shared Mail Order'!H21)*'Shared Mail Order'!C22</f>
        <v>0</v>
      </c>
      <c r="L38" s="100"/>
      <c r="M38" s="101">
        <f>IF('Shared Mail Order'!C23&gt;0,(I38+L38)/('Shared Mail Order'!H13+'Shared Mail Order'!H21)*'Shared Mail Order'!C23*'Shared Mail Order'!C25,(I38+L38)*'Shared Mail Order'!C25)</f>
        <v>0</v>
      </c>
      <c r="N38" s="102">
        <f>IF('Shared Mail Order'!C23&gt;0,(I38+L38)/('Shared Mail Order'!H13+'Shared Mail Order'!H21)*'Shared Mail Order'!C23*'Shared Mail Order'!C25+K38,(I38+L38)*'Shared Mail Order'!C25+K38)</f>
        <v>0</v>
      </c>
      <c r="O38" s="132">
        <f t="shared" si="2"/>
        <v>0</v>
      </c>
      <c r="P38" s="180">
        <f t="shared" si="3"/>
        <v>0</v>
      </c>
      <c r="Q38" s="1"/>
      <c r="R38" s="1"/>
    </row>
    <row r="39" spans="1:18" ht="12.75">
      <c r="A39" s="175"/>
      <c r="B39" s="160"/>
      <c r="C39" s="68"/>
      <c r="D39" s="69"/>
      <c r="E39" s="173"/>
      <c r="F39" s="130">
        <f t="shared" si="0"/>
        <v>0</v>
      </c>
      <c r="G39" s="129">
        <f>F39*'Shared Mail Order'!C18</f>
        <v>0</v>
      </c>
      <c r="H39" s="130">
        <f t="shared" si="1"/>
        <v>0</v>
      </c>
      <c r="I39" s="99">
        <f>H39*'Shared Mail Order'!C17</f>
        <v>0</v>
      </c>
      <c r="J39" s="131">
        <f>((F39/'Shared Mail Order'!G13)*('Shared Mail Order'!H15+'Shared Mail Order'!H16))</f>
        <v>0</v>
      </c>
      <c r="K39" s="179">
        <f>(I39+L39)/('Shared Mail Order'!H13+'Shared Mail Order'!H21)*'Shared Mail Order'!C22</f>
        <v>0</v>
      </c>
      <c r="L39" s="100"/>
      <c r="M39" s="101">
        <f>IF('Shared Mail Order'!C23&gt;0,(I39+L39)/('Shared Mail Order'!H13+'Shared Mail Order'!H21)*'Shared Mail Order'!C23*'Shared Mail Order'!C25,(I39+L39)*'Shared Mail Order'!C25)</f>
        <v>0</v>
      </c>
      <c r="N39" s="102">
        <f>IF('Shared Mail Order'!C23&gt;0,(I39+L39)/('Shared Mail Order'!H13+'Shared Mail Order'!H21)*'Shared Mail Order'!C23*'Shared Mail Order'!C25+K39,(I39+L39)*'Shared Mail Order'!C25+K39)</f>
        <v>0</v>
      </c>
      <c r="O39" s="132">
        <f t="shared" si="2"/>
        <v>0</v>
      </c>
      <c r="P39" s="180">
        <f t="shared" si="3"/>
        <v>0</v>
      </c>
      <c r="Q39" s="1"/>
      <c r="R39" s="1"/>
    </row>
    <row r="40" spans="1:18" ht="12.75">
      <c r="A40" s="127"/>
      <c r="B40" s="73"/>
      <c r="C40" s="91"/>
      <c r="D40" s="92"/>
      <c r="E40" s="128"/>
      <c r="F40" s="130">
        <f t="shared" si="0"/>
        <v>0</v>
      </c>
      <c r="G40" s="129">
        <f>F40*'Shared Mail Order'!C18</f>
        <v>0</v>
      </c>
      <c r="H40" s="130">
        <f t="shared" si="1"/>
        <v>0</v>
      </c>
      <c r="I40" s="99">
        <f>H40*'Shared Mail Order'!C17</f>
        <v>0</v>
      </c>
      <c r="J40" s="131">
        <f>((F40/'Shared Mail Order'!G13)*('Shared Mail Order'!H15+'Shared Mail Order'!H16))</f>
        <v>0</v>
      </c>
      <c r="K40" s="179">
        <f>(I40+L40)/('Shared Mail Order'!H13+'Shared Mail Order'!H21)*'Shared Mail Order'!C22</f>
        <v>0</v>
      </c>
      <c r="L40" s="100"/>
      <c r="M40" s="101">
        <f>IF('Shared Mail Order'!C23&gt;0,(I40+L40)/('Shared Mail Order'!H13+'Shared Mail Order'!H21)*'Shared Mail Order'!C23*'Shared Mail Order'!C25,(I40+L40)*'Shared Mail Order'!C25)</f>
        <v>0</v>
      </c>
      <c r="N40" s="102">
        <f>IF('Shared Mail Order'!C23&gt;0,(I40+L40)/('Shared Mail Order'!H13+'Shared Mail Order'!H21)*'Shared Mail Order'!C23*'Shared Mail Order'!C25+K40,(I40+L40)*'Shared Mail Order'!C25+K40)</f>
        <v>0</v>
      </c>
      <c r="O40" s="132">
        <f t="shared" si="2"/>
        <v>0</v>
      </c>
      <c r="P40" s="180">
        <f t="shared" si="3"/>
        <v>0</v>
      </c>
      <c r="Q40" s="1"/>
      <c r="R40" s="1"/>
    </row>
    <row r="41" spans="1:18" ht="12.75">
      <c r="A41" s="127"/>
      <c r="B41" s="73"/>
      <c r="C41" s="91"/>
      <c r="D41" s="92">
        <v>0</v>
      </c>
      <c r="E41" s="128">
        <v>0</v>
      </c>
      <c r="F41" s="130">
        <f t="shared" si="0"/>
        <v>0</v>
      </c>
      <c r="G41" s="129">
        <f>F41*'Shared Mail Order'!C18</f>
        <v>0</v>
      </c>
      <c r="H41" s="130">
        <f t="shared" si="1"/>
        <v>0</v>
      </c>
      <c r="I41" s="99">
        <f>H41*'Shared Mail Order'!C17</f>
        <v>0</v>
      </c>
      <c r="J41" s="131">
        <f>((F41/'Shared Mail Order'!G13)*('Shared Mail Order'!H15+'Shared Mail Order'!H16))</f>
        <v>0</v>
      </c>
      <c r="K41" s="179">
        <f>(I41+L41)/('Shared Mail Order'!H13+'Shared Mail Order'!H21)*'Shared Mail Order'!C22</f>
        <v>0</v>
      </c>
      <c r="L41" s="100"/>
      <c r="M41" s="101">
        <f>IF('Shared Mail Order'!C23&gt;0,(I41+L41)/('Shared Mail Order'!H13+'Shared Mail Order'!H21)*'Shared Mail Order'!C23*'Shared Mail Order'!C25,(I41+L41)*'Shared Mail Order'!C25)</f>
        <v>0</v>
      </c>
      <c r="N41" s="102">
        <f>IF('Shared Mail Order'!C23&gt;0,(I41+L41)/('Shared Mail Order'!H13+'Shared Mail Order'!H21)*'Shared Mail Order'!C23*'Shared Mail Order'!C25+K41,(I41+L41)*'Shared Mail Order'!C25+K41)</f>
        <v>0</v>
      </c>
      <c r="O41" s="132">
        <f t="shared" si="2"/>
        <v>0</v>
      </c>
      <c r="P41" s="180">
        <f t="shared" si="3"/>
        <v>0</v>
      </c>
      <c r="Q41" s="1"/>
      <c r="R41" s="1"/>
    </row>
    <row r="42" spans="1:18" ht="12.75">
      <c r="A42" s="127"/>
      <c r="B42" s="73"/>
      <c r="C42" s="91"/>
      <c r="D42" s="92">
        <v>0</v>
      </c>
      <c r="E42" s="128">
        <v>0</v>
      </c>
      <c r="F42" s="130">
        <f t="shared" si="0"/>
        <v>0</v>
      </c>
      <c r="G42" s="129">
        <f>F42*'Shared Mail Order'!C18</f>
        <v>0</v>
      </c>
      <c r="H42" s="130">
        <f t="shared" si="1"/>
        <v>0</v>
      </c>
      <c r="I42" s="99">
        <f>H42*'Shared Mail Order'!C17</f>
        <v>0</v>
      </c>
      <c r="J42" s="131">
        <f>((F42/'Shared Mail Order'!G13)*('Shared Mail Order'!H15+'Shared Mail Order'!H16))</f>
        <v>0</v>
      </c>
      <c r="K42" s="179">
        <f>(I42+L42)/('Shared Mail Order'!H13+'Shared Mail Order'!H21)*'Shared Mail Order'!C22</f>
        <v>0</v>
      </c>
      <c r="L42" s="100"/>
      <c r="M42" s="101">
        <f>IF('Shared Mail Order'!C23&gt;0,(I42+L42)/('Shared Mail Order'!H13+'Shared Mail Order'!H21)*'Shared Mail Order'!C23*'Shared Mail Order'!C25,(I42+L42)*'Shared Mail Order'!C25)</f>
        <v>0</v>
      </c>
      <c r="N42" s="102">
        <f>IF('Shared Mail Order'!C23&gt;0,(I42+L42)/('Shared Mail Order'!H13+'Shared Mail Order'!H21)*'Shared Mail Order'!C23*'Shared Mail Order'!C25+K42,(I42+L42)*'Shared Mail Order'!C25+K42)</f>
        <v>0</v>
      </c>
      <c r="O42" s="132">
        <f t="shared" si="2"/>
        <v>0</v>
      </c>
      <c r="P42" s="180">
        <f t="shared" si="3"/>
        <v>0</v>
      </c>
      <c r="Q42" s="1"/>
      <c r="R42" s="1"/>
    </row>
    <row r="43" spans="1:18" ht="12.75">
      <c r="A43" s="127"/>
      <c r="B43" s="73"/>
      <c r="C43" s="91"/>
      <c r="D43" s="92">
        <v>0</v>
      </c>
      <c r="E43" s="128">
        <v>0</v>
      </c>
      <c r="F43" s="130">
        <f t="shared" si="0"/>
        <v>0</v>
      </c>
      <c r="G43" s="129">
        <f>F43*'Shared Mail Order'!C18</f>
        <v>0</v>
      </c>
      <c r="H43" s="130">
        <f t="shared" si="1"/>
        <v>0</v>
      </c>
      <c r="I43" s="99">
        <f>H43*'Shared Mail Order'!C17</f>
        <v>0</v>
      </c>
      <c r="J43" s="131">
        <f>((F43/'Shared Mail Order'!G13)*('Shared Mail Order'!H15+'Shared Mail Order'!H16))</f>
        <v>0</v>
      </c>
      <c r="K43" s="179">
        <f>(I43+L43)/('Shared Mail Order'!H13+'Shared Mail Order'!H21)*'Shared Mail Order'!C22</f>
        <v>0</v>
      </c>
      <c r="L43" s="100"/>
      <c r="M43" s="101">
        <f>IF('Shared Mail Order'!C23&gt;0,(I43+L43)/('Shared Mail Order'!H13+'Shared Mail Order'!H21)*'Shared Mail Order'!C23*'Shared Mail Order'!C25,(I43+L43)*'Shared Mail Order'!C25)</f>
        <v>0</v>
      </c>
      <c r="N43" s="102">
        <f>IF('Shared Mail Order'!C23&gt;0,(I43+L43)/('Shared Mail Order'!H13+'Shared Mail Order'!H21)*'Shared Mail Order'!C23*'Shared Mail Order'!C25+K43,(I43+L43)*'Shared Mail Order'!C25+K43)</f>
        <v>0</v>
      </c>
      <c r="O43" s="132">
        <f t="shared" si="2"/>
        <v>0</v>
      </c>
      <c r="P43" s="180">
        <f t="shared" si="3"/>
        <v>0</v>
      </c>
      <c r="Q43" s="1"/>
      <c r="R43" s="1"/>
    </row>
    <row r="44" spans="1:18" ht="12.75">
      <c r="A44" s="127"/>
      <c r="B44" s="73"/>
      <c r="C44" s="91"/>
      <c r="D44" s="92">
        <v>0</v>
      </c>
      <c r="E44" s="128">
        <v>0</v>
      </c>
      <c r="F44" s="130">
        <f t="shared" si="0"/>
        <v>0</v>
      </c>
      <c r="G44" s="129">
        <f>F44*'Shared Mail Order'!C18</f>
        <v>0</v>
      </c>
      <c r="H44" s="130">
        <f t="shared" si="1"/>
        <v>0</v>
      </c>
      <c r="I44" s="99">
        <f>H44*'Shared Mail Order'!C17</f>
        <v>0</v>
      </c>
      <c r="J44" s="131">
        <f>((F44/'Shared Mail Order'!G13)*('Shared Mail Order'!H15+'Shared Mail Order'!H16))</f>
        <v>0</v>
      </c>
      <c r="K44" s="179">
        <f>(I44+L44)/('Shared Mail Order'!H13+'Shared Mail Order'!H21)*'Shared Mail Order'!C22</f>
        <v>0</v>
      </c>
      <c r="L44" s="100"/>
      <c r="M44" s="101">
        <f>IF('Shared Mail Order'!C23&gt;0,(I44+L44)/('Shared Mail Order'!H13+'Shared Mail Order'!H21)*'Shared Mail Order'!C23*'Shared Mail Order'!C25,(I44+L44)*'Shared Mail Order'!C25)</f>
        <v>0</v>
      </c>
      <c r="N44" s="102">
        <f>IF('Shared Mail Order'!C23&gt;0,(I44+L44)/('Shared Mail Order'!H13+'Shared Mail Order'!H21)*'Shared Mail Order'!C23*'Shared Mail Order'!C25+K44,(I44+L44)*'Shared Mail Order'!C25+K44)</f>
        <v>0</v>
      </c>
      <c r="O44" s="132">
        <f t="shared" si="2"/>
        <v>0</v>
      </c>
      <c r="P44" s="180">
        <f t="shared" si="3"/>
        <v>0</v>
      </c>
      <c r="Q44" s="1"/>
      <c r="R44" s="1"/>
    </row>
    <row r="45" spans="1:18" ht="12.75">
      <c r="A45" s="127"/>
      <c r="B45" s="73"/>
      <c r="C45" s="91"/>
      <c r="D45" s="92">
        <v>0</v>
      </c>
      <c r="E45" s="128">
        <v>0</v>
      </c>
      <c r="F45" s="130">
        <f t="shared" si="0"/>
        <v>0</v>
      </c>
      <c r="G45" s="129">
        <f>F45*'Shared Mail Order'!C18</f>
        <v>0</v>
      </c>
      <c r="H45" s="130">
        <f t="shared" si="1"/>
        <v>0</v>
      </c>
      <c r="I45" s="99">
        <f>H45*'Shared Mail Order'!C17</f>
        <v>0</v>
      </c>
      <c r="J45" s="131">
        <f>((F45/'Shared Mail Order'!G13)*('Shared Mail Order'!H15+'Shared Mail Order'!H16))</f>
        <v>0</v>
      </c>
      <c r="K45" s="179">
        <f>(I45+L45)/('Shared Mail Order'!H13+'Shared Mail Order'!H21)*'Shared Mail Order'!C22</f>
        <v>0</v>
      </c>
      <c r="L45" s="100"/>
      <c r="M45" s="101">
        <f>IF('Shared Mail Order'!C23&gt;0,(I45+L45)/('Shared Mail Order'!H13+'Shared Mail Order'!H21)*'Shared Mail Order'!C23*'Shared Mail Order'!C25,(I45+L45)*'Shared Mail Order'!C25)</f>
        <v>0</v>
      </c>
      <c r="N45" s="102">
        <f>IF('Shared Mail Order'!C23&gt;0,(I45+L45)/('Shared Mail Order'!H13+'Shared Mail Order'!H21)*'Shared Mail Order'!C23*'Shared Mail Order'!C25+K45,(I45+L45)*'Shared Mail Order'!C25+K45)</f>
        <v>0</v>
      </c>
      <c r="O45" s="132">
        <f t="shared" si="2"/>
        <v>0</v>
      </c>
      <c r="P45" s="180">
        <f t="shared" si="3"/>
        <v>0</v>
      </c>
      <c r="Q45" s="1"/>
      <c r="R45" s="1"/>
    </row>
    <row r="46" spans="1:18" ht="12.75">
      <c r="A46" s="127"/>
      <c r="B46" s="73"/>
      <c r="C46" s="91"/>
      <c r="D46" s="92">
        <v>0</v>
      </c>
      <c r="E46" s="128">
        <v>0</v>
      </c>
      <c r="F46" s="130">
        <f t="shared" si="0"/>
        <v>0</v>
      </c>
      <c r="G46" s="129">
        <f>F46*'Shared Mail Order'!C18</f>
        <v>0</v>
      </c>
      <c r="H46" s="130">
        <f t="shared" si="1"/>
        <v>0</v>
      </c>
      <c r="I46" s="99">
        <f>H46*'Shared Mail Order'!C17</f>
        <v>0</v>
      </c>
      <c r="J46" s="131">
        <f>((F46/'Shared Mail Order'!G13)*('Shared Mail Order'!H15+'Shared Mail Order'!H16))</f>
        <v>0</v>
      </c>
      <c r="K46" s="179">
        <f>(I46+L46)/('Shared Mail Order'!H13+'Shared Mail Order'!H21)*'Shared Mail Order'!C22</f>
        <v>0</v>
      </c>
      <c r="L46" s="100"/>
      <c r="M46" s="101">
        <f>IF('Shared Mail Order'!C23&gt;0,(I46+L46)/('Shared Mail Order'!H13+'Shared Mail Order'!H21)*'Shared Mail Order'!C23*'Shared Mail Order'!C25,(I46+L46)*'Shared Mail Order'!C25)</f>
        <v>0</v>
      </c>
      <c r="N46" s="102">
        <f>IF('Shared Mail Order'!C23&gt;0,(I46+L46)/('Shared Mail Order'!H13+'Shared Mail Order'!H21)*'Shared Mail Order'!C23*'Shared Mail Order'!C25+K46,(I46+L46)*'Shared Mail Order'!C25+K46)</f>
        <v>0</v>
      </c>
      <c r="O46" s="132">
        <f t="shared" si="2"/>
        <v>0</v>
      </c>
      <c r="P46" s="180">
        <f t="shared" si="3"/>
        <v>0</v>
      </c>
      <c r="Q46" s="1"/>
      <c r="R46" s="1"/>
    </row>
    <row r="47" spans="1:18" ht="12.75">
      <c r="A47" s="127"/>
      <c r="B47" s="73"/>
      <c r="C47" s="91"/>
      <c r="D47" s="92">
        <v>0</v>
      </c>
      <c r="E47" s="128">
        <v>0</v>
      </c>
      <c r="F47" s="130">
        <f t="shared" si="0"/>
        <v>0</v>
      </c>
      <c r="G47" s="129">
        <f>F47*'Shared Mail Order'!C18</f>
        <v>0</v>
      </c>
      <c r="H47" s="130">
        <f t="shared" si="1"/>
        <v>0</v>
      </c>
      <c r="I47" s="99">
        <f>H47*'Shared Mail Order'!C17</f>
        <v>0</v>
      </c>
      <c r="J47" s="131">
        <f>((F47/'Shared Mail Order'!G13)*('Shared Mail Order'!H15+'Shared Mail Order'!H16))</f>
        <v>0</v>
      </c>
      <c r="K47" s="179">
        <f>(I47+L47)/('Shared Mail Order'!H13+'Shared Mail Order'!H21)*'Shared Mail Order'!C22</f>
        <v>0</v>
      </c>
      <c r="L47" s="100"/>
      <c r="M47" s="101">
        <f>IF('Shared Mail Order'!C23&gt;0,(I47+L47)/('Shared Mail Order'!H13+'Shared Mail Order'!H21)*'Shared Mail Order'!C23*'Shared Mail Order'!C25,(I47+L47)*'Shared Mail Order'!C25)</f>
        <v>0</v>
      </c>
      <c r="N47" s="102">
        <f>IF('Shared Mail Order'!C23&gt;0,(I47+L47)/('Shared Mail Order'!H13+'Shared Mail Order'!H21)*'Shared Mail Order'!C23*'Shared Mail Order'!C25+K47,(I47+L47)*'Shared Mail Order'!C25+K47)</f>
        <v>0</v>
      </c>
      <c r="O47" s="132">
        <f t="shared" si="2"/>
        <v>0</v>
      </c>
      <c r="P47" s="180">
        <f t="shared" si="3"/>
        <v>0</v>
      </c>
      <c r="Q47" s="1"/>
      <c r="R47" s="1"/>
    </row>
    <row r="48" spans="1:18" ht="12.75">
      <c r="A48" s="127"/>
      <c r="B48" s="73"/>
      <c r="C48" s="91"/>
      <c r="D48" s="92">
        <v>0</v>
      </c>
      <c r="E48" s="128">
        <v>0</v>
      </c>
      <c r="F48" s="130">
        <f t="shared" si="0"/>
        <v>0</v>
      </c>
      <c r="G48" s="129">
        <f>F48*'Shared Mail Order'!C18</f>
        <v>0</v>
      </c>
      <c r="H48" s="130">
        <f t="shared" si="1"/>
        <v>0</v>
      </c>
      <c r="I48" s="99">
        <f>H48*'Shared Mail Order'!C17</f>
        <v>0</v>
      </c>
      <c r="J48" s="131">
        <f>((F448/'Shared Mail Order'!G13)*('Shared Mail Order'!H15+'Shared Mail Order'!H16))</f>
        <v>0</v>
      </c>
      <c r="K48" s="179">
        <f>(I48+L48)/('Shared Mail Order'!H13+'Shared Mail Order'!H21)*'Shared Mail Order'!C22</f>
        <v>0</v>
      </c>
      <c r="L48" s="100"/>
      <c r="M48" s="101">
        <f>IF('Shared Mail Order'!C23&gt;0,(I48+L48)/('Shared Mail Order'!H13+'Shared Mail Order'!H21)*'Shared Mail Order'!C23*'Shared Mail Order'!C25,(I48+L48)*'Shared Mail Order'!C25)</f>
        <v>0</v>
      </c>
      <c r="N48" s="102">
        <f>IF('Shared Mail Order'!C23&gt;0,(I48+L48)/('Shared Mail Order'!H13+'Shared Mail Order'!H21)*'Shared Mail Order'!C23*'Shared Mail Order'!C25+K48,(I48+L48)*'Shared Mail Order'!C25+K48)</f>
        <v>0</v>
      </c>
      <c r="O48" s="132">
        <f t="shared" si="2"/>
        <v>0</v>
      </c>
      <c r="P48" s="180">
        <f t="shared" si="3"/>
        <v>0</v>
      </c>
      <c r="Q48" s="1"/>
      <c r="R48" s="1"/>
    </row>
    <row r="49" spans="1:18" ht="12.75">
      <c r="A49" s="127"/>
      <c r="B49" s="73"/>
      <c r="C49" s="91"/>
      <c r="D49" s="92">
        <v>0</v>
      </c>
      <c r="E49" s="128">
        <v>0</v>
      </c>
      <c r="F49" s="130">
        <f t="shared" si="0"/>
        <v>0</v>
      </c>
      <c r="G49" s="129">
        <f>F49*'Shared Mail Order'!C18</f>
        <v>0</v>
      </c>
      <c r="H49" s="130">
        <f t="shared" si="1"/>
        <v>0</v>
      </c>
      <c r="I49" s="99">
        <f>H49*'Shared Mail Order'!C17</f>
        <v>0</v>
      </c>
      <c r="J49" s="131">
        <f>((F49/'Shared Mail Order'!G13)*('Shared Mail Order'!H15+'Shared Mail Order'!H16))</f>
        <v>0</v>
      </c>
      <c r="K49" s="179">
        <f>(I49+L49)/('Shared Mail Order'!H13+'Shared Mail Order'!H21)*'Shared Mail Order'!C22</f>
        <v>0</v>
      </c>
      <c r="L49" s="100"/>
      <c r="M49" s="101">
        <f>IF('Shared Mail Order'!C23&gt;0,(I49+L49)/('Shared Mail Order'!H13+'Shared Mail Order'!H21)*'Shared Mail Order'!C23*'Shared Mail Order'!C25,(I49+L49)*'Shared Mail Order'!C25)</f>
        <v>0</v>
      </c>
      <c r="N49" s="102">
        <f>IF('Shared Mail Order'!C23&gt;0,(I49+L49)/('Shared Mail Order'!H13+'Shared Mail Order'!H21)*'Shared Mail Order'!C23*'Shared Mail Order'!C25+K49,(I49+L49)*'Shared Mail Order'!C25+K49)</f>
        <v>0</v>
      </c>
      <c r="O49" s="132">
        <f t="shared" si="2"/>
        <v>0</v>
      </c>
      <c r="P49" s="180">
        <f t="shared" si="3"/>
        <v>0</v>
      </c>
      <c r="Q49" s="1"/>
      <c r="R49" s="1"/>
    </row>
    <row r="50" spans="1:18" ht="12.75">
      <c r="A50" s="127"/>
      <c r="B50" s="73"/>
      <c r="C50" s="91"/>
      <c r="D50" s="92">
        <v>0</v>
      </c>
      <c r="E50" s="128">
        <v>0</v>
      </c>
      <c r="F50" s="130">
        <f t="shared" si="0"/>
        <v>0</v>
      </c>
      <c r="G50" s="129">
        <f>F50*'Shared Mail Order'!C18</f>
        <v>0</v>
      </c>
      <c r="H50" s="130">
        <f t="shared" si="1"/>
        <v>0</v>
      </c>
      <c r="I50" s="99">
        <f>H50*'Shared Mail Order'!C17</f>
        <v>0</v>
      </c>
      <c r="J50" s="131">
        <f>((F50/'Shared Mail Order'!G13)*('Shared Mail Order'!H15+'Shared Mail Order'!H16))</f>
        <v>0</v>
      </c>
      <c r="K50" s="179">
        <f>(I50+L50)/('Shared Mail Order'!H13+'Shared Mail Order'!H21)*'Shared Mail Order'!C22</f>
        <v>0</v>
      </c>
      <c r="L50" s="100"/>
      <c r="M50" s="101">
        <f>IF('Shared Mail Order'!C23&gt;0,(I50+L50)/('Shared Mail Order'!H13+'Shared Mail Order'!H21)*'Shared Mail Order'!C23*'Shared Mail Order'!C25,(I50+L50)*'Shared Mail Order'!C25)</f>
        <v>0</v>
      </c>
      <c r="N50" s="102">
        <f>IF('Shared Mail Order'!C23&gt;0,(I50+L50)/('Shared Mail Order'!H13+'Shared Mail Order'!H21)*'Shared Mail Order'!C23*'Shared Mail Order'!C25+K50,(I50+L50)*'Shared Mail Order'!C25+K50)</f>
        <v>0</v>
      </c>
      <c r="O50" s="132">
        <f aca="true" t="shared" si="4" ref="O50:O81">SUM(I50+J50+N50)</f>
        <v>0</v>
      </c>
      <c r="P50" s="180">
        <f t="shared" si="3"/>
        <v>0</v>
      </c>
      <c r="Q50" s="1"/>
      <c r="R50" s="1"/>
    </row>
    <row r="51" spans="1:18" ht="12.75">
      <c r="A51" s="127"/>
      <c r="B51" s="73"/>
      <c r="C51" s="91"/>
      <c r="D51" s="92">
        <v>0</v>
      </c>
      <c r="E51" s="128">
        <v>0</v>
      </c>
      <c r="F51" s="130">
        <f t="shared" si="0"/>
        <v>0</v>
      </c>
      <c r="G51" s="129">
        <f>F51*'Shared Mail Order'!C18</f>
        <v>0</v>
      </c>
      <c r="H51" s="130">
        <f t="shared" si="1"/>
        <v>0</v>
      </c>
      <c r="I51" s="99">
        <f>H51*'Shared Mail Order'!C17</f>
        <v>0</v>
      </c>
      <c r="J51" s="131">
        <f>((F51/'Shared Mail Order'!G13)*('Shared Mail Order'!H15+'Shared Mail Order'!H16))</f>
        <v>0</v>
      </c>
      <c r="K51" s="179">
        <f>(I51+L51)/('Shared Mail Order'!H13+'Shared Mail Order'!H21)*'Shared Mail Order'!C22</f>
        <v>0</v>
      </c>
      <c r="L51" s="100"/>
      <c r="M51" s="101">
        <f>IF('Shared Mail Order'!C23&gt;0,(I51+L51)/('Shared Mail Order'!H13+'Shared Mail Order'!H21)*'Shared Mail Order'!C23*'Shared Mail Order'!C25,(I51+L51)*'Shared Mail Order'!C25)</f>
        <v>0</v>
      </c>
      <c r="N51" s="102">
        <f>IF('Shared Mail Order'!C23&gt;0,(I51+L51)/('Shared Mail Order'!H13+'Shared Mail Order'!H21)*'Shared Mail Order'!C23*'Shared Mail Order'!C25+K51,(I51+L51)*'Shared Mail Order'!C25+K51)</f>
        <v>0</v>
      </c>
      <c r="O51" s="132">
        <f t="shared" si="4"/>
        <v>0</v>
      </c>
      <c r="P51" s="180">
        <f t="shared" si="3"/>
        <v>0</v>
      </c>
      <c r="Q51" s="1"/>
      <c r="R51" s="1"/>
    </row>
    <row r="52" spans="1:18" ht="12.75">
      <c r="A52" s="127"/>
      <c r="B52" s="73"/>
      <c r="C52" s="91"/>
      <c r="D52" s="92">
        <v>0</v>
      </c>
      <c r="E52" s="128">
        <v>0</v>
      </c>
      <c r="F52" s="130">
        <f t="shared" si="0"/>
        <v>0</v>
      </c>
      <c r="G52" s="129">
        <f>F52*'Shared Mail Order'!C18</f>
        <v>0</v>
      </c>
      <c r="H52" s="130">
        <f t="shared" si="1"/>
        <v>0</v>
      </c>
      <c r="I52" s="99">
        <f>H52*'Shared Mail Order'!C17</f>
        <v>0</v>
      </c>
      <c r="J52" s="131">
        <f>((F52/'Shared Mail Order'!G13)*('Shared Mail Order'!H15+'Shared Mail Order'!H16))</f>
        <v>0</v>
      </c>
      <c r="K52" s="179">
        <f>(I52+L52)/('Shared Mail Order'!H13+'Shared Mail Order'!H21)*'Shared Mail Order'!C22</f>
        <v>0</v>
      </c>
      <c r="L52" s="100"/>
      <c r="M52" s="101">
        <f>IF('Shared Mail Order'!C23&gt;0,(I52+L52)/('Shared Mail Order'!H13+'Shared Mail Order'!H21)*'Shared Mail Order'!C23*'Shared Mail Order'!C25,(I52+L52)*'Shared Mail Order'!C25)</f>
        <v>0</v>
      </c>
      <c r="N52" s="102">
        <f>IF('Shared Mail Order'!C23&gt;0,(I52+L52)/('Shared Mail Order'!H13+'Shared Mail Order'!H21)*'Shared Mail Order'!C23*'Shared Mail Order'!C25+K52,(I52+L52)*'Shared Mail Order'!C25+K52)</f>
        <v>0</v>
      </c>
      <c r="O52" s="132">
        <f t="shared" si="4"/>
        <v>0</v>
      </c>
      <c r="P52" s="180">
        <f t="shared" si="3"/>
        <v>0</v>
      </c>
      <c r="Q52" s="1"/>
      <c r="R52" s="1"/>
    </row>
    <row r="53" spans="1:18" ht="12.75">
      <c r="A53" s="127"/>
      <c r="B53" s="73"/>
      <c r="C53" s="91"/>
      <c r="D53" s="92">
        <v>0</v>
      </c>
      <c r="E53" s="128">
        <v>0</v>
      </c>
      <c r="F53" s="130">
        <f t="shared" si="0"/>
        <v>0</v>
      </c>
      <c r="G53" s="129">
        <f>F53*'Shared Mail Order'!C18</f>
        <v>0</v>
      </c>
      <c r="H53" s="130">
        <f t="shared" si="1"/>
        <v>0</v>
      </c>
      <c r="I53" s="99">
        <f>H53*'Shared Mail Order'!C17</f>
        <v>0</v>
      </c>
      <c r="J53" s="131">
        <f>((F53/'Shared Mail Order'!G13)*('Shared Mail Order'!H15+'Shared Mail Order'!H16))</f>
        <v>0</v>
      </c>
      <c r="K53" s="179">
        <f>(I53+L53)/('Shared Mail Order'!H13+'Shared Mail Order'!H21)*'Shared Mail Order'!C22</f>
        <v>0</v>
      </c>
      <c r="L53" s="100"/>
      <c r="M53" s="101">
        <f>IF('Shared Mail Order'!C23&gt;0,(I53+L53)/('Shared Mail Order'!H13+'Shared Mail Order'!H21)*'Shared Mail Order'!C23*'Shared Mail Order'!C25,(I53+L53)*'Shared Mail Order'!C25)</f>
        <v>0</v>
      </c>
      <c r="N53" s="102">
        <f>IF('Shared Mail Order'!C23&gt;0,(I53+L53)/('Shared Mail Order'!H13+'Shared Mail Order'!H21)*'Shared Mail Order'!C23*'Shared Mail Order'!C25+K53,(I53+L53)*'Shared Mail Order'!C25+K53)</f>
        <v>0</v>
      </c>
      <c r="O53" s="132">
        <f t="shared" si="4"/>
        <v>0</v>
      </c>
      <c r="P53" s="180">
        <f t="shared" si="3"/>
        <v>0</v>
      </c>
      <c r="Q53" s="1"/>
      <c r="R53" s="1"/>
    </row>
    <row r="54" spans="1:18" ht="12.75">
      <c r="A54" s="127"/>
      <c r="B54" s="73"/>
      <c r="C54" s="91"/>
      <c r="D54" s="92">
        <v>0</v>
      </c>
      <c r="E54" s="128">
        <v>0</v>
      </c>
      <c r="F54" s="130">
        <f t="shared" si="0"/>
        <v>0</v>
      </c>
      <c r="G54" s="129">
        <f>F54*'Shared Mail Order'!C18</f>
        <v>0</v>
      </c>
      <c r="H54" s="130">
        <f t="shared" si="1"/>
        <v>0</v>
      </c>
      <c r="I54" s="99">
        <f>H54*'Shared Mail Order'!C17</f>
        <v>0</v>
      </c>
      <c r="J54" s="131">
        <f>((F54/'Shared Mail Order'!G13)*('Shared Mail Order'!H15+'Shared Mail Order'!H16))</f>
        <v>0</v>
      </c>
      <c r="K54" s="179">
        <f>(I54+L54)/('Shared Mail Order'!H13+'Shared Mail Order'!H21)*'Shared Mail Order'!C22</f>
        <v>0</v>
      </c>
      <c r="L54" s="100"/>
      <c r="M54" s="101">
        <f>IF('Shared Mail Order'!C23&gt;0,(I54+L54)/('Shared Mail Order'!H13+'Shared Mail Order'!H21)*'Shared Mail Order'!C23*'Shared Mail Order'!C25,(I54+L54)*'Shared Mail Order'!C25)</f>
        <v>0</v>
      </c>
      <c r="N54" s="102">
        <f>IF('Shared Mail Order'!C23&gt;0,(I54+L54)/('Shared Mail Order'!H13+'Shared Mail Order'!H21)*'Shared Mail Order'!C23*'Shared Mail Order'!C25+K54,(I54+L54)*'Shared Mail Order'!C25+K54)</f>
        <v>0</v>
      </c>
      <c r="O54" s="132">
        <f t="shared" si="4"/>
        <v>0</v>
      </c>
      <c r="P54" s="180">
        <f t="shared" si="3"/>
        <v>0</v>
      </c>
      <c r="Q54" s="1"/>
      <c r="R54" s="1"/>
    </row>
    <row r="55" spans="1:18" ht="12.75">
      <c r="A55" s="127"/>
      <c r="B55" s="73"/>
      <c r="C55" s="91"/>
      <c r="D55" s="92">
        <v>0</v>
      </c>
      <c r="E55" s="128">
        <v>0</v>
      </c>
      <c r="F55" s="130">
        <f t="shared" si="0"/>
        <v>0</v>
      </c>
      <c r="G55" s="129">
        <f>F55*'Shared Mail Order'!C18</f>
        <v>0</v>
      </c>
      <c r="H55" s="130">
        <f t="shared" si="1"/>
        <v>0</v>
      </c>
      <c r="I55" s="99">
        <f>H55*'Shared Mail Order'!C17</f>
        <v>0</v>
      </c>
      <c r="J55" s="131">
        <f>((F55/'Shared Mail Order'!G13)*('Shared Mail Order'!H15+'Shared Mail Order'!H16))</f>
        <v>0</v>
      </c>
      <c r="K55" s="179">
        <f>(I55+L55)/('Shared Mail Order'!H13+'Shared Mail Order'!H21)*'Shared Mail Order'!C22</f>
        <v>0</v>
      </c>
      <c r="L55" s="100"/>
      <c r="M55" s="101">
        <f>IF('Shared Mail Order'!C23&gt;0,(I55+L55)/('Shared Mail Order'!H13+'Shared Mail Order'!H21)*'Shared Mail Order'!C23*'Shared Mail Order'!C25,(I55+L55)*'Shared Mail Order'!C25)</f>
        <v>0</v>
      </c>
      <c r="N55" s="102">
        <f>IF('Shared Mail Order'!C23&gt;0,(I55+L55)/('Shared Mail Order'!H13+'Shared Mail Order'!H21)*'Shared Mail Order'!C23*'Shared Mail Order'!C25+K55,(I55+L55)*'Shared Mail Order'!C25+K55)</f>
        <v>0</v>
      </c>
      <c r="O55" s="132">
        <f t="shared" si="4"/>
        <v>0</v>
      </c>
      <c r="P55" s="180">
        <f t="shared" si="3"/>
        <v>0</v>
      </c>
      <c r="Q55" s="1"/>
      <c r="R55" s="1"/>
    </row>
    <row r="56" spans="1:18" ht="12.75">
      <c r="A56" s="127"/>
      <c r="B56" s="73"/>
      <c r="C56" s="91"/>
      <c r="D56" s="92">
        <v>0</v>
      </c>
      <c r="E56" s="128">
        <v>0</v>
      </c>
      <c r="F56" s="130">
        <f t="shared" si="0"/>
        <v>0</v>
      </c>
      <c r="G56" s="129">
        <f>F56*'Shared Mail Order'!C18</f>
        <v>0</v>
      </c>
      <c r="H56" s="130">
        <f t="shared" si="1"/>
        <v>0</v>
      </c>
      <c r="I56" s="99">
        <f>H56*'Shared Mail Order'!C17</f>
        <v>0</v>
      </c>
      <c r="J56" s="131">
        <f>((F56/'Shared Mail Order'!G13)*('Shared Mail Order'!H15+'Shared Mail Order'!H16))</f>
        <v>0</v>
      </c>
      <c r="K56" s="179">
        <f>(I56+L56)/('Shared Mail Order'!H13+'Shared Mail Order'!H21)*'Shared Mail Order'!C22</f>
        <v>0</v>
      </c>
      <c r="L56" s="100"/>
      <c r="M56" s="101">
        <f>IF('Shared Mail Order'!C23&gt;0,(I56+L56)/('Shared Mail Order'!H13+'Shared Mail Order'!H21)*'Shared Mail Order'!C23*'Shared Mail Order'!C25,(I56+L56)*'Shared Mail Order'!C25)</f>
        <v>0</v>
      </c>
      <c r="N56" s="102">
        <f>IF('Shared Mail Order'!C23&gt;0,(I56+L56)/('Shared Mail Order'!H13+'Shared Mail Order'!H21)*'Shared Mail Order'!C23*'Shared Mail Order'!C25+K56,(I56+L56)*'Shared Mail Order'!C25+K56)</f>
        <v>0</v>
      </c>
      <c r="O56" s="132">
        <f t="shared" si="4"/>
        <v>0</v>
      </c>
      <c r="P56" s="180">
        <f t="shared" si="3"/>
        <v>0</v>
      </c>
      <c r="Q56" s="1"/>
      <c r="R56" s="1"/>
    </row>
    <row r="57" spans="1:18" ht="12.75">
      <c r="A57" s="127"/>
      <c r="B57" s="73"/>
      <c r="C57" s="91"/>
      <c r="D57" s="92">
        <v>0</v>
      </c>
      <c r="E57" s="128">
        <v>0</v>
      </c>
      <c r="F57" s="130">
        <f t="shared" si="0"/>
        <v>0</v>
      </c>
      <c r="G57" s="129">
        <f>F57*'Shared Mail Order'!C18</f>
        <v>0</v>
      </c>
      <c r="H57" s="130">
        <f t="shared" si="1"/>
        <v>0</v>
      </c>
      <c r="I57" s="99">
        <f>H57*'Shared Mail Order'!C17</f>
        <v>0</v>
      </c>
      <c r="J57" s="131">
        <f>((F57/'Shared Mail Order'!G13)*('Shared Mail Order'!H15+'Shared Mail Order'!H16))</f>
        <v>0</v>
      </c>
      <c r="K57" s="179">
        <f>(I57+L57)/('Shared Mail Order'!H13+'Shared Mail Order'!H21)*'Shared Mail Order'!C22</f>
        <v>0</v>
      </c>
      <c r="L57" s="100"/>
      <c r="M57" s="101">
        <f>IF('Shared Mail Order'!C23&gt;0,(I57+L57)/('Shared Mail Order'!H13+'Shared Mail Order'!H21)*'Shared Mail Order'!C23*'Shared Mail Order'!C25,(I57+L57)*'Shared Mail Order'!C25)</f>
        <v>0</v>
      </c>
      <c r="N57" s="102">
        <f>IF('Shared Mail Order'!C23&gt;0,(I57+L57)/('Shared Mail Order'!H13+'Shared Mail Order'!H21)*'Shared Mail Order'!C23*'Shared Mail Order'!C25+K57,(I57+L57)*'Shared Mail Order'!C25+K57)</f>
        <v>0</v>
      </c>
      <c r="O57" s="132">
        <f t="shared" si="4"/>
        <v>0</v>
      </c>
      <c r="P57" s="180">
        <f t="shared" si="3"/>
        <v>0</v>
      </c>
      <c r="Q57" s="1"/>
      <c r="R57" s="1"/>
    </row>
    <row r="58" spans="1:18" ht="12.75">
      <c r="A58" s="127"/>
      <c r="B58" s="73"/>
      <c r="C58" s="91"/>
      <c r="D58" s="92">
        <v>0</v>
      </c>
      <c r="E58" s="128">
        <v>0</v>
      </c>
      <c r="F58" s="130">
        <f t="shared" si="0"/>
        <v>0</v>
      </c>
      <c r="G58" s="129">
        <f>F58*'Shared Mail Order'!C18</f>
        <v>0</v>
      </c>
      <c r="H58" s="130">
        <f t="shared" si="1"/>
        <v>0</v>
      </c>
      <c r="I58" s="99">
        <f>H58*'Shared Mail Order'!C17</f>
        <v>0</v>
      </c>
      <c r="J58" s="131">
        <f>((F58/'Shared Mail Order'!G13)*('Shared Mail Order'!H15+'Shared Mail Order'!H16))</f>
        <v>0</v>
      </c>
      <c r="K58" s="179">
        <f>(I58+L58)/('Shared Mail Order'!H13+'Shared Mail Order'!H21)*'Shared Mail Order'!C22</f>
        <v>0</v>
      </c>
      <c r="L58" s="100"/>
      <c r="M58" s="101">
        <f>IF('Shared Mail Order'!C23&gt;0,(I58+L58)/('Shared Mail Order'!H13+'Shared Mail Order'!H21)*'Shared Mail Order'!C23*'Shared Mail Order'!C25,(I58+L58)*'Shared Mail Order'!C25)</f>
        <v>0</v>
      </c>
      <c r="N58" s="102">
        <f>IF('Shared Mail Order'!C23&gt;0,(I58+L58)/('Shared Mail Order'!H13+'Shared Mail Order'!H21)*'Shared Mail Order'!C23*'Shared Mail Order'!C25+K58,(I58+L58)*'Shared Mail Order'!C25+K58)</f>
        <v>0</v>
      </c>
      <c r="O58" s="132">
        <f t="shared" si="4"/>
        <v>0</v>
      </c>
      <c r="P58" s="180">
        <f t="shared" si="3"/>
        <v>0</v>
      </c>
      <c r="Q58" s="1"/>
      <c r="R58" s="1"/>
    </row>
    <row r="59" spans="1:18" ht="12.75">
      <c r="A59" s="127"/>
      <c r="B59" s="73"/>
      <c r="C59" s="91"/>
      <c r="D59" s="92">
        <v>0</v>
      </c>
      <c r="E59" s="128">
        <v>0</v>
      </c>
      <c r="F59" s="130">
        <f t="shared" si="0"/>
        <v>0</v>
      </c>
      <c r="G59" s="129">
        <f>F59*'Shared Mail Order'!C18</f>
        <v>0</v>
      </c>
      <c r="H59" s="130">
        <f t="shared" si="1"/>
        <v>0</v>
      </c>
      <c r="I59" s="99">
        <f>H59*'Shared Mail Order'!C17</f>
        <v>0</v>
      </c>
      <c r="J59" s="131">
        <f>((F59/'Shared Mail Order'!G13)*('Shared Mail Order'!H15+'Shared Mail Order'!H16))</f>
        <v>0</v>
      </c>
      <c r="K59" s="179">
        <f>(I59+L59)/('Shared Mail Order'!H13+'Shared Mail Order'!H21)*'Shared Mail Order'!C22</f>
        <v>0</v>
      </c>
      <c r="L59" s="100"/>
      <c r="M59" s="101">
        <f>IF('Shared Mail Order'!C23&gt;0,(I59+L59)/('Shared Mail Order'!H13+'Shared Mail Order'!H21)*'Shared Mail Order'!C23*'Shared Mail Order'!C25,(I59+L59)*'Shared Mail Order'!C25)</f>
        <v>0</v>
      </c>
      <c r="N59" s="102">
        <f>IF('Shared Mail Order'!C23&gt;0,(I59+L59)/('Shared Mail Order'!H13+'Shared Mail Order'!H21)*'Shared Mail Order'!C23*'Shared Mail Order'!C25+K59,(I59+L59)*'Shared Mail Order'!C25+K59)</f>
        <v>0</v>
      </c>
      <c r="O59" s="132">
        <f t="shared" si="4"/>
        <v>0</v>
      </c>
      <c r="P59" s="180">
        <f t="shared" si="3"/>
        <v>0</v>
      </c>
      <c r="Q59" s="1"/>
      <c r="R59" s="1"/>
    </row>
    <row r="60" spans="1:18" ht="12.75">
      <c r="A60" s="127"/>
      <c r="B60" s="73"/>
      <c r="C60" s="91"/>
      <c r="D60" s="92">
        <v>0</v>
      </c>
      <c r="E60" s="128">
        <v>0</v>
      </c>
      <c r="F60" s="130">
        <f t="shared" si="0"/>
        <v>0</v>
      </c>
      <c r="G60" s="129">
        <f>F60*'Shared Mail Order'!C18</f>
        <v>0</v>
      </c>
      <c r="H60" s="130">
        <f t="shared" si="1"/>
        <v>0</v>
      </c>
      <c r="I60" s="99">
        <f>H60*'Shared Mail Order'!C17</f>
        <v>0</v>
      </c>
      <c r="J60" s="131">
        <f>((F60/'Shared Mail Order'!G13)*('Shared Mail Order'!H15+'Shared Mail Order'!H16))</f>
        <v>0</v>
      </c>
      <c r="K60" s="179">
        <f>(I60+L60)/('Shared Mail Order'!H13+'Shared Mail Order'!H21)*'Shared Mail Order'!C22</f>
        <v>0</v>
      </c>
      <c r="L60" s="100"/>
      <c r="M60" s="101">
        <f>IF('Shared Mail Order'!C23&gt;0,(I60+L60)/('Shared Mail Order'!H13+'Shared Mail Order'!H21)*'Shared Mail Order'!C23*'Shared Mail Order'!C25,(I60+L60)*'Shared Mail Order'!C25)</f>
        <v>0</v>
      </c>
      <c r="N60" s="102">
        <f>IF('Shared Mail Order'!C23&gt;0,(I60+L60)/('Shared Mail Order'!H13+'Shared Mail Order'!H21)*'Shared Mail Order'!C23*'Shared Mail Order'!C25+K60,(I60+L60)*'Shared Mail Order'!C25+K60)</f>
        <v>0</v>
      </c>
      <c r="O60" s="132">
        <f t="shared" si="4"/>
        <v>0</v>
      </c>
      <c r="P60" s="180">
        <f t="shared" si="3"/>
        <v>0</v>
      </c>
      <c r="Q60" s="1"/>
      <c r="R60" s="1"/>
    </row>
    <row r="61" spans="1:18" ht="12.75">
      <c r="A61" s="127"/>
      <c r="B61" s="73"/>
      <c r="C61" s="91"/>
      <c r="D61" s="92">
        <v>0</v>
      </c>
      <c r="E61" s="128">
        <v>0</v>
      </c>
      <c r="F61" s="130">
        <f t="shared" si="0"/>
        <v>0</v>
      </c>
      <c r="G61" s="129">
        <f>F61*'Shared Mail Order'!C18</f>
        <v>0</v>
      </c>
      <c r="H61" s="130">
        <f t="shared" si="1"/>
        <v>0</v>
      </c>
      <c r="I61" s="99">
        <f>H61*'Shared Mail Order'!C17</f>
        <v>0</v>
      </c>
      <c r="J61" s="131">
        <f>((F61/'Shared Mail Order'!G13)*('Shared Mail Order'!H15+'Shared Mail Order'!H16))</f>
        <v>0</v>
      </c>
      <c r="K61" s="179">
        <f>(I61+L61)/('Shared Mail Order'!H13+'Shared Mail Order'!H21)*'Shared Mail Order'!C22</f>
        <v>0</v>
      </c>
      <c r="L61" s="100"/>
      <c r="M61" s="101">
        <f>IF('Shared Mail Order'!C23&gt;0,(I61+L61)/('Shared Mail Order'!H13+'Shared Mail Order'!H21)*'Shared Mail Order'!C23*'Shared Mail Order'!C25,(I61+L61)*'Shared Mail Order'!C25)</f>
        <v>0</v>
      </c>
      <c r="N61" s="102">
        <f>IF('Shared Mail Order'!C23&gt;0,(I61+L61)/('Shared Mail Order'!H13+'Shared Mail Order'!H21)*'Shared Mail Order'!C23*'Shared Mail Order'!C25+K61,(I61+L61)*'Shared Mail Order'!C25+K61)</f>
        <v>0</v>
      </c>
      <c r="O61" s="132">
        <f t="shared" si="4"/>
        <v>0</v>
      </c>
      <c r="P61" s="180">
        <f t="shared" si="3"/>
        <v>0</v>
      </c>
      <c r="Q61" s="1"/>
      <c r="R61" s="1"/>
    </row>
    <row r="62" spans="1:18" ht="12.75">
      <c r="A62" s="127"/>
      <c r="B62" s="73"/>
      <c r="C62" s="91"/>
      <c r="D62" s="92">
        <v>0</v>
      </c>
      <c r="E62" s="128">
        <v>0</v>
      </c>
      <c r="F62" s="130">
        <f t="shared" si="0"/>
        <v>0</v>
      </c>
      <c r="G62" s="129">
        <f>F62*'Shared Mail Order'!C18</f>
        <v>0</v>
      </c>
      <c r="H62" s="130">
        <f t="shared" si="1"/>
        <v>0</v>
      </c>
      <c r="I62" s="99">
        <f>H62*'Shared Mail Order'!C17</f>
        <v>0</v>
      </c>
      <c r="J62" s="131">
        <f>((F62/'Shared Mail Order'!G13)*('Shared Mail Order'!H15+'Shared Mail Order'!H16))</f>
        <v>0</v>
      </c>
      <c r="K62" s="179">
        <f>(I62+L62)/('Shared Mail Order'!H13+'Shared Mail Order'!H21)*'Shared Mail Order'!C22</f>
        <v>0</v>
      </c>
      <c r="L62" s="100"/>
      <c r="M62" s="101">
        <f>IF('Shared Mail Order'!C23&gt;0,(I62+L62)/('Shared Mail Order'!H13+'Shared Mail Order'!H21)*'Shared Mail Order'!C23*'Shared Mail Order'!C25,(I62+L62)*'Shared Mail Order'!C25)</f>
        <v>0</v>
      </c>
      <c r="N62" s="102">
        <f>IF('Shared Mail Order'!C23&gt;0,(I62+L62)/('Shared Mail Order'!H13+'Shared Mail Order'!H21)*'Shared Mail Order'!C23*'Shared Mail Order'!C25+K62,(I62+L62)*'Shared Mail Order'!C25+K62)</f>
        <v>0</v>
      </c>
      <c r="O62" s="132">
        <f t="shared" si="4"/>
        <v>0</v>
      </c>
      <c r="P62" s="180">
        <f t="shared" si="3"/>
        <v>0</v>
      </c>
      <c r="Q62" s="1"/>
      <c r="R62" s="1"/>
    </row>
    <row r="63" spans="1:18" ht="12.75">
      <c r="A63" s="127"/>
      <c r="B63" s="73"/>
      <c r="C63" s="91"/>
      <c r="D63" s="92">
        <v>0</v>
      </c>
      <c r="E63" s="128">
        <v>0</v>
      </c>
      <c r="F63" s="130">
        <f t="shared" si="0"/>
        <v>0</v>
      </c>
      <c r="G63" s="129">
        <f>F63*'Shared Mail Order'!C18</f>
        <v>0</v>
      </c>
      <c r="H63" s="130">
        <f t="shared" si="1"/>
        <v>0</v>
      </c>
      <c r="I63" s="99">
        <f>H63*'Shared Mail Order'!C17</f>
        <v>0</v>
      </c>
      <c r="J63" s="131">
        <f>((F63/'Shared Mail Order'!G13)*('Shared Mail Order'!H15+'Shared Mail Order'!H16))</f>
        <v>0</v>
      </c>
      <c r="K63" s="179">
        <f>(I63+L63)/('Shared Mail Order'!H13+'Shared Mail Order'!H21)*'Shared Mail Order'!C22</f>
        <v>0</v>
      </c>
      <c r="L63" s="100"/>
      <c r="M63" s="101">
        <f>IF('Shared Mail Order'!C23&gt;0,(I63+L63)/('Shared Mail Order'!H13+'Shared Mail Order'!H21)*'Shared Mail Order'!C23*'Shared Mail Order'!C25,(I63+L63)*'Shared Mail Order'!C25)</f>
        <v>0</v>
      </c>
      <c r="N63" s="102">
        <f>IF('Shared Mail Order'!C23&gt;0,(I63+L63)/('Shared Mail Order'!H13+'Shared Mail Order'!H21)*'Shared Mail Order'!C23*'Shared Mail Order'!C25+K63,(I63+L63)*'Shared Mail Order'!C25+K63)</f>
        <v>0</v>
      </c>
      <c r="O63" s="132">
        <f t="shared" si="4"/>
        <v>0</v>
      </c>
      <c r="P63" s="180">
        <f t="shared" si="3"/>
        <v>0</v>
      </c>
      <c r="Q63" s="1"/>
      <c r="R63" s="1"/>
    </row>
    <row r="64" spans="1:18" ht="12.75">
      <c r="A64" s="127"/>
      <c r="B64" s="73"/>
      <c r="C64" s="91"/>
      <c r="D64" s="92">
        <v>0</v>
      </c>
      <c r="E64" s="128">
        <v>0</v>
      </c>
      <c r="F64" s="130">
        <f t="shared" si="0"/>
        <v>0</v>
      </c>
      <c r="G64" s="129">
        <f>F64*'Shared Mail Order'!C18</f>
        <v>0</v>
      </c>
      <c r="H64" s="130">
        <f t="shared" si="1"/>
        <v>0</v>
      </c>
      <c r="I64" s="99">
        <f>H64*'Shared Mail Order'!C17</f>
        <v>0</v>
      </c>
      <c r="J64" s="131">
        <f>((F64/'Shared Mail Order'!G13)*('Shared Mail Order'!H15+'Shared Mail Order'!H16))</f>
        <v>0</v>
      </c>
      <c r="K64" s="179">
        <f>(I64+L64)/('Shared Mail Order'!H13+'Shared Mail Order'!H21)*'Shared Mail Order'!C22</f>
        <v>0</v>
      </c>
      <c r="L64" s="100"/>
      <c r="M64" s="101">
        <f>IF('Shared Mail Order'!C23&gt;0,(I64+L64)/('Shared Mail Order'!H13+'Shared Mail Order'!H21)*'Shared Mail Order'!C23*'Shared Mail Order'!C25,(I64+L64)*'Shared Mail Order'!C25)</f>
        <v>0</v>
      </c>
      <c r="N64" s="102">
        <f>IF('Shared Mail Order'!C23&gt;0,(I64+L64)/('Shared Mail Order'!H13+'Shared Mail Order'!H21)*'Shared Mail Order'!C23*'Shared Mail Order'!C25+K64,(I64+L64)*'Shared Mail Order'!C25+K64)</f>
        <v>0</v>
      </c>
      <c r="O64" s="132">
        <f t="shared" si="4"/>
        <v>0</v>
      </c>
      <c r="P64" s="180">
        <f t="shared" si="3"/>
        <v>0</v>
      </c>
      <c r="Q64" s="1"/>
      <c r="R64" s="1"/>
    </row>
    <row r="65" spans="1:18" ht="12.75">
      <c r="A65" s="127"/>
      <c r="B65" s="73"/>
      <c r="C65" s="91"/>
      <c r="D65" s="92">
        <v>0</v>
      </c>
      <c r="E65" s="128">
        <v>0</v>
      </c>
      <c r="F65" s="130">
        <f t="shared" si="0"/>
        <v>0</v>
      </c>
      <c r="G65" s="129">
        <f>F65*'Shared Mail Order'!C18</f>
        <v>0</v>
      </c>
      <c r="H65" s="130">
        <f t="shared" si="1"/>
        <v>0</v>
      </c>
      <c r="I65" s="99">
        <f>H65*'Shared Mail Order'!C17</f>
        <v>0</v>
      </c>
      <c r="J65" s="131">
        <f>((F65/'Shared Mail Order'!G13)*('Shared Mail Order'!H15+'Shared Mail Order'!H16))</f>
        <v>0</v>
      </c>
      <c r="K65" s="179">
        <f>(I65+L65)/('Shared Mail Order'!H13+'Shared Mail Order'!H21)*'Shared Mail Order'!C22</f>
        <v>0</v>
      </c>
      <c r="L65" s="100"/>
      <c r="M65" s="101">
        <f>IF('Shared Mail Order'!C23&gt;0,(I65+L65)/('Shared Mail Order'!H13+'Shared Mail Order'!H21)*'Shared Mail Order'!C23*'Shared Mail Order'!C25,(I65+L65)*'Shared Mail Order'!C25)</f>
        <v>0</v>
      </c>
      <c r="N65" s="102">
        <f>IF('Shared Mail Order'!C23&gt;0,(I65+L65)/('Shared Mail Order'!H13+'Shared Mail Order'!H21)*'Shared Mail Order'!C23*'Shared Mail Order'!C25+K65,(I65+L65)*'Shared Mail Order'!C25+K65)</f>
        <v>0</v>
      </c>
      <c r="O65" s="132">
        <f t="shared" si="4"/>
        <v>0</v>
      </c>
      <c r="P65" s="180">
        <f t="shared" si="3"/>
        <v>0</v>
      </c>
      <c r="Q65" s="1"/>
      <c r="R65" s="1"/>
    </row>
    <row r="66" spans="1:18" ht="12.75">
      <c r="A66" s="127"/>
      <c r="B66" s="73"/>
      <c r="C66" s="91"/>
      <c r="D66" s="92">
        <v>0</v>
      </c>
      <c r="E66" s="128">
        <v>0</v>
      </c>
      <c r="F66" s="130">
        <f t="shared" si="0"/>
        <v>0</v>
      </c>
      <c r="G66" s="129">
        <f>F66*'Shared Mail Order'!C18</f>
        <v>0</v>
      </c>
      <c r="H66" s="130">
        <f t="shared" si="1"/>
        <v>0</v>
      </c>
      <c r="I66" s="99">
        <f>H66*'Shared Mail Order'!C17</f>
        <v>0</v>
      </c>
      <c r="J66" s="131">
        <f>((F66/'Shared Mail Order'!G13)*('Shared Mail Order'!H15+'Shared Mail Order'!H16))</f>
        <v>0</v>
      </c>
      <c r="K66" s="179">
        <f>(I66+L66)/('Shared Mail Order'!H13+'Shared Mail Order'!H21)*'Shared Mail Order'!C22</f>
        <v>0</v>
      </c>
      <c r="L66" s="100"/>
      <c r="M66" s="101">
        <f>IF('Shared Mail Order'!C23&gt;0,(I66+L66)/('Shared Mail Order'!H13+'Shared Mail Order'!H21)*'Shared Mail Order'!C23*'Shared Mail Order'!C25,(I66+L66)*'Shared Mail Order'!C25)</f>
        <v>0</v>
      </c>
      <c r="N66" s="102">
        <f>IF('Shared Mail Order'!C23&gt;0,(I66+L66)/('Shared Mail Order'!H13+'Shared Mail Order'!H21)*'Shared Mail Order'!C23*'Shared Mail Order'!C25+K66,(I66+L66)*'Shared Mail Order'!C25+K66)</f>
        <v>0</v>
      </c>
      <c r="O66" s="132">
        <f t="shared" si="4"/>
        <v>0</v>
      </c>
      <c r="P66" s="180">
        <f t="shared" si="3"/>
        <v>0</v>
      </c>
      <c r="Q66" s="1"/>
      <c r="R66" s="1"/>
    </row>
    <row r="67" spans="1:18" ht="12.75">
      <c r="A67" s="127"/>
      <c r="B67" s="73"/>
      <c r="C67" s="91"/>
      <c r="D67" s="92">
        <v>0</v>
      </c>
      <c r="E67" s="128">
        <v>0</v>
      </c>
      <c r="F67" s="130">
        <f t="shared" si="0"/>
        <v>0</v>
      </c>
      <c r="G67" s="129">
        <f>F67*'Shared Mail Order'!C18</f>
        <v>0</v>
      </c>
      <c r="H67" s="130">
        <f t="shared" si="1"/>
        <v>0</v>
      </c>
      <c r="I67" s="99">
        <f>H67*'Shared Mail Order'!C17</f>
        <v>0</v>
      </c>
      <c r="J67" s="131">
        <f>((F67/'Shared Mail Order'!G13)*('Shared Mail Order'!H15+'Shared Mail Order'!H16))</f>
        <v>0</v>
      </c>
      <c r="K67" s="179">
        <f>(I67+L67)/('Shared Mail Order'!H13+'Shared Mail Order'!H21)*'Shared Mail Order'!C22</f>
        <v>0</v>
      </c>
      <c r="L67" s="100"/>
      <c r="M67" s="101">
        <f>IF('Shared Mail Order'!C23&gt;0,(I67+L67)/('Shared Mail Order'!H13+'Shared Mail Order'!H21)*'Shared Mail Order'!C23*'Shared Mail Order'!C25,(I67+L67)*'Shared Mail Order'!C25)</f>
        <v>0</v>
      </c>
      <c r="N67" s="102">
        <f>IF('Shared Mail Order'!C23&gt;0,(I67+L67)/('Shared Mail Order'!H13+'Shared Mail Order'!H21)*'Shared Mail Order'!C23*'Shared Mail Order'!C25+K67,(I67+L67)*'Shared Mail Order'!C25+K67)</f>
        <v>0</v>
      </c>
      <c r="O67" s="132">
        <f t="shared" si="4"/>
        <v>0</v>
      </c>
      <c r="P67" s="180">
        <f t="shared" si="3"/>
        <v>0</v>
      </c>
      <c r="Q67" s="1"/>
      <c r="R67" s="1"/>
    </row>
    <row r="68" spans="1:18" ht="12.75">
      <c r="A68" s="127"/>
      <c r="B68" s="73"/>
      <c r="C68" s="91"/>
      <c r="D68" s="92">
        <v>0</v>
      </c>
      <c r="E68" s="128">
        <v>0</v>
      </c>
      <c r="F68" s="130">
        <f t="shared" si="0"/>
        <v>0</v>
      </c>
      <c r="G68" s="129">
        <f>F68*'Shared Mail Order'!C18</f>
        <v>0</v>
      </c>
      <c r="H68" s="130">
        <f t="shared" si="1"/>
        <v>0</v>
      </c>
      <c r="I68" s="99">
        <f>H68*'Shared Mail Order'!C17</f>
        <v>0</v>
      </c>
      <c r="J68" s="131">
        <f>((F68/'Shared Mail Order'!G13)*('Shared Mail Order'!H15+'Shared Mail Order'!H16))</f>
        <v>0</v>
      </c>
      <c r="K68" s="179">
        <f>(I68+L68)/('Shared Mail Order'!H13+'Shared Mail Order'!H21)*'Shared Mail Order'!C22</f>
        <v>0</v>
      </c>
      <c r="L68" s="100"/>
      <c r="M68" s="101">
        <f>IF('Shared Mail Order'!C23&gt;0,(I68+L68)/('Shared Mail Order'!H13+'Shared Mail Order'!H21)*'Shared Mail Order'!C23*'Shared Mail Order'!C25,(I68+L68)*'Shared Mail Order'!C25)</f>
        <v>0</v>
      </c>
      <c r="N68" s="102">
        <f>IF('Shared Mail Order'!C23&gt;0,(I68+L68)/('Shared Mail Order'!H13+'Shared Mail Order'!H21)*'Shared Mail Order'!C23*'Shared Mail Order'!C25+K68,(I68+L68)*'Shared Mail Order'!C25+K68)</f>
        <v>0</v>
      </c>
      <c r="O68" s="132">
        <f t="shared" si="4"/>
        <v>0</v>
      </c>
      <c r="P68" s="180">
        <f t="shared" si="3"/>
        <v>0</v>
      </c>
      <c r="Q68" s="1"/>
      <c r="R68" s="1"/>
    </row>
    <row r="69" spans="1:18" ht="12.75">
      <c r="A69" s="127"/>
      <c r="B69" s="73"/>
      <c r="C69" s="91"/>
      <c r="D69" s="92">
        <v>0</v>
      </c>
      <c r="E69" s="128">
        <v>0</v>
      </c>
      <c r="F69" s="130">
        <f t="shared" si="0"/>
        <v>0</v>
      </c>
      <c r="G69" s="129">
        <f>F69*'Shared Mail Order'!C18</f>
        <v>0</v>
      </c>
      <c r="H69" s="130">
        <f t="shared" si="1"/>
        <v>0</v>
      </c>
      <c r="I69" s="99">
        <f>H69*'Shared Mail Order'!C17</f>
        <v>0</v>
      </c>
      <c r="J69" s="131">
        <f>((F69/'Shared Mail Order'!G13)*('Shared Mail Order'!H15+'Shared Mail Order'!H16))</f>
        <v>0</v>
      </c>
      <c r="K69" s="179">
        <f>(I69+L69)/('Shared Mail Order'!H13+'Shared Mail Order'!H21)*'Shared Mail Order'!C22</f>
        <v>0</v>
      </c>
      <c r="L69" s="100"/>
      <c r="M69" s="101">
        <f>IF('Shared Mail Order'!C23&gt;0,(I69+L69)/('Shared Mail Order'!H13+'Shared Mail Order'!H21)*'Shared Mail Order'!C23*'Shared Mail Order'!C25,(I69+L69)*'Shared Mail Order'!C25)</f>
        <v>0</v>
      </c>
      <c r="N69" s="102">
        <f>IF('Shared Mail Order'!C23&gt;0,(I69+L69)/('Shared Mail Order'!H13+'Shared Mail Order'!H21)*'Shared Mail Order'!C23*'Shared Mail Order'!C25+K69,(I69+L69)*'Shared Mail Order'!C25+K69)</f>
        <v>0</v>
      </c>
      <c r="O69" s="132">
        <f t="shared" si="4"/>
        <v>0</v>
      </c>
      <c r="P69" s="180">
        <f t="shared" si="3"/>
        <v>0</v>
      </c>
      <c r="Q69" s="1"/>
      <c r="R69" s="1"/>
    </row>
    <row r="70" spans="1:18" ht="12.75">
      <c r="A70" s="127"/>
      <c r="B70" s="73"/>
      <c r="C70" s="91"/>
      <c r="D70" s="92">
        <v>0</v>
      </c>
      <c r="E70" s="128">
        <v>0</v>
      </c>
      <c r="F70" s="130">
        <f t="shared" si="0"/>
        <v>0</v>
      </c>
      <c r="G70" s="129">
        <f>F70*'Shared Mail Order'!C18</f>
        <v>0</v>
      </c>
      <c r="H70" s="130">
        <f t="shared" si="1"/>
        <v>0</v>
      </c>
      <c r="I70" s="99">
        <f>H70*'Shared Mail Order'!C17</f>
        <v>0</v>
      </c>
      <c r="J70" s="131">
        <f>((F70/'Shared Mail Order'!G13)*('Shared Mail Order'!H15+'Shared Mail Order'!H16))</f>
        <v>0</v>
      </c>
      <c r="K70" s="179">
        <f>(I70+L70)/('Shared Mail Order'!H13+'Shared Mail Order'!H21)*'Shared Mail Order'!C22</f>
        <v>0</v>
      </c>
      <c r="L70" s="100"/>
      <c r="M70" s="101">
        <f>IF('Shared Mail Order'!C23&gt;0,(I70+L70)/('Shared Mail Order'!H13+'Shared Mail Order'!H21)*'Shared Mail Order'!C23*'Shared Mail Order'!C25,(I70+L70)*'Shared Mail Order'!C25)</f>
        <v>0</v>
      </c>
      <c r="N70" s="102">
        <f>IF('Shared Mail Order'!C23&gt;0,(I70+L70)/('Shared Mail Order'!H13+'Shared Mail Order'!H21)*'Shared Mail Order'!C23*'Shared Mail Order'!C25+K70,(I70+L70)*'Shared Mail Order'!C25+K70)</f>
        <v>0</v>
      </c>
      <c r="O70" s="132">
        <f t="shared" si="4"/>
        <v>0</v>
      </c>
      <c r="P70" s="180">
        <f t="shared" si="3"/>
        <v>0</v>
      </c>
      <c r="Q70" s="1"/>
      <c r="R70" s="1"/>
    </row>
    <row r="71" spans="1:18" ht="12.75">
      <c r="A71" s="127"/>
      <c r="B71" s="73"/>
      <c r="C71" s="91"/>
      <c r="D71" s="92">
        <v>0</v>
      </c>
      <c r="E71" s="128">
        <v>0</v>
      </c>
      <c r="F71" s="130">
        <f t="shared" si="0"/>
        <v>0</v>
      </c>
      <c r="G71" s="129">
        <f>F71*'Shared Mail Order'!C18</f>
        <v>0</v>
      </c>
      <c r="H71" s="130">
        <f t="shared" si="1"/>
        <v>0</v>
      </c>
      <c r="I71" s="99">
        <f>H71*'Shared Mail Order'!C17</f>
        <v>0</v>
      </c>
      <c r="J71" s="131">
        <f>((F71/'Shared Mail Order'!G13)*('Shared Mail Order'!H15+'Shared Mail Order'!H16))</f>
        <v>0</v>
      </c>
      <c r="K71" s="179">
        <f>(I71+L71)/('Shared Mail Order'!H13+'Shared Mail Order'!H21)*'Shared Mail Order'!C22</f>
        <v>0</v>
      </c>
      <c r="L71" s="100"/>
      <c r="M71" s="101">
        <f>IF('Shared Mail Order'!C23&gt;0,(I71+L71)/('Shared Mail Order'!H13+'Shared Mail Order'!H21)*'Shared Mail Order'!C23*'Shared Mail Order'!C25,(I71+L71)*'Shared Mail Order'!C25)</f>
        <v>0</v>
      </c>
      <c r="N71" s="102">
        <f>IF('Shared Mail Order'!C23&gt;0,(I71+L71)/('Shared Mail Order'!H13+'Shared Mail Order'!H21)*'Shared Mail Order'!C23*'Shared Mail Order'!C25+K71,(I71+L71)*'Shared Mail Order'!C25+K71)</f>
        <v>0</v>
      </c>
      <c r="O71" s="132">
        <f t="shared" si="4"/>
        <v>0</v>
      </c>
      <c r="P71" s="180">
        <f t="shared" si="3"/>
        <v>0</v>
      </c>
      <c r="Q71" s="1"/>
      <c r="R71" s="1"/>
    </row>
    <row r="72" spans="1:18" ht="12.75">
      <c r="A72" s="127"/>
      <c r="B72" s="73"/>
      <c r="C72" s="91"/>
      <c r="D72" s="92">
        <v>0</v>
      </c>
      <c r="E72" s="128">
        <v>0</v>
      </c>
      <c r="F72" s="130">
        <f t="shared" si="0"/>
        <v>0</v>
      </c>
      <c r="G72" s="129">
        <f>F72*'Shared Mail Order'!C18</f>
        <v>0</v>
      </c>
      <c r="H72" s="130">
        <f t="shared" si="1"/>
        <v>0</v>
      </c>
      <c r="I72" s="99">
        <f>H72*'Shared Mail Order'!C17</f>
        <v>0</v>
      </c>
      <c r="J72" s="131">
        <f>((F72/'Shared Mail Order'!G13)*('Shared Mail Order'!H15+'Shared Mail Order'!H16))</f>
        <v>0</v>
      </c>
      <c r="K72" s="179">
        <f>(I72+L72)/('Shared Mail Order'!H13+'Shared Mail Order'!H21)*'Shared Mail Order'!C22</f>
        <v>0</v>
      </c>
      <c r="L72" s="100"/>
      <c r="M72" s="101">
        <f>IF('Shared Mail Order'!C23&gt;0,(I72+L72)/('Shared Mail Order'!H13+'Shared Mail Order'!H21)*'Shared Mail Order'!C23*'Shared Mail Order'!C25,(I72+L72)*'Shared Mail Order'!C25)</f>
        <v>0</v>
      </c>
      <c r="N72" s="102">
        <f>IF('Shared Mail Order'!C23&gt;0,(I72+L72)/('Shared Mail Order'!H13+'Shared Mail Order'!H21)*'Shared Mail Order'!C23*'Shared Mail Order'!C25+K72,(I72+L72)*'Shared Mail Order'!C25+K72)</f>
        <v>0</v>
      </c>
      <c r="O72" s="132">
        <f t="shared" si="4"/>
        <v>0</v>
      </c>
      <c r="P72" s="180">
        <f t="shared" si="3"/>
        <v>0</v>
      </c>
      <c r="Q72" s="1"/>
      <c r="R72" s="1"/>
    </row>
    <row r="73" spans="1:18" ht="12.75">
      <c r="A73" s="127"/>
      <c r="B73" s="73"/>
      <c r="C73" s="91"/>
      <c r="D73" s="92">
        <v>0</v>
      </c>
      <c r="E73" s="128">
        <v>0</v>
      </c>
      <c r="F73" s="130">
        <f t="shared" si="0"/>
        <v>0</v>
      </c>
      <c r="G73" s="129">
        <f>F73*'Shared Mail Order'!C18</f>
        <v>0</v>
      </c>
      <c r="H73" s="130">
        <f t="shared" si="1"/>
        <v>0</v>
      </c>
      <c r="I73" s="99">
        <f>H73*'Shared Mail Order'!C17</f>
        <v>0</v>
      </c>
      <c r="J73" s="131">
        <f>((F73/'Shared Mail Order'!G13)*('Shared Mail Order'!H15+'Shared Mail Order'!H16))</f>
        <v>0</v>
      </c>
      <c r="K73" s="179">
        <f>(I73+L73)/('Shared Mail Order'!H13+'Shared Mail Order'!H21)*'Shared Mail Order'!C22</f>
        <v>0</v>
      </c>
      <c r="L73" s="100"/>
      <c r="M73" s="101">
        <f>IF('Shared Mail Order'!C23&gt;0,(I73+L73)/('Shared Mail Order'!H13+'Shared Mail Order'!H21)*'Shared Mail Order'!C23*'Shared Mail Order'!C25,(I73+L73)*'Shared Mail Order'!C25)</f>
        <v>0</v>
      </c>
      <c r="N73" s="102">
        <f>IF('Shared Mail Order'!C23&gt;0,(I73+L73)/('Shared Mail Order'!H13+'Shared Mail Order'!H21)*'Shared Mail Order'!C23*'Shared Mail Order'!C25+K73,(I73+L73)*'Shared Mail Order'!C25+K73)</f>
        <v>0</v>
      </c>
      <c r="O73" s="132">
        <f t="shared" si="4"/>
        <v>0</v>
      </c>
      <c r="P73" s="180">
        <f t="shared" si="3"/>
        <v>0</v>
      </c>
      <c r="Q73" s="1"/>
      <c r="R73" s="1"/>
    </row>
    <row r="74" spans="1:18" ht="12.75">
      <c r="A74" s="127"/>
      <c r="B74" s="73"/>
      <c r="C74" s="91"/>
      <c r="D74" s="92">
        <v>0</v>
      </c>
      <c r="E74" s="128">
        <v>0</v>
      </c>
      <c r="F74" s="130">
        <f t="shared" si="0"/>
        <v>0</v>
      </c>
      <c r="G74" s="129">
        <f>F74*'Shared Mail Order'!C18</f>
        <v>0</v>
      </c>
      <c r="H74" s="130">
        <f t="shared" si="1"/>
        <v>0</v>
      </c>
      <c r="I74" s="99">
        <f>H74*'Shared Mail Order'!C17</f>
        <v>0</v>
      </c>
      <c r="J74" s="131">
        <f>((F74/'Shared Mail Order'!G13)*('Shared Mail Order'!H15+'Shared Mail Order'!H16))</f>
        <v>0</v>
      </c>
      <c r="K74" s="179">
        <f>(I74+L74)/('Shared Mail Order'!H13+'Shared Mail Order'!H21)*'Shared Mail Order'!C22</f>
        <v>0</v>
      </c>
      <c r="L74" s="100"/>
      <c r="M74" s="101">
        <f>IF('Shared Mail Order'!C23&gt;0,(I74+L74)/('Shared Mail Order'!H13+'Shared Mail Order'!H21)*'Shared Mail Order'!C23*'Shared Mail Order'!C25,(I74+L74)*'Shared Mail Order'!C25)</f>
        <v>0</v>
      </c>
      <c r="N74" s="102">
        <f>IF('Shared Mail Order'!C23&gt;0,(I74+L74)/('Shared Mail Order'!H13+'Shared Mail Order'!H21)*'Shared Mail Order'!C23*'Shared Mail Order'!C25+K74,(I74+L74)*'Shared Mail Order'!C25+K74)</f>
        <v>0</v>
      </c>
      <c r="O74" s="132">
        <f t="shared" si="4"/>
        <v>0</v>
      </c>
      <c r="P74" s="180">
        <f t="shared" si="3"/>
        <v>0</v>
      </c>
      <c r="Q74" s="1"/>
      <c r="R74" s="1"/>
    </row>
    <row r="75" spans="1:18" ht="12.75">
      <c r="A75" s="127"/>
      <c r="B75" s="73"/>
      <c r="C75" s="91"/>
      <c r="D75" s="92">
        <v>0</v>
      </c>
      <c r="E75" s="128">
        <v>0</v>
      </c>
      <c r="F75" s="130">
        <f t="shared" si="0"/>
        <v>0</v>
      </c>
      <c r="G75" s="129">
        <f>F75*'Shared Mail Order'!C18</f>
        <v>0</v>
      </c>
      <c r="H75" s="130">
        <f t="shared" si="1"/>
        <v>0</v>
      </c>
      <c r="I75" s="99">
        <f>H75*'Shared Mail Order'!C17</f>
        <v>0</v>
      </c>
      <c r="J75" s="131">
        <f>((F75/'Shared Mail Order'!G13)*('Shared Mail Order'!H15+'Shared Mail Order'!H16))</f>
        <v>0</v>
      </c>
      <c r="K75" s="179">
        <f>(I75+L75)/('Shared Mail Order'!H13+'Shared Mail Order'!H21)*'Shared Mail Order'!C22</f>
        <v>0</v>
      </c>
      <c r="L75" s="100"/>
      <c r="M75" s="101">
        <f>IF('Shared Mail Order'!C23&gt;0,(I75+L75)/('Shared Mail Order'!H13+'Shared Mail Order'!H21)*'Shared Mail Order'!C23*'Shared Mail Order'!C25,(I75+L75)*'Shared Mail Order'!C25)</f>
        <v>0</v>
      </c>
      <c r="N75" s="102">
        <f>IF('Shared Mail Order'!C23&gt;0,(I75+L75)/('Shared Mail Order'!H13+'Shared Mail Order'!H21)*'Shared Mail Order'!C23*'Shared Mail Order'!C25+K75,(I75+L75)*'Shared Mail Order'!C25+K75)</f>
        <v>0</v>
      </c>
      <c r="O75" s="132">
        <f t="shared" si="4"/>
        <v>0</v>
      </c>
      <c r="P75" s="180">
        <f t="shared" si="3"/>
        <v>0</v>
      </c>
      <c r="Q75" s="1"/>
      <c r="R75" s="1"/>
    </row>
    <row r="76" spans="1:18" ht="12.75">
      <c r="A76" s="127"/>
      <c r="B76" s="73"/>
      <c r="C76" s="91"/>
      <c r="D76" s="92">
        <v>0</v>
      </c>
      <c r="E76" s="128">
        <v>0</v>
      </c>
      <c r="F76" s="130">
        <f t="shared" si="0"/>
        <v>0</v>
      </c>
      <c r="G76" s="129">
        <f>F76*'Shared Mail Order'!C18</f>
        <v>0</v>
      </c>
      <c r="H76" s="130">
        <f t="shared" si="1"/>
        <v>0</v>
      </c>
      <c r="I76" s="99">
        <f>H76*'Shared Mail Order'!C17</f>
        <v>0</v>
      </c>
      <c r="J76" s="131">
        <f>((F76/'Shared Mail Order'!G13)*('Shared Mail Order'!H15+'Shared Mail Order'!H16))</f>
        <v>0</v>
      </c>
      <c r="K76" s="179">
        <f>(I76+L76)/('Shared Mail Order'!H13+'Shared Mail Order'!H21)*'Shared Mail Order'!C22</f>
        <v>0</v>
      </c>
      <c r="L76" s="100"/>
      <c r="M76" s="101">
        <f>IF('Shared Mail Order'!C23&gt;0,(I76+L76)/('Shared Mail Order'!H13+'Shared Mail Order'!H21)*'Shared Mail Order'!C23*'Shared Mail Order'!C25,(I76+L76)*'Shared Mail Order'!C25)</f>
        <v>0</v>
      </c>
      <c r="N76" s="102">
        <f>IF('Shared Mail Order'!C23&gt;0,(I76+L76)/('Shared Mail Order'!H13+'Shared Mail Order'!H21)*'Shared Mail Order'!C23*'Shared Mail Order'!C25+K76,(I76+L76)*'Shared Mail Order'!C25+K76)</f>
        <v>0</v>
      </c>
      <c r="O76" s="132">
        <f t="shared" si="4"/>
        <v>0</v>
      </c>
      <c r="P76" s="180">
        <f t="shared" si="3"/>
        <v>0</v>
      </c>
      <c r="Q76" s="1"/>
      <c r="R76" s="1"/>
    </row>
    <row r="77" spans="1:18" ht="12.75">
      <c r="A77" s="127"/>
      <c r="B77" s="73"/>
      <c r="C77" s="91"/>
      <c r="D77" s="92">
        <v>0</v>
      </c>
      <c r="E77" s="128">
        <v>0</v>
      </c>
      <c r="F77" s="130">
        <f t="shared" si="0"/>
        <v>0</v>
      </c>
      <c r="G77" s="129">
        <f>F77*'Shared Mail Order'!C18</f>
        <v>0</v>
      </c>
      <c r="H77" s="130">
        <f t="shared" si="1"/>
        <v>0</v>
      </c>
      <c r="I77" s="99">
        <f>H77*'Shared Mail Order'!C17</f>
        <v>0</v>
      </c>
      <c r="J77" s="131">
        <f>((F77/'Shared Mail Order'!G13)*('Shared Mail Order'!H15+'Shared Mail Order'!H16))</f>
        <v>0</v>
      </c>
      <c r="K77" s="179">
        <f>(I77+L77)/('Shared Mail Order'!H13+'Shared Mail Order'!H21)*'Shared Mail Order'!C22</f>
        <v>0</v>
      </c>
      <c r="L77" s="100"/>
      <c r="M77" s="101">
        <f>IF('Shared Mail Order'!C23&gt;0,(I77+L77)/('Shared Mail Order'!H13+'Shared Mail Order'!H21)*'Shared Mail Order'!C23*'Shared Mail Order'!C25,(I77+L77)*'Shared Mail Order'!C25)</f>
        <v>0</v>
      </c>
      <c r="N77" s="102">
        <f>IF('Shared Mail Order'!C23&gt;0,(I77+L77)/('Shared Mail Order'!H13+'Shared Mail Order'!H21)*'Shared Mail Order'!C23*'Shared Mail Order'!C25+K77,(I77+L77)*'Shared Mail Order'!C25+K77)</f>
        <v>0</v>
      </c>
      <c r="O77" s="132">
        <f t="shared" si="4"/>
        <v>0</v>
      </c>
      <c r="P77" s="180">
        <f t="shared" si="3"/>
        <v>0</v>
      </c>
      <c r="Q77" s="1"/>
      <c r="R77" s="1"/>
    </row>
    <row r="78" spans="1:18" ht="12.75">
      <c r="A78" s="127"/>
      <c r="B78" s="73"/>
      <c r="C78" s="91"/>
      <c r="D78" s="92">
        <v>0</v>
      </c>
      <c r="E78" s="128">
        <v>0</v>
      </c>
      <c r="F78" s="130">
        <f t="shared" si="0"/>
        <v>0</v>
      </c>
      <c r="G78" s="129">
        <f>F78*'Shared Mail Order'!C18</f>
        <v>0</v>
      </c>
      <c r="H78" s="130">
        <f t="shared" si="1"/>
        <v>0</v>
      </c>
      <c r="I78" s="99">
        <f>H78*'Shared Mail Order'!C17</f>
        <v>0</v>
      </c>
      <c r="J78" s="131">
        <f>((F78/'Shared Mail Order'!G13)*('Shared Mail Order'!H15+'Shared Mail Order'!H16))</f>
        <v>0</v>
      </c>
      <c r="K78" s="179">
        <f>(I78+L78)/('Shared Mail Order'!H13+'Shared Mail Order'!H21)*'Shared Mail Order'!C22</f>
        <v>0</v>
      </c>
      <c r="L78" s="100"/>
      <c r="M78" s="101">
        <f>IF('Shared Mail Order'!C23&gt;0,(I78+L78)/('Shared Mail Order'!H13+'Shared Mail Order'!H21)*'Shared Mail Order'!C23*'Shared Mail Order'!C25,(I78+L78)*'Shared Mail Order'!C25)</f>
        <v>0</v>
      </c>
      <c r="N78" s="102">
        <f>IF('Shared Mail Order'!C23&gt;0,(I78+L78)/('Shared Mail Order'!H13+'Shared Mail Order'!H21)*'Shared Mail Order'!C23*'Shared Mail Order'!C25+K78,(I78+L78)*'Shared Mail Order'!C25+K78)</f>
        <v>0</v>
      </c>
      <c r="O78" s="132">
        <f t="shared" si="4"/>
        <v>0</v>
      </c>
      <c r="P78" s="180">
        <f t="shared" si="3"/>
        <v>0</v>
      </c>
      <c r="Q78" s="1"/>
      <c r="R78" s="1"/>
    </row>
    <row r="79" spans="1:18" ht="12.75">
      <c r="A79" s="127"/>
      <c r="B79" s="73"/>
      <c r="C79" s="91"/>
      <c r="D79" s="92">
        <v>0</v>
      </c>
      <c r="E79" s="128">
        <v>0</v>
      </c>
      <c r="F79" s="130">
        <f t="shared" si="0"/>
        <v>0</v>
      </c>
      <c r="G79" s="129">
        <f>F79*'Shared Mail Order'!C18</f>
        <v>0</v>
      </c>
      <c r="H79" s="130">
        <f t="shared" si="1"/>
        <v>0</v>
      </c>
      <c r="I79" s="99">
        <f>H79*'Shared Mail Order'!C17</f>
        <v>0</v>
      </c>
      <c r="J79" s="131">
        <f>((F79/'Shared Mail Order'!G13)*('Shared Mail Order'!H15+'Shared Mail Order'!H16))</f>
        <v>0</v>
      </c>
      <c r="K79" s="179">
        <f>(I79+L79)/('Shared Mail Order'!H13+'Shared Mail Order'!H21)*'Shared Mail Order'!C22</f>
        <v>0</v>
      </c>
      <c r="L79" s="100"/>
      <c r="M79" s="101">
        <f>IF('Shared Mail Order'!C23&gt;0,(I79+L79)/('Shared Mail Order'!H13+'Shared Mail Order'!H21)*'Shared Mail Order'!C23*'Shared Mail Order'!C25,(I79+L79)*'Shared Mail Order'!C25)</f>
        <v>0</v>
      </c>
      <c r="N79" s="102">
        <f>IF('Shared Mail Order'!C23&gt;0,(I79+L79)/('Shared Mail Order'!H13+'Shared Mail Order'!H21)*'Shared Mail Order'!C23*'Shared Mail Order'!C25+K79,(I79+L79)*'Shared Mail Order'!C25+K79)</f>
        <v>0</v>
      </c>
      <c r="O79" s="132">
        <f t="shared" si="4"/>
        <v>0</v>
      </c>
      <c r="P79" s="180">
        <f t="shared" si="3"/>
        <v>0</v>
      </c>
      <c r="Q79" s="1"/>
      <c r="R79" s="1"/>
    </row>
    <row r="80" spans="1:18" ht="12.75">
      <c r="A80" s="127"/>
      <c r="B80" s="73"/>
      <c r="C80" s="91"/>
      <c r="D80" s="92">
        <v>0</v>
      </c>
      <c r="E80" s="128">
        <v>0</v>
      </c>
      <c r="F80" s="130">
        <f t="shared" si="0"/>
        <v>0</v>
      </c>
      <c r="G80" s="129">
        <f>F80*'Shared Mail Order'!C18</f>
        <v>0</v>
      </c>
      <c r="H80" s="130">
        <f t="shared" si="1"/>
        <v>0</v>
      </c>
      <c r="I80" s="99">
        <f>H80*'Shared Mail Order'!C17</f>
        <v>0</v>
      </c>
      <c r="J80" s="131">
        <f>((F80/'Shared Mail Order'!G13)*('Shared Mail Order'!H15+'Shared Mail Order'!H16))</f>
        <v>0</v>
      </c>
      <c r="K80" s="179">
        <f>(I80+L80)/('Shared Mail Order'!H13+'Shared Mail Order'!H21)*'Shared Mail Order'!C22</f>
        <v>0</v>
      </c>
      <c r="L80" s="100"/>
      <c r="M80" s="101">
        <f>IF('Shared Mail Order'!C23&gt;0,(I80+L80)/('Shared Mail Order'!H13+'Shared Mail Order'!H21)*'Shared Mail Order'!C23*'Shared Mail Order'!C25,(I80+L80)*'Shared Mail Order'!C25)</f>
        <v>0</v>
      </c>
      <c r="N80" s="102">
        <f>IF('Shared Mail Order'!C23&gt;0,(I80+L80)/('Shared Mail Order'!H13+'Shared Mail Order'!H21)*'Shared Mail Order'!C23*'Shared Mail Order'!C25+K80,(I80+L80)*'Shared Mail Order'!C25+K80)</f>
        <v>0</v>
      </c>
      <c r="O80" s="132">
        <f t="shared" si="4"/>
        <v>0</v>
      </c>
      <c r="P80" s="180">
        <f t="shared" si="3"/>
        <v>0</v>
      </c>
      <c r="Q80" s="1"/>
      <c r="R80" s="1"/>
    </row>
    <row r="81" spans="1:18" ht="12.75">
      <c r="A81" s="127"/>
      <c r="B81" s="73"/>
      <c r="C81" s="91"/>
      <c r="D81" s="92">
        <v>0</v>
      </c>
      <c r="E81" s="128">
        <v>0</v>
      </c>
      <c r="F81" s="130">
        <f t="shared" si="0"/>
        <v>0</v>
      </c>
      <c r="G81" s="129">
        <f>F81*'Shared Mail Order'!C18</f>
        <v>0</v>
      </c>
      <c r="H81" s="130">
        <f t="shared" si="1"/>
        <v>0</v>
      </c>
      <c r="I81" s="99">
        <f>H81*'Shared Mail Order'!C17</f>
        <v>0</v>
      </c>
      <c r="J81" s="131">
        <f>((F81/'Shared Mail Order'!G13)*('Shared Mail Order'!H15+'Shared Mail Order'!H16))</f>
        <v>0</v>
      </c>
      <c r="K81" s="179">
        <f>(I81+L81)/('Shared Mail Order'!H13+'Shared Mail Order'!H21)*'Shared Mail Order'!C22</f>
        <v>0</v>
      </c>
      <c r="L81" s="100"/>
      <c r="M81" s="101">
        <f>IF('Shared Mail Order'!C23&gt;0,(I81+L81)/('Shared Mail Order'!H13+'Shared Mail Order'!H21)*'Shared Mail Order'!C23*'Shared Mail Order'!C25,(I81+L81)*'Shared Mail Order'!C25)</f>
        <v>0</v>
      </c>
      <c r="N81" s="102">
        <f>IF('Shared Mail Order'!C23&gt;0,(I81+L81)/('Shared Mail Order'!H13+'Shared Mail Order'!H21)*'Shared Mail Order'!C23*'Shared Mail Order'!C25+K81,(I81+L81)*'Shared Mail Order'!C25+K81)</f>
        <v>0</v>
      </c>
      <c r="O81" s="132">
        <f t="shared" si="4"/>
        <v>0</v>
      </c>
      <c r="P81" s="180">
        <f t="shared" si="3"/>
        <v>0</v>
      </c>
      <c r="Q81" s="1"/>
      <c r="R81" s="1"/>
    </row>
    <row r="82" spans="1:18" ht="12.75">
      <c r="A82" s="127"/>
      <c r="B82" s="73"/>
      <c r="C82" s="91"/>
      <c r="D82" s="92">
        <v>0</v>
      </c>
      <c r="E82" s="128">
        <v>0</v>
      </c>
      <c r="F82" s="130">
        <f aca="true" t="shared" si="5" ref="F82:F113">D82*E82</f>
        <v>0</v>
      </c>
      <c r="G82" s="129">
        <f>F82*'Shared Mail Order'!C18</f>
        <v>0</v>
      </c>
      <c r="H82" s="130">
        <f aca="true" t="shared" si="6" ref="H82:H113">F82+G82</f>
        <v>0</v>
      </c>
      <c r="I82" s="99">
        <f>H82*'Shared Mail Order'!C17</f>
        <v>0</v>
      </c>
      <c r="J82" s="131">
        <f>((F82/'Shared Mail Order'!G13)*('Shared Mail Order'!H15+'Shared Mail Order'!H16))</f>
        <v>0</v>
      </c>
      <c r="K82" s="179">
        <f>(I82+L82)/('Shared Mail Order'!H13+'Shared Mail Order'!H21)*'Shared Mail Order'!C22</f>
        <v>0</v>
      </c>
      <c r="L82" s="100"/>
      <c r="M82" s="101">
        <f>IF('Shared Mail Order'!C23&gt;0,(I82+L82)/('Shared Mail Order'!H13+'Shared Mail Order'!H21)*'Shared Mail Order'!C23*'Shared Mail Order'!C25,(I82+L82)*'Shared Mail Order'!C25)</f>
        <v>0</v>
      </c>
      <c r="N82" s="102">
        <f>IF('Shared Mail Order'!C23&gt;0,(I82+L82)/('Shared Mail Order'!H13+'Shared Mail Order'!H21)*'Shared Mail Order'!C23*'Shared Mail Order'!C25+K82,(I82+L82)*'Shared Mail Order'!C25+K82)</f>
        <v>0</v>
      </c>
      <c r="O82" s="132">
        <f aca="true" t="shared" si="7" ref="O82:O113">SUM(I82+J82+N82)</f>
        <v>0</v>
      </c>
      <c r="P82" s="180">
        <f aca="true" t="shared" si="8" ref="P82:P113">IF(E82&gt;0,O82/E82,0)</f>
        <v>0</v>
      </c>
      <c r="Q82" s="1"/>
      <c r="R82" s="1"/>
    </row>
    <row r="83" spans="1:18" ht="12.75">
      <c r="A83" s="127"/>
      <c r="B83" s="73"/>
      <c r="C83" s="91"/>
      <c r="D83" s="92">
        <v>0</v>
      </c>
      <c r="E83" s="128">
        <v>0</v>
      </c>
      <c r="F83" s="130">
        <f t="shared" si="5"/>
        <v>0</v>
      </c>
      <c r="G83" s="129">
        <f>F83*'Shared Mail Order'!C18</f>
        <v>0</v>
      </c>
      <c r="H83" s="130">
        <f t="shared" si="6"/>
        <v>0</v>
      </c>
      <c r="I83" s="99">
        <f>H83*'Shared Mail Order'!C17</f>
        <v>0</v>
      </c>
      <c r="J83" s="131">
        <f>((F83/'Shared Mail Order'!G13)*('Shared Mail Order'!H15+'Shared Mail Order'!H16))</f>
        <v>0</v>
      </c>
      <c r="K83" s="179">
        <f>(I83+L83)/('Shared Mail Order'!H13+'Shared Mail Order'!H21)*'Shared Mail Order'!C22</f>
        <v>0</v>
      </c>
      <c r="L83" s="100"/>
      <c r="M83" s="101">
        <f>IF('Shared Mail Order'!C23&gt;0,(I83+L83)/('Shared Mail Order'!H13+'Shared Mail Order'!H21)*'Shared Mail Order'!C23*'Shared Mail Order'!C25,(I83+L83)*'Shared Mail Order'!C25)</f>
        <v>0</v>
      </c>
      <c r="N83" s="102">
        <f>IF('Shared Mail Order'!C23&gt;0,(I83+L83)/('Shared Mail Order'!H13+'Shared Mail Order'!H21)*'Shared Mail Order'!C23*'Shared Mail Order'!C25+K83,(I83+L83)*'Shared Mail Order'!C25+K83)</f>
        <v>0</v>
      </c>
      <c r="O83" s="132">
        <f t="shared" si="7"/>
        <v>0</v>
      </c>
      <c r="P83" s="180">
        <f t="shared" si="8"/>
        <v>0</v>
      </c>
      <c r="Q83" s="1"/>
      <c r="R83" s="1"/>
    </row>
    <row r="84" spans="1:18" ht="12.75">
      <c r="A84" s="127"/>
      <c r="B84" s="73"/>
      <c r="C84" s="91"/>
      <c r="D84" s="92">
        <v>0</v>
      </c>
      <c r="E84" s="128">
        <v>0</v>
      </c>
      <c r="F84" s="130">
        <f t="shared" si="5"/>
        <v>0</v>
      </c>
      <c r="G84" s="129">
        <f>F84*'Shared Mail Order'!C18</f>
        <v>0</v>
      </c>
      <c r="H84" s="130">
        <f t="shared" si="6"/>
        <v>0</v>
      </c>
      <c r="I84" s="99">
        <f>H84*'Shared Mail Order'!C17</f>
        <v>0</v>
      </c>
      <c r="J84" s="131">
        <f>((F84/'Shared Mail Order'!G13)*('Shared Mail Order'!H15+'Shared Mail Order'!H16))</f>
        <v>0</v>
      </c>
      <c r="K84" s="179">
        <f>(I84+L84)/('Shared Mail Order'!H13+'Shared Mail Order'!H21)*'Shared Mail Order'!C22</f>
        <v>0</v>
      </c>
      <c r="L84" s="100"/>
      <c r="M84" s="101">
        <f>IF('Shared Mail Order'!C23&gt;0,(I84+L84)/('Shared Mail Order'!H13+'Shared Mail Order'!H21)*'Shared Mail Order'!C23*'Shared Mail Order'!C25,(I84+L84)*'Shared Mail Order'!C25)</f>
        <v>0</v>
      </c>
      <c r="N84" s="102">
        <f>IF('Shared Mail Order'!C23&gt;0,(I84+L84)/('Shared Mail Order'!H13+'Shared Mail Order'!H21)*'Shared Mail Order'!C23*'Shared Mail Order'!C25+K84,(I84+L84)*'Shared Mail Order'!C25+K84)</f>
        <v>0</v>
      </c>
      <c r="O84" s="132">
        <f t="shared" si="7"/>
        <v>0</v>
      </c>
      <c r="P84" s="180">
        <f t="shared" si="8"/>
        <v>0</v>
      </c>
      <c r="Q84" s="1"/>
      <c r="R84" s="1"/>
    </row>
    <row r="85" spans="1:18" ht="12.75">
      <c r="A85" s="127"/>
      <c r="B85" s="73"/>
      <c r="C85" s="91"/>
      <c r="D85" s="92">
        <v>0</v>
      </c>
      <c r="E85" s="128">
        <v>0</v>
      </c>
      <c r="F85" s="130">
        <f t="shared" si="5"/>
        <v>0</v>
      </c>
      <c r="G85" s="129">
        <f>F85*'Shared Mail Order'!C18</f>
        <v>0</v>
      </c>
      <c r="H85" s="130">
        <f t="shared" si="6"/>
        <v>0</v>
      </c>
      <c r="I85" s="99">
        <f>H85*'Shared Mail Order'!C17</f>
        <v>0</v>
      </c>
      <c r="J85" s="131">
        <f>((F85/'Shared Mail Order'!G13)*('Shared Mail Order'!H15+'Shared Mail Order'!H16))</f>
        <v>0</v>
      </c>
      <c r="K85" s="179">
        <f>(I85+L85)/('Shared Mail Order'!H13+'Shared Mail Order'!H21)*'Shared Mail Order'!C22</f>
        <v>0</v>
      </c>
      <c r="L85" s="100"/>
      <c r="M85" s="101">
        <f>IF('Shared Mail Order'!C23&gt;0,(I85+L85)/('Shared Mail Order'!H13+'Shared Mail Order'!H21)*'Shared Mail Order'!C23*'Shared Mail Order'!C25,(I85+L85)*'Shared Mail Order'!C25)</f>
        <v>0</v>
      </c>
      <c r="N85" s="102">
        <f>IF('Shared Mail Order'!C23&gt;0,(I85+L85)/('Shared Mail Order'!H13+'Shared Mail Order'!H21)*'Shared Mail Order'!C23*'Shared Mail Order'!C25+K85,(I85+L85)*'Shared Mail Order'!C25+K85)</f>
        <v>0</v>
      </c>
      <c r="O85" s="132">
        <f t="shared" si="7"/>
        <v>0</v>
      </c>
      <c r="P85" s="180">
        <f t="shared" si="8"/>
        <v>0</v>
      </c>
      <c r="Q85" s="1"/>
      <c r="R85" s="1"/>
    </row>
    <row r="86" spans="1:18" ht="12.75">
      <c r="A86" s="127"/>
      <c r="B86" s="73"/>
      <c r="C86" s="91"/>
      <c r="D86" s="92">
        <v>0</v>
      </c>
      <c r="E86" s="128">
        <v>0</v>
      </c>
      <c r="F86" s="130">
        <f t="shared" si="5"/>
        <v>0</v>
      </c>
      <c r="G86" s="129">
        <f>F86*'Shared Mail Order'!C18</f>
        <v>0</v>
      </c>
      <c r="H86" s="130">
        <f t="shared" si="6"/>
        <v>0</v>
      </c>
      <c r="I86" s="99">
        <f>H86*'Shared Mail Order'!C17</f>
        <v>0</v>
      </c>
      <c r="J86" s="131">
        <f>((F86/'Shared Mail Order'!G13)*('Shared Mail Order'!H15+'Shared Mail Order'!H16))</f>
        <v>0</v>
      </c>
      <c r="K86" s="179">
        <f>(I86+L86)/('Shared Mail Order'!H13+'Shared Mail Order'!H21)*'Shared Mail Order'!C22</f>
        <v>0</v>
      </c>
      <c r="L86" s="100"/>
      <c r="M86" s="101">
        <f>IF('Shared Mail Order'!C23&gt;0,(I86+L86)/('Shared Mail Order'!H13+'Shared Mail Order'!H21)*'Shared Mail Order'!C23*'Shared Mail Order'!C25,(I86+L86)*'Shared Mail Order'!C25)</f>
        <v>0</v>
      </c>
      <c r="N86" s="102">
        <f>IF('Shared Mail Order'!C23&gt;0,(I86+L86)/('Shared Mail Order'!H13+'Shared Mail Order'!H21)*'Shared Mail Order'!C23*'Shared Mail Order'!C25+K86,(I86+L86)*'Shared Mail Order'!C25+K86)</f>
        <v>0</v>
      </c>
      <c r="O86" s="132">
        <f t="shared" si="7"/>
        <v>0</v>
      </c>
      <c r="P86" s="180">
        <f t="shared" si="8"/>
        <v>0</v>
      </c>
      <c r="Q86" s="1"/>
      <c r="R86" s="1"/>
    </row>
    <row r="87" spans="1:18" ht="12.75">
      <c r="A87" s="127"/>
      <c r="B87" s="73"/>
      <c r="C87" s="91"/>
      <c r="D87" s="92">
        <v>0</v>
      </c>
      <c r="E87" s="128">
        <v>0</v>
      </c>
      <c r="F87" s="130">
        <f t="shared" si="5"/>
        <v>0</v>
      </c>
      <c r="G87" s="129">
        <f>F87*'Shared Mail Order'!C18</f>
        <v>0</v>
      </c>
      <c r="H87" s="130">
        <f t="shared" si="6"/>
        <v>0</v>
      </c>
      <c r="I87" s="99">
        <f>H87*'Shared Mail Order'!C17</f>
        <v>0</v>
      </c>
      <c r="J87" s="131">
        <f>((F87/'Shared Mail Order'!G13)*('Shared Mail Order'!H15+'Shared Mail Order'!H16))</f>
        <v>0</v>
      </c>
      <c r="K87" s="179">
        <f>(I87+L87)/('Shared Mail Order'!H13+'Shared Mail Order'!H21)*'Shared Mail Order'!C22</f>
        <v>0</v>
      </c>
      <c r="L87" s="100"/>
      <c r="M87" s="101">
        <f>IF('Shared Mail Order'!C23&gt;0,(I87+L87)/('Shared Mail Order'!H13+'Shared Mail Order'!H21)*'Shared Mail Order'!C23*'Shared Mail Order'!C25,(I87+L87)*'Shared Mail Order'!C25)</f>
        <v>0</v>
      </c>
      <c r="N87" s="102">
        <f>IF('Shared Mail Order'!C23&gt;0,(I87+L87)/('Shared Mail Order'!H13+'Shared Mail Order'!H21)*'Shared Mail Order'!C23*'Shared Mail Order'!C25+K87,(I87+L87)*'Shared Mail Order'!C25+K87)</f>
        <v>0</v>
      </c>
      <c r="O87" s="132">
        <f t="shared" si="7"/>
        <v>0</v>
      </c>
      <c r="P87" s="180">
        <f t="shared" si="8"/>
        <v>0</v>
      </c>
      <c r="Q87" s="1"/>
      <c r="R87" s="1"/>
    </row>
    <row r="88" spans="1:18" ht="12.75">
      <c r="A88" s="127"/>
      <c r="B88" s="73"/>
      <c r="C88" s="91"/>
      <c r="D88" s="92">
        <v>0</v>
      </c>
      <c r="E88" s="128">
        <v>0</v>
      </c>
      <c r="F88" s="130">
        <f t="shared" si="5"/>
        <v>0</v>
      </c>
      <c r="G88" s="129">
        <f>F88*'Shared Mail Order'!C18</f>
        <v>0</v>
      </c>
      <c r="H88" s="130">
        <f t="shared" si="6"/>
        <v>0</v>
      </c>
      <c r="I88" s="99">
        <f>H88*'Shared Mail Order'!C17</f>
        <v>0</v>
      </c>
      <c r="J88" s="131">
        <f>((F88/'Shared Mail Order'!G13)*('Shared Mail Order'!H15+'Shared Mail Order'!H16))</f>
        <v>0</v>
      </c>
      <c r="K88" s="179">
        <f>(I88+L88)/('Shared Mail Order'!H13+'Shared Mail Order'!H21)*'Shared Mail Order'!C22</f>
        <v>0</v>
      </c>
      <c r="L88" s="100"/>
      <c r="M88" s="101">
        <f>IF('Shared Mail Order'!C23&gt;0,(I88+L88)/('Shared Mail Order'!H13+'Shared Mail Order'!H21)*'Shared Mail Order'!C23*'Shared Mail Order'!C25,(I88+L88)*'Shared Mail Order'!C25)</f>
        <v>0</v>
      </c>
      <c r="N88" s="102">
        <f>IF('Shared Mail Order'!C23&gt;0,(I88+L88)/('Shared Mail Order'!H13+'Shared Mail Order'!H21)*'Shared Mail Order'!C23*'Shared Mail Order'!C25+K88,(I88+L88)*'Shared Mail Order'!C25+K88)</f>
        <v>0</v>
      </c>
      <c r="O88" s="132">
        <f t="shared" si="7"/>
        <v>0</v>
      </c>
      <c r="P88" s="180">
        <f t="shared" si="8"/>
        <v>0</v>
      </c>
      <c r="Q88" s="1"/>
      <c r="R88" s="1"/>
    </row>
    <row r="89" spans="1:18" ht="12.75">
      <c r="A89" s="127"/>
      <c r="B89" s="73"/>
      <c r="C89" s="91"/>
      <c r="D89" s="92">
        <v>0</v>
      </c>
      <c r="E89" s="128">
        <v>0</v>
      </c>
      <c r="F89" s="130">
        <f t="shared" si="5"/>
        <v>0</v>
      </c>
      <c r="G89" s="129">
        <f>F89*'Shared Mail Order'!C18</f>
        <v>0</v>
      </c>
      <c r="H89" s="130">
        <f t="shared" si="6"/>
        <v>0</v>
      </c>
      <c r="I89" s="99">
        <f>H89*'Shared Mail Order'!C17</f>
        <v>0</v>
      </c>
      <c r="J89" s="131">
        <f>((F89/'Shared Mail Order'!G13)*('Shared Mail Order'!H15+'Shared Mail Order'!H16))</f>
        <v>0</v>
      </c>
      <c r="K89" s="179">
        <f>(I89+L89)/('Shared Mail Order'!H13+'Shared Mail Order'!H21)*'Shared Mail Order'!C22</f>
        <v>0</v>
      </c>
      <c r="L89" s="100"/>
      <c r="M89" s="101">
        <f>IF('Shared Mail Order'!C23&gt;0,(I89+L89)/('Shared Mail Order'!H13+'Shared Mail Order'!H21)*'Shared Mail Order'!C23*'Shared Mail Order'!C25,(I89+L89)*'Shared Mail Order'!C25)</f>
        <v>0</v>
      </c>
      <c r="N89" s="102">
        <f>IF('Shared Mail Order'!C23&gt;0,(I89+L89)/('Shared Mail Order'!H13+'Shared Mail Order'!H21)*'Shared Mail Order'!C23*'Shared Mail Order'!C25+K89,(I89+L89)*'Shared Mail Order'!C25+K89)</f>
        <v>0</v>
      </c>
      <c r="O89" s="132">
        <f t="shared" si="7"/>
        <v>0</v>
      </c>
      <c r="P89" s="180">
        <f t="shared" si="8"/>
        <v>0</v>
      </c>
      <c r="Q89" s="1"/>
      <c r="R89" s="1"/>
    </row>
    <row r="90" spans="1:18" ht="12.75">
      <c r="A90" s="127"/>
      <c r="B90" s="73"/>
      <c r="C90" s="91"/>
      <c r="D90" s="92">
        <v>0</v>
      </c>
      <c r="E90" s="128">
        <v>0</v>
      </c>
      <c r="F90" s="130">
        <f t="shared" si="5"/>
        <v>0</v>
      </c>
      <c r="G90" s="129">
        <f>F90*'Shared Mail Order'!C18</f>
        <v>0</v>
      </c>
      <c r="H90" s="130">
        <f t="shared" si="6"/>
        <v>0</v>
      </c>
      <c r="I90" s="99">
        <f>H90*'Shared Mail Order'!C17</f>
        <v>0</v>
      </c>
      <c r="J90" s="131">
        <f>((F90/'Shared Mail Order'!G13)*('Shared Mail Order'!H15+'Shared Mail Order'!H16))</f>
        <v>0</v>
      </c>
      <c r="K90" s="179">
        <f>(I90+L90)/('Shared Mail Order'!H13+'Shared Mail Order'!H21)*'Shared Mail Order'!C22</f>
        <v>0</v>
      </c>
      <c r="L90" s="100"/>
      <c r="M90" s="101">
        <f>IF('Shared Mail Order'!C23&gt;0,(I90+L90)/('Shared Mail Order'!H13+'Shared Mail Order'!H21)*'Shared Mail Order'!C23*'Shared Mail Order'!C25,(I90+L90)*'Shared Mail Order'!C25)</f>
        <v>0</v>
      </c>
      <c r="N90" s="102">
        <f>IF('Shared Mail Order'!C23&gt;0,(I90+L90)/('Shared Mail Order'!H13+'Shared Mail Order'!H21)*'Shared Mail Order'!C23*'Shared Mail Order'!C25+K90,(I90+L90)*'Shared Mail Order'!C25+K90)</f>
        <v>0</v>
      </c>
      <c r="O90" s="132">
        <f t="shared" si="7"/>
        <v>0</v>
      </c>
      <c r="P90" s="180">
        <f t="shared" si="8"/>
        <v>0</v>
      </c>
      <c r="Q90" s="1"/>
      <c r="R90" s="1"/>
    </row>
    <row r="91" spans="1:18" ht="12.75">
      <c r="A91" s="127"/>
      <c r="B91" s="73"/>
      <c r="C91" s="91"/>
      <c r="D91" s="92">
        <v>0</v>
      </c>
      <c r="E91" s="128">
        <v>0</v>
      </c>
      <c r="F91" s="130">
        <f t="shared" si="5"/>
        <v>0</v>
      </c>
      <c r="G91" s="129">
        <f>F91*'Shared Mail Order'!C18</f>
        <v>0</v>
      </c>
      <c r="H91" s="130">
        <f t="shared" si="6"/>
        <v>0</v>
      </c>
      <c r="I91" s="99">
        <f>H91*'Shared Mail Order'!C17</f>
        <v>0</v>
      </c>
      <c r="J91" s="131">
        <f>((F91/'Shared Mail Order'!G13)*('Shared Mail Order'!H15+'Shared Mail Order'!H16))</f>
        <v>0</v>
      </c>
      <c r="K91" s="179">
        <f>(I91+L91)/('Shared Mail Order'!H13+'Shared Mail Order'!H21)*'Shared Mail Order'!C22</f>
        <v>0</v>
      </c>
      <c r="L91" s="100"/>
      <c r="M91" s="101">
        <f>IF('Shared Mail Order'!C23&gt;0,(I91+L91)/('Shared Mail Order'!H13+'Shared Mail Order'!H21)*'Shared Mail Order'!C23*'Shared Mail Order'!C25,(I91+L91)*'Shared Mail Order'!C25)</f>
        <v>0</v>
      </c>
      <c r="N91" s="102">
        <f>IF('Shared Mail Order'!C23&gt;0,(I91+L91)/('Shared Mail Order'!H13+'Shared Mail Order'!H21)*'Shared Mail Order'!C23*'Shared Mail Order'!C25+K91,(I91+L91)*'Shared Mail Order'!C25+K91)</f>
        <v>0</v>
      </c>
      <c r="O91" s="132">
        <f t="shared" si="7"/>
        <v>0</v>
      </c>
      <c r="P91" s="180">
        <f t="shared" si="8"/>
        <v>0</v>
      </c>
      <c r="Q91" s="1"/>
      <c r="R91" s="1"/>
    </row>
    <row r="92" spans="1:18" ht="12.75">
      <c r="A92" s="127"/>
      <c r="B92" s="73"/>
      <c r="C92" s="91"/>
      <c r="D92" s="92">
        <v>0</v>
      </c>
      <c r="E92" s="128">
        <v>0</v>
      </c>
      <c r="F92" s="130">
        <f t="shared" si="5"/>
        <v>0</v>
      </c>
      <c r="G92" s="129">
        <f>F92*'Shared Mail Order'!C18</f>
        <v>0</v>
      </c>
      <c r="H92" s="130">
        <f t="shared" si="6"/>
        <v>0</v>
      </c>
      <c r="I92" s="99">
        <f>H92*'Shared Mail Order'!C17</f>
        <v>0</v>
      </c>
      <c r="J92" s="131">
        <f>((F92/'Shared Mail Order'!G13)*('Shared Mail Order'!H15+'Shared Mail Order'!H16))</f>
        <v>0</v>
      </c>
      <c r="K92" s="179">
        <f>(I92+L92)/('Shared Mail Order'!H13+'Shared Mail Order'!H21)*'Shared Mail Order'!C22</f>
        <v>0</v>
      </c>
      <c r="L92" s="100"/>
      <c r="M92" s="101">
        <f>IF('Shared Mail Order'!C23&gt;0,(I92+L92)/('Shared Mail Order'!H13+'Shared Mail Order'!H21)*'Shared Mail Order'!C23*'Shared Mail Order'!C25,(I92+L92)*'Shared Mail Order'!C25)</f>
        <v>0</v>
      </c>
      <c r="N92" s="102">
        <f>IF('Shared Mail Order'!C23&gt;0,(I92+L92)/('Shared Mail Order'!H13+'Shared Mail Order'!H21)*'Shared Mail Order'!C23*'Shared Mail Order'!C25+K92,(I92+L92)*'Shared Mail Order'!C25+K92)</f>
        <v>0</v>
      </c>
      <c r="O92" s="132">
        <f t="shared" si="7"/>
        <v>0</v>
      </c>
      <c r="P92" s="180">
        <f t="shared" si="8"/>
        <v>0</v>
      </c>
      <c r="Q92" s="1"/>
      <c r="R92" s="1"/>
    </row>
    <row r="93" spans="1:18" ht="12.75">
      <c r="A93" s="127"/>
      <c r="B93" s="73"/>
      <c r="C93" s="91"/>
      <c r="D93" s="92">
        <v>0</v>
      </c>
      <c r="E93" s="128">
        <v>0</v>
      </c>
      <c r="F93" s="130">
        <f t="shared" si="5"/>
        <v>0</v>
      </c>
      <c r="G93" s="129">
        <f>F93*'Shared Mail Order'!C18</f>
        <v>0</v>
      </c>
      <c r="H93" s="130">
        <f t="shared" si="6"/>
        <v>0</v>
      </c>
      <c r="I93" s="99">
        <f>H93*'Shared Mail Order'!C17</f>
        <v>0</v>
      </c>
      <c r="J93" s="131">
        <f>((F93/'Shared Mail Order'!G13)*('Shared Mail Order'!H15+'Shared Mail Order'!H16))</f>
        <v>0</v>
      </c>
      <c r="K93" s="179">
        <f>(I93+L93)/('Shared Mail Order'!H13+'Shared Mail Order'!H21)*'Shared Mail Order'!C22</f>
        <v>0</v>
      </c>
      <c r="L93" s="100"/>
      <c r="M93" s="101">
        <f>IF('Shared Mail Order'!C23&gt;0,(I93+L93)/('Shared Mail Order'!H13+'Shared Mail Order'!H21)*'Shared Mail Order'!C23*'Shared Mail Order'!C25,(I93+L93)*'Shared Mail Order'!C25)</f>
        <v>0</v>
      </c>
      <c r="N93" s="102">
        <f>IF('Shared Mail Order'!C23&gt;0,(I93+L93)/('Shared Mail Order'!H13+'Shared Mail Order'!H21)*'Shared Mail Order'!C23*'Shared Mail Order'!C25+K93,(I93+L93)*'Shared Mail Order'!C25+K93)</f>
        <v>0</v>
      </c>
      <c r="O93" s="132">
        <f t="shared" si="7"/>
        <v>0</v>
      </c>
      <c r="P93" s="180">
        <f t="shared" si="8"/>
        <v>0</v>
      </c>
      <c r="Q93" s="1"/>
      <c r="R93" s="1"/>
    </row>
    <row r="94" spans="1:18" ht="12.75">
      <c r="A94" s="127"/>
      <c r="B94" s="73"/>
      <c r="C94" s="91"/>
      <c r="D94" s="92">
        <v>0</v>
      </c>
      <c r="E94" s="128">
        <v>0</v>
      </c>
      <c r="F94" s="130">
        <f t="shared" si="5"/>
        <v>0</v>
      </c>
      <c r="G94" s="129">
        <f>F94*'Shared Mail Order'!C18</f>
        <v>0</v>
      </c>
      <c r="H94" s="130">
        <f t="shared" si="6"/>
        <v>0</v>
      </c>
      <c r="I94" s="99">
        <f>H94*'Shared Mail Order'!C17</f>
        <v>0</v>
      </c>
      <c r="J94" s="131">
        <f>((F94/'Shared Mail Order'!G13)*('Shared Mail Order'!H15+'Shared Mail Order'!H16))</f>
        <v>0</v>
      </c>
      <c r="K94" s="179">
        <f>(I94+L94)/('Shared Mail Order'!H13+'Shared Mail Order'!H21)*'Shared Mail Order'!C22</f>
        <v>0</v>
      </c>
      <c r="L94" s="100"/>
      <c r="M94" s="101">
        <f>IF('Shared Mail Order'!C23&gt;0,(I94+L94)/('Shared Mail Order'!H13+'Shared Mail Order'!H21)*'Shared Mail Order'!C23*'Shared Mail Order'!C25,(I94+L94)*'Shared Mail Order'!C25)</f>
        <v>0</v>
      </c>
      <c r="N94" s="102">
        <f>IF('Shared Mail Order'!C23&gt;0,(I94+L94)/('Shared Mail Order'!H13+'Shared Mail Order'!H21)*'Shared Mail Order'!C23*'Shared Mail Order'!C25+K94,(I94+L94)*'Shared Mail Order'!C25+K94)</f>
        <v>0</v>
      </c>
      <c r="O94" s="132">
        <f t="shared" si="7"/>
        <v>0</v>
      </c>
      <c r="P94" s="180">
        <f t="shared" si="8"/>
        <v>0</v>
      </c>
      <c r="Q94" s="1"/>
      <c r="R94" s="1"/>
    </row>
    <row r="95" spans="1:18" ht="12.75">
      <c r="A95" s="127"/>
      <c r="B95" s="73"/>
      <c r="C95" s="91"/>
      <c r="D95" s="92">
        <v>0</v>
      </c>
      <c r="E95" s="128">
        <v>0</v>
      </c>
      <c r="F95" s="130">
        <f t="shared" si="5"/>
        <v>0</v>
      </c>
      <c r="G95" s="129">
        <f>F95*'Shared Mail Order'!C18</f>
        <v>0</v>
      </c>
      <c r="H95" s="130">
        <f t="shared" si="6"/>
        <v>0</v>
      </c>
      <c r="I95" s="99">
        <f>H95*'Shared Mail Order'!C17</f>
        <v>0</v>
      </c>
      <c r="J95" s="131">
        <f>((F95/'Shared Mail Order'!G13)*('Shared Mail Order'!H15+'Shared Mail Order'!H16))</f>
        <v>0</v>
      </c>
      <c r="K95" s="179">
        <f>(I95+L95)/('Shared Mail Order'!H13+'Shared Mail Order'!H21)*'Shared Mail Order'!C22</f>
        <v>0</v>
      </c>
      <c r="L95" s="100"/>
      <c r="M95" s="101">
        <f>IF('Shared Mail Order'!C23&gt;0,(I95+L95)/('Shared Mail Order'!H13+'Shared Mail Order'!H21)*'Shared Mail Order'!C23*'Shared Mail Order'!C25,(I95+L95)*'Shared Mail Order'!C25)</f>
        <v>0</v>
      </c>
      <c r="N95" s="102">
        <f>IF('Shared Mail Order'!C23&gt;0,(I95+L95)/('Shared Mail Order'!H13+'Shared Mail Order'!H21)*'Shared Mail Order'!C23*'Shared Mail Order'!C25+K95,(I95+L95)*'Shared Mail Order'!C25+K95)</f>
        <v>0</v>
      </c>
      <c r="O95" s="132">
        <f t="shared" si="7"/>
        <v>0</v>
      </c>
      <c r="P95" s="180">
        <f t="shared" si="8"/>
        <v>0</v>
      </c>
      <c r="Q95" s="1"/>
      <c r="R95" s="1"/>
    </row>
    <row r="96" spans="1:18" ht="12.75">
      <c r="A96" s="127"/>
      <c r="B96" s="73"/>
      <c r="C96" s="91"/>
      <c r="D96" s="92">
        <v>0</v>
      </c>
      <c r="E96" s="128">
        <v>0</v>
      </c>
      <c r="F96" s="130">
        <f t="shared" si="5"/>
        <v>0</v>
      </c>
      <c r="G96" s="129">
        <f>F96*'Shared Mail Order'!C18</f>
        <v>0</v>
      </c>
      <c r="H96" s="130">
        <f t="shared" si="6"/>
        <v>0</v>
      </c>
      <c r="I96" s="99">
        <f>H96*'Shared Mail Order'!C17</f>
        <v>0</v>
      </c>
      <c r="J96" s="131">
        <f>((F96/'Shared Mail Order'!G13)*('Shared Mail Order'!H15+'Shared Mail Order'!H16))</f>
        <v>0</v>
      </c>
      <c r="K96" s="179">
        <f>(I96+L96)/('Shared Mail Order'!H13+'Shared Mail Order'!H21)*'Shared Mail Order'!C22</f>
        <v>0</v>
      </c>
      <c r="L96" s="100"/>
      <c r="M96" s="101">
        <f>IF('Shared Mail Order'!C23&gt;0,(I96+L96)/('Shared Mail Order'!H13+'Shared Mail Order'!H21)*'Shared Mail Order'!C23*'Shared Mail Order'!C25,(I96+L96)*'Shared Mail Order'!C25)</f>
        <v>0</v>
      </c>
      <c r="N96" s="102">
        <f>IF('Shared Mail Order'!C23&gt;0,(I96+L96)/('Shared Mail Order'!H13+'Shared Mail Order'!H21)*'Shared Mail Order'!C23*'Shared Mail Order'!C25+K96,(I96+L96)*'Shared Mail Order'!C25+K96)</f>
        <v>0</v>
      </c>
      <c r="O96" s="132">
        <f t="shared" si="7"/>
        <v>0</v>
      </c>
      <c r="P96" s="180">
        <f t="shared" si="8"/>
        <v>0</v>
      </c>
      <c r="Q96" s="1"/>
      <c r="R96" s="1"/>
    </row>
    <row r="97" spans="1:18" ht="12.75">
      <c r="A97" s="127"/>
      <c r="B97" s="73"/>
      <c r="C97" s="91"/>
      <c r="D97" s="92">
        <v>0</v>
      </c>
      <c r="E97" s="128">
        <v>0</v>
      </c>
      <c r="F97" s="130">
        <f t="shared" si="5"/>
        <v>0</v>
      </c>
      <c r="G97" s="129">
        <f>F97*'Shared Mail Order'!C18</f>
        <v>0</v>
      </c>
      <c r="H97" s="130">
        <f t="shared" si="6"/>
        <v>0</v>
      </c>
      <c r="I97" s="99">
        <f>H97*'Shared Mail Order'!C17</f>
        <v>0</v>
      </c>
      <c r="J97" s="131">
        <f>((F97/'Shared Mail Order'!G13)*('Shared Mail Order'!H15+'Shared Mail Order'!H16))</f>
        <v>0</v>
      </c>
      <c r="K97" s="179">
        <f>(I97+L97)/('Shared Mail Order'!H13+'Shared Mail Order'!H21)*'Shared Mail Order'!C22</f>
        <v>0</v>
      </c>
      <c r="L97" s="100"/>
      <c r="M97" s="101">
        <f>IF('Shared Mail Order'!C23&gt;0,(I97+L97)/('Shared Mail Order'!H13+'Shared Mail Order'!H21)*'Shared Mail Order'!C23*'Shared Mail Order'!C25,(I97+L97)*'Shared Mail Order'!C25)</f>
        <v>0</v>
      </c>
      <c r="N97" s="102">
        <f>IF('Shared Mail Order'!C23&gt;0,(I97+L97)/('Shared Mail Order'!H13+'Shared Mail Order'!H21)*'Shared Mail Order'!C23*'Shared Mail Order'!C25+K97,(I97+L97)*'Shared Mail Order'!C25+K97)</f>
        <v>0</v>
      </c>
      <c r="O97" s="132">
        <f t="shared" si="7"/>
        <v>0</v>
      </c>
      <c r="P97" s="180">
        <f t="shared" si="8"/>
        <v>0</v>
      </c>
      <c r="Q97" s="1"/>
      <c r="R97" s="1"/>
    </row>
    <row r="98" spans="1:18" ht="12.75">
      <c r="A98" s="127"/>
      <c r="B98" s="73"/>
      <c r="C98" s="91"/>
      <c r="D98" s="92">
        <v>0</v>
      </c>
      <c r="E98" s="128">
        <v>0</v>
      </c>
      <c r="F98" s="130">
        <f t="shared" si="5"/>
        <v>0</v>
      </c>
      <c r="G98" s="129">
        <f>F98*'Shared Mail Order'!C18</f>
        <v>0</v>
      </c>
      <c r="H98" s="130">
        <f t="shared" si="6"/>
        <v>0</v>
      </c>
      <c r="I98" s="99">
        <f>H98*'Shared Mail Order'!C17</f>
        <v>0</v>
      </c>
      <c r="J98" s="131">
        <f>((F98/'Shared Mail Order'!G13)*('Shared Mail Order'!H15+'Shared Mail Order'!H16))</f>
        <v>0</v>
      </c>
      <c r="K98" s="179">
        <f>(I98+L98)/('Shared Mail Order'!H13+'Shared Mail Order'!H21)*'Shared Mail Order'!C22</f>
        <v>0</v>
      </c>
      <c r="L98" s="100"/>
      <c r="M98" s="101">
        <f>IF('Shared Mail Order'!C23&gt;0,(I98+L98)/('Shared Mail Order'!H13+'Shared Mail Order'!H21)*'Shared Mail Order'!C23*'Shared Mail Order'!C25,(I98+L98)*'Shared Mail Order'!C25)</f>
        <v>0</v>
      </c>
      <c r="N98" s="102">
        <f>IF('Shared Mail Order'!C23&gt;0,(I98+L98)/('Shared Mail Order'!H13+'Shared Mail Order'!H21)*'Shared Mail Order'!C23*'Shared Mail Order'!C25+K98,(I98+L98)*'Shared Mail Order'!C25+K98)</f>
        <v>0</v>
      </c>
      <c r="O98" s="132">
        <f t="shared" si="7"/>
        <v>0</v>
      </c>
      <c r="P98" s="180">
        <f t="shared" si="8"/>
        <v>0</v>
      </c>
      <c r="Q98" s="1"/>
      <c r="R98" s="1"/>
    </row>
    <row r="99" spans="1:18" ht="12.75">
      <c r="A99" s="127"/>
      <c r="B99" s="73"/>
      <c r="C99" s="91"/>
      <c r="D99" s="92">
        <v>0</v>
      </c>
      <c r="E99" s="128">
        <v>0</v>
      </c>
      <c r="F99" s="130">
        <f t="shared" si="5"/>
        <v>0</v>
      </c>
      <c r="G99" s="129">
        <f>F99*'Shared Mail Order'!C18</f>
        <v>0</v>
      </c>
      <c r="H99" s="130">
        <f t="shared" si="6"/>
        <v>0</v>
      </c>
      <c r="I99" s="99">
        <f>H99*'Shared Mail Order'!C17</f>
        <v>0</v>
      </c>
      <c r="J99" s="131">
        <f>((F99/'Shared Mail Order'!G13)*('Shared Mail Order'!H15+'Shared Mail Order'!H16))</f>
        <v>0</v>
      </c>
      <c r="K99" s="179">
        <f>(I99+L99)/('Shared Mail Order'!H13+'Shared Mail Order'!H21)*'Shared Mail Order'!C22</f>
        <v>0</v>
      </c>
      <c r="L99" s="100"/>
      <c r="M99" s="101">
        <f>IF('Shared Mail Order'!C23&gt;0,(I99+L99)/('Shared Mail Order'!H13+'Shared Mail Order'!H21)*'Shared Mail Order'!C23*'Shared Mail Order'!C25,(I99+L99)*'Shared Mail Order'!C25)</f>
        <v>0</v>
      </c>
      <c r="N99" s="102">
        <f>IF('Shared Mail Order'!C23&gt;0,(I99+L99)/('Shared Mail Order'!H13+'Shared Mail Order'!H21)*'Shared Mail Order'!C23*'Shared Mail Order'!C25+K99,(I99+L99)*'Shared Mail Order'!C25+K99)</f>
        <v>0</v>
      </c>
      <c r="O99" s="132">
        <f t="shared" si="7"/>
        <v>0</v>
      </c>
      <c r="P99" s="180">
        <f t="shared" si="8"/>
        <v>0</v>
      </c>
      <c r="Q99" s="1"/>
      <c r="R99" s="1"/>
    </row>
    <row r="100" spans="1:18" ht="12.75">
      <c r="A100" s="127"/>
      <c r="B100" s="73"/>
      <c r="C100" s="91"/>
      <c r="D100" s="92">
        <v>0</v>
      </c>
      <c r="E100" s="128">
        <v>0</v>
      </c>
      <c r="F100" s="130">
        <f t="shared" si="5"/>
        <v>0</v>
      </c>
      <c r="G100" s="129">
        <f>F100*'Shared Mail Order'!C18</f>
        <v>0</v>
      </c>
      <c r="H100" s="130">
        <f t="shared" si="6"/>
        <v>0</v>
      </c>
      <c r="I100" s="99">
        <f>H100*'Shared Mail Order'!C17</f>
        <v>0</v>
      </c>
      <c r="J100" s="131">
        <f>((F100/'Shared Mail Order'!G13)*('Shared Mail Order'!H15+'Shared Mail Order'!H16))</f>
        <v>0</v>
      </c>
      <c r="K100" s="179">
        <f>(I100+L100)/('Shared Mail Order'!H13+'Shared Mail Order'!H21)*'Shared Mail Order'!C22</f>
        <v>0</v>
      </c>
      <c r="L100" s="100"/>
      <c r="M100" s="101">
        <f>IF('Shared Mail Order'!C23&gt;0,(I100+L100)/('Shared Mail Order'!H13+'Shared Mail Order'!H21)*'Shared Mail Order'!C23*'Shared Mail Order'!C25,(I100+L100)*'Shared Mail Order'!C25)</f>
        <v>0</v>
      </c>
      <c r="N100" s="102">
        <f>IF('Shared Mail Order'!C23&gt;0,(I100+L100)/('Shared Mail Order'!H13+'Shared Mail Order'!H21)*'Shared Mail Order'!C23*'Shared Mail Order'!C25+K100,(I100+L100)*'Shared Mail Order'!C25+K100)</f>
        <v>0</v>
      </c>
      <c r="O100" s="132">
        <f t="shared" si="7"/>
        <v>0</v>
      </c>
      <c r="P100" s="180">
        <f t="shared" si="8"/>
        <v>0</v>
      </c>
      <c r="Q100" s="1"/>
      <c r="R100" s="1"/>
    </row>
    <row r="101" spans="1:18" ht="12.75">
      <c r="A101" s="127"/>
      <c r="B101" s="73"/>
      <c r="C101" s="91"/>
      <c r="D101" s="92">
        <v>0</v>
      </c>
      <c r="E101" s="128">
        <v>0</v>
      </c>
      <c r="F101" s="130">
        <f t="shared" si="5"/>
        <v>0</v>
      </c>
      <c r="G101" s="129">
        <f>F101*'Shared Mail Order'!C18</f>
        <v>0</v>
      </c>
      <c r="H101" s="130">
        <f t="shared" si="6"/>
        <v>0</v>
      </c>
      <c r="I101" s="99">
        <f>H101*'Shared Mail Order'!C17</f>
        <v>0</v>
      </c>
      <c r="J101" s="131">
        <f>((F101/'Shared Mail Order'!G13)*('Shared Mail Order'!H15+'Shared Mail Order'!H16))</f>
        <v>0</v>
      </c>
      <c r="K101" s="179">
        <f>(I101+L101)/('Shared Mail Order'!H13+'Shared Mail Order'!H21)*'Shared Mail Order'!C22</f>
        <v>0</v>
      </c>
      <c r="L101" s="100"/>
      <c r="M101" s="101">
        <f>IF('Shared Mail Order'!C23&gt;0,(I101+L101)/('Shared Mail Order'!H13+'Shared Mail Order'!H21)*'Shared Mail Order'!C23*'Shared Mail Order'!C25,(I101+L101)*'Shared Mail Order'!C25)</f>
        <v>0</v>
      </c>
      <c r="N101" s="102">
        <f>IF('Shared Mail Order'!C23&gt;0,(I101+L101)/('Shared Mail Order'!H13+'Shared Mail Order'!H21)*'Shared Mail Order'!C23*'Shared Mail Order'!C25+K101,(I101+L101)*'Shared Mail Order'!C25+K101)</f>
        <v>0</v>
      </c>
      <c r="O101" s="132">
        <f t="shared" si="7"/>
        <v>0</v>
      </c>
      <c r="P101" s="180">
        <f t="shared" si="8"/>
        <v>0</v>
      </c>
      <c r="Q101" s="1"/>
      <c r="R101" s="1"/>
    </row>
    <row r="102" spans="1:18" ht="12.75">
      <c r="A102" s="127"/>
      <c r="B102" s="73"/>
      <c r="C102" s="91"/>
      <c r="D102" s="92">
        <v>0</v>
      </c>
      <c r="E102" s="128">
        <v>0</v>
      </c>
      <c r="F102" s="130">
        <f t="shared" si="5"/>
        <v>0</v>
      </c>
      <c r="G102" s="129">
        <f>F102*'Shared Mail Order'!C18</f>
        <v>0</v>
      </c>
      <c r="H102" s="130">
        <f t="shared" si="6"/>
        <v>0</v>
      </c>
      <c r="I102" s="99">
        <f>H102*'Shared Mail Order'!C17</f>
        <v>0</v>
      </c>
      <c r="J102" s="131">
        <f>((F102/'Shared Mail Order'!G13)*('Shared Mail Order'!H15+'Shared Mail Order'!H16))</f>
        <v>0</v>
      </c>
      <c r="K102" s="179">
        <f>(I102+L102)/('Shared Mail Order'!H13+'Shared Mail Order'!H21)*'Shared Mail Order'!C22</f>
        <v>0</v>
      </c>
      <c r="L102" s="100">
        <v>0</v>
      </c>
      <c r="M102" s="101">
        <f>IF('Shared Mail Order'!C23&gt;0,(I102+L102)/('Shared Mail Order'!H13+'Shared Mail Order'!H21)*'Shared Mail Order'!C23*'Shared Mail Order'!C25,(I102+L102)*'Shared Mail Order'!C25)</f>
        <v>0</v>
      </c>
      <c r="N102" s="102">
        <f>IF('Shared Mail Order'!C23&gt;0,(I102+L102)/('Shared Mail Order'!H13+'Shared Mail Order'!H21)*'Shared Mail Order'!C23*'Shared Mail Order'!C25+K102,(I102+L102)*'Shared Mail Order'!C25+K102)</f>
        <v>0</v>
      </c>
      <c r="O102" s="132">
        <f t="shared" si="7"/>
        <v>0</v>
      </c>
      <c r="P102" s="180">
        <f t="shared" si="8"/>
        <v>0</v>
      </c>
      <c r="Q102" s="1"/>
      <c r="R102" s="1"/>
    </row>
    <row r="103" spans="1:18" ht="12.75">
      <c r="A103" s="127"/>
      <c r="B103" s="73"/>
      <c r="C103" s="91"/>
      <c r="D103" s="92">
        <v>0</v>
      </c>
      <c r="E103" s="128">
        <v>0</v>
      </c>
      <c r="F103" s="130">
        <f t="shared" si="5"/>
        <v>0</v>
      </c>
      <c r="G103" s="129">
        <f>F103*'Shared Mail Order'!C18</f>
        <v>0</v>
      </c>
      <c r="H103" s="130">
        <f t="shared" si="6"/>
        <v>0</v>
      </c>
      <c r="I103" s="99">
        <f>H103*'Shared Mail Order'!C17</f>
        <v>0</v>
      </c>
      <c r="J103" s="131">
        <f>((F103/'Shared Mail Order'!G13)*('Shared Mail Order'!H15+'Shared Mail Order'!H16))</f>
        <v>0</v>
      </c>
      <c r="K103" s="179">
        <f>(I103+L103)/('Shared Mail Order'!H13+'Shared Mail Order'!H21)*'Shared Mail Order'!C22</f>
        <v>0</v>
      </c>
      <c r="L103" s="100"/>
      <c r="M103" s="101">
        <f>IF('Shared Mail Order'!C23&gt;0,(I103+L103)/('Shared Mail Order'!H13+'Shared Mail Order'!H21)*'Shared Mail Order'!C23*'Shared Mail Order'!C25,(I103+L103)*'Shared Mail Order'!C25)</f>
        <v>0</v>
      </c>
      <c r="N103" s="102">
        <f>IF('Shared Mail Order'!C23&gt;0,(I103+L103)/('Shared Mail Order'!H13+'Shared Mail Order'!H21)*'Shared Mail Order'!C23*'Shared Mail Order'!C25+K103,(I103+L103)*'Shared Mail Order'!C25+K103)</f>
        <v>0</v>
      </c>
      <c r="O103" s="132">
        <f t="shared" si="7"/>
        <v>0</v>
      </c>
      <c r="P103" s="180">
        <f t="shared" si="8"/>
        <v>0</v>
      </c>
      <c r="Q103" s="1"/>
      <c r="R103" s="1"/>
    </row>
    <row r="104" spans="1:18" ht="12.75">
      <c r="A104" s="127"/>
      <c r="B104" s="73"/>
      <c r="C104" s="91"/>
      <c r="D104" s="92">
        <v>0</v>
      </c>
      <c r="E104" s="128">
        <v>0</v>
      </c>
      <c r="F104" s="130">
        <f t="shared" si="5"/>
        <v>0</v>
      </c>
      <c r="G104" s="129">
        <f>F104*'Shared Mail Order'!C18</f>
        <v>0</v>
      </c>
      <c r="H104" s="130">
        <f t="shared" si="6"/>
        <v>0</v>
      </c>
      <c r="I104" s="99">
        <f>H104*'Shared Mail Order'!C17</f>
        <v>0</v>
      </c>
      <c r="J104" s="131">
        <f>((F104/'Shared Mail Order'!G13)*('Shared Mail Order'!H15+'Shared Mail Order'!H16))</f>
        <v>0</v>
      </c>
      <c r="K104" s="179">
        <f>(I104+L104)/('Shared Mail Order'!H13+'Shared Mail Order'!H21)*'Shared Mail Order'!C22</f>
        <v>0</v>
      </c>
      <c r="L104" s="100"/>
      <c r="M104" s="101">
        <f>IF('Shared Mail Order'!C23&gt;0,(I104+L104)/('Shared Mail Order'!H13+'Shared Mail Order'!H21)*'Shared Mail Order'!C23*'Shared Mail Order'!C25,(I104+L104)*'Shared Mail Order'!C25)</f>
        <v>0</v>
      </c>
      <c r="N104" s="102">
        <f>IF('Shared Mail Order'!C23&gt;0,(I104+L104)/('Shared Mail Order'!H13+'Shared Mail Order'!H21)*'Shared Mail Order'!C23*'Shared Mail Order'!C25+K104,(I104+L104)*'Shared Mail Order'!C25+K104)</f>
        <v>0</v>
      </c>
      <c r="O104" s="132">
        <f t="shared" si="7"/>
        <v>0</v>
      </c>
      <c r="P104" s="180">
        <f t="shared" si="8"/>
        <v>0</v>
      </c>
      <c r="Q104" s="1"/>
      <c r="R104" s="1"/>
    </row>
    <row r="105" spans="1:18" ht="12.75">
      <c r="A105" s="127"/>
      <c r="B105" s="73"/>
      <c r="C105" s="91"/>
      <c r="D105" s="92">
        <v>0</v>
      </c>
      <c r="E105" s="128">
        <v>0</v>
      </c>
      <c r="F105" s="130">
        <f t="shared" si="5"/>
        <v>0</v>
      </c>
      <c r="G105" s="129">
        <f>F105*'Shared Mail Order'!C18</f>
        <v>0</v>
      </c>
      <c r="H105" s="130">
        <f t="shared" si="6"/>
        <v>0</v>
      </c>
      <c r="I105" s="99">
        <f>H105*'Shared Mail Order'!C17</f>
        <v>0</v>
      </c>
      <c r="J105" s="131">
        <f>((F105/'Shared Mail Order'!G13)*('Shared Mail Order'!H15+'Shared Mail Order'!H16))</f>
        <v>0</v>
      </c>
      <c r="K105" s="179">
        <f>(I105+L105)/('Shared Mail Order'!H13+'Shared Mail Order'!H21)*'Shared Mail Order'!C22</f>
        <v>0</v>
      </c>
      <c r="L105" s="100"/>
      <c r="M105" s="101">
        <f>IF('Shared Mail Order'!C23&gt;0,(I105+L105)/('Shared Mail Order'!H13+'Shared Mail Order'!H21)*'Shared Mail Order'!C23*'Shared Mail Order'!C25,(I105+L105)*'Shared Mail Order'!C25)</f>
        <v>0</v>
      </c>
      <c r="N105" s="102">
        <f>IF('Shared Mail Order'!C23&gt;0,(I105+L105)/('Shared Mail Order'!H13+'Shared Mail Order'!H21)*'Shared Mail Order'!C23*'Shared Mail Order'!C25+K105,(I105+L105)*'Shared Mail Order'!C25+K105)</f>
        <v>0</v>
      </c>
      <c r="O105" s="132">
        <f t="shared" si="7"/>
        <v>0</v>
      </c>
      <c r="P105" s="180">
        <f t="shared" si="8"/>
        <v>0</v>
      </c>
      <c r="Q105" s="1"/>
      <c r="R105" s="1"/>
    </row>
    <row r="106" spans="1:18" ht="12.75">
      <c r="A106" s="127"/>
      <c r="B106" s="73"/>
      <c r="C106" s="91"/>
      <c r="D106" s="92">
        <v>0</v>
      </c>
      <c r="E106" s="128">
        <v>0</v>
      </c>
      <c r="F106" s="130">
        <f t="shared" si="5"/>
        <v>0</v>
      </c>
      <c r="G106" s="129">
        <f>F106*'Shared Mail Order'!C18</f>
        <v>0</v>
      </c>
      <c r="H106" s="130">
        <f t="shared" si="6"/>
        <v>0</v>
      </c>
      <c r="I106" s="99">
        <f>H106*'Shared Mail Order'!C17</f>
        <v>0</v>
      </c>
      <c r="J106" s="131">
        <f>((F106/'Shared Mail Order'!G13)*('Shared Mail Order'!H15+'Shared Mail Order'!H16))</f>
        <v>0</v>
      </c>
      <c r="K106" s="179">
        <f>(I106+L106)/('Shared Mail Order'!H13+'Shared Mail Order'!H21)*'Shared Mail Order'!C22</f>
        <v>0</v>
      </c>
      <c r="L106" s="100"/>
      <c r="M106" s="101">
        <f>IF('Shared Mail Order'!C23&gt;0,(I106+L106)/('Shared Mail Order'!H13+'Shared Mail Order'!H21)*'Shared Mail Order'!C23*'Shared Mail Order'!C25,(I106+L106)*'Shared Mail Order'!C25)</f>
        <v>0</v>
      </c>
      <c r="N106" s="102">
        <f>IF('Shared Mail Order'!C23&gt;0,(I106+L106)/('Shared Mail Order'!H13+'Shared Mail Order'!H21)*'Shared Mail Order'!C23*'Shared Mail Order'!C25+K106,(I106+L106)*'Shared Mail Order'!C25+K106)</f>
        <v>0</v>
      </c>
      <c r="O106" s="132">
        <f t="shared" si="7"/>
        <v>0</v>
      </c>
      <c r="P106" s="180">
        <f t="shared" si="8"/>
        <v>0</v>
      </c>
      <c r="Q106" s="1"/>
      <c r="R106" s="1"/>
    </row>
    <row r="107" spans="1:18" ht="12.75">
      <c r="A107" s="127"/>
      <c r="B107" s="73"/>
      <c r="C107" s="91"/>
      <c r="D107" s="92">
        <v>0</v>
      </c>
      <c r="E107" s="128">
        <v>0</v>
      </c>
      <c r="F107" s="130">
        <f t="shared" si="5"/>
        <v>0</v>
      </c>
      <c r="G107" s="129">
        <f>F107*'Shared Mail Order'!C18</f>
        <v>0</v>
      </c>
      <c r="H107" s="130">
        <f t="shared" si="6"/>
        <v>0</v>
      </c>
      <c r="I107" s="99">
        <f>H107*'Shared Mail Order'!C17</f>
        <v>0</v>
      </c>
      <c r="J107" s="131">
        <f>((F107/'Shared Mail Order'!G13)*('Shared Mail Order'!H15+'Shared Mail Order'!H16))</f>
        <v>0</v>
      </c>
      <c r="K107" s="179">
        <f>(I107+L107)/('Shared Mail Order'!H13+'Shared Mail Order'!H21)*'Shared Mail Order'!C22</f>
        <v>0</v>
      </c>
      <c r="L107" s="100"/>
      <c r="M107" s="101">
        <f>IF('Shared Mail Order'!C23&gt;0,(I107+L107)/('Shared Mail Order'!H13+'Shared Mail Order'!H21)*'Shared Mail Order'!C23*'Shared Mail Order'!C25,(I107+L107)*'Shared Mail Order'!C25)</f>
        <v>0</v>
      </c>
      <c r="N107" s="102">
        <f>IF('Shared Mail Order'!C23&gt;0,(I107+L107)/('Shared Mail Order'!H13+'Shared Mail Order'!H21)*'Shared Mail Order'!C23*'Shared Mail Order'!C25+K107,(I107+L107)*'Shared Mail Order'!C25+K107)</f>
        <v>0</v>
      </c>
      <c r="O107" s="132">
        <f t="shared" si="7"/>
        <v>0</v>
      </c>
      <c r="P107" s="180">
        <f t="shared" si="8"/>
        <v>0</v>
      </c>
      <c r="Q107" s="1"/>
      <c r="R107" s="1"/>
    </row>
    <row r="108" spans="1:18" ht="12.75">
      <c r="A108" s="127"/>
      <c r="B108" s="73"/>
      <c r="C108" s="91"/>
      <c r="D108" s="92">
        <v>0</v>
      </c>
      <c r="E108" s="128">
        <v>0</v>
      </c>
      <c r="F108" s="130">
        <f t="shared" si="5"/>
        <v>0</v>
      </c>
      <c r="G108" s="129">
        <f>F108*'Shared Mail Order'!C18</f>
        <v>0</v>
      </c>
      <c r="H108" s="130">
        <f t="shared" si="6"/>
        <v>0</v>
      </c>
      <c r="I108" s="99">
        <f>H108*'Shared Mail Order'!C17</f>
        <v>0</v>
      </c>
      <c r="J108" s="131">
        <f>((F108/'Shared Mail Order'!G13)*('Shared Mail Order'!H15+'Shared Mail Order'!H16))</f>
        <v>0</v>
      </c>
      <c r="K108" s="179">
        <f>(I108+L108)/('Shared Mail Order'!H13+'Shared Mail Order'!H21)*'Shared Mail Order'!C22</f>
        <v>0</v>
      </c>
      <c r="L108" s="100"/>
      <c r="M108" s="101">
        <f>IF('Shared Mail Order'!C23&gt;0,(I108+L108)/('Shared Mail Order'!H13+'Shared Mail Order'!H21)*'Shared Mail Order'!C23*'Shared Mail Order'!C25,(I108+L108)*'Shared Mail Order'!C25)</f>
        <v>0</v>
      </c>
      <c r="N108" s="102">
        <f>IF('Shared Mail Order'!C23&gt;0,(I108+L108)/('Shared Mail Order'!H13+'Shared Mail Order'!H21)*'Shared Mail Order'!C23*'Shared Mail Order'!C25+K108,(I108+L108)*'Shared Mail Order'!C25+K108)</f>
        <v>0</v>
      </c>
      <c r="O108" s="132">
        <f t="shared" si="7"/>
        <v>0</v>
      </c>
      <c r="P108" s="180">
        <f t="shared" si="8"/>
        <v>0</v>
      </c>
      <c r="Q108" s="1"/>
      <c r="R108" s="1"/>
    </row>
    <row r="109" spans="1:18" ht="12.75">
      <c r="A109" s="127"/>
      <c r="B109" s="73"/>
      <c r="C109" s="91"/>
      <c r="D109" s="92">
        <v>0</v>
      </c>
      <c r="E109" s="128">
        <v>0</v>
      </c>
      <c r="F109" s="130">
        <f t="shared" si="5"/>
        <v>0</v>
      </c>
      <c r="G109" s="129">
        <f>F109*'Shared Mail Order'!C18</f>
        <v>0</v>
      </c>
      <c r="H109" s="130">
        <f t="shared" si="6"/>
        <v>0</v>
      </c>
      <c r="I109" s="99">
        <f>H109*'Shared Mail Order'!C17</f>
        <v>0</v>
      </c>
      <c r="J109" s="131">
        <f>((F109/'Shared Mail Order'!G13)*('Shared Mail Order'!H15+'Shared Mail Order'!H16))</f>
        <v>0</v>
      </c>
      <c r="K109" s="179">
        <f>(I109+L109)/('Shared Mail Order'!H13+'Shared Mail Order'!H21)*'Shared Mail Order'!C22</f>
        <v>0</v>
      </c>
      <c r="L109" s="100"/>
      <c r="M109" s="101">
        <f>IF('Shared Mail Order'!C23&gt;0,(I109+L109)/('Shared Mail Order'!H13+'Shared Mail Order'!H21)*'Shared Mail Order'!C23*'Shared Mail Order'!C25,(I109+L109)*'Shared Mail Order'!C25)</f>
        <v>0</v>
      </c>
      <c r="N109" s="102">
        <f>IF('Shared Mail Order'!C23&gt;0,(I109+L109)/('Shared Mail Order'!H13+'Shared Mail Order'!H21)*'Shared Mail Order'!C23*'Shared Mail Order'!C25+K109,(I109+L109)*'Shared Mail Order'!C25+K109)</f>
        <v>0</v>
      </c>
      <c r="O109" s="132">
        <f t="shared" si="7"/>
        <v>0</v>
      </c>
      <c r="P109" s="180">
        <f t="shared" si="8"/>
        <v>0</v>
      </c>
      <c r="Q109" s="1"/>
      <c r="R109" s="1"/>
    </row>
    <row r="110" spans="1:18" ht="12.75">
      <c r="A110" s="127"/>
      <c r="B110" s="73"/>
      <c r="C110" s="91"/>
      <c r="D110" s="92">
        <v>0</v>
      </c>
      <c r="E110" s="128">
        <v>0</v>
      </c>
      <c r="F110" s="130">
        <f t="shared" si="5"/>
        <v>0</v>
      </c>
      <c r="G110" s="129">
        <f>F110*'Shared Mail Order'!C18</f>
        <v>0</v>
      </c>
      <c r="H110" s="130">
        <f t="shared" si="6"/>
        <v>0</v>
      </c>
      <c r="I110" s="99">
        <f>H110*'Shared Mail Order'!C17</f>
        <v>0</v>
      </c>
      <c r="J110" s="131">
        <f>((F110/'Shared Mail Order'!G13)*('Shared Mail Order'!H15+'Shared Mail Order'!H16))</f>
        <v>0</v>
      </c>
      <c r="K110" s="179">
        <f>(I110+L110)/('Shared Mail Order'!H13+'Shared Mail Order'!H21)*'Shared Mail Order'!C22</f>
        <v>0</v>
      </c>
      <c r="L110" s="100"/>
      <c r="M110" s="101">
        <f>IF('Shared Mail Order'!C23&gt;0,(I110+L110)/('Shared Mail Order'!H13+'Shared Mail Order'!H21)*'Shared Mail Order'!C23*'Shared Mail Order'!C25,(I110+L110)*'Shared Mail Order'!C25)</f>
        <v>0</v>
      </c>
      <c r="N110" s="102">
        <f>IF('Shared Mail Order'!C23&gt;0,(I110+L110)/('Shared Mail Order'!H13+'Shared Mail Order'!H21)*'Shared Mail Order'!C23*'Shared Mail Order'!C25+K110,(I110+L110)*'Shared Mail Order'!C25+K110)</f>
        <v>0</v>
      </c>
      <c r="O110" s="132">
        <f t="shared" si="7"/>
        <v>0</v>
      </c>
      <c r="P110" s="180">
        <f t="shared" si="8"/>
        <v>0</v>
      </c>
      <c r="Q110" s="1"/>
      <c r="R110" s="1"/>
    </row>
    <row r="111" spans="1:18" ht="12.75">
      <c r="A111" s="127"/>
      <c r="B111" s="73"/>
      <c r="C111" s="91"/>
      <c r="D111" s="92">
        <v>0</v>
      </c>
      <c r="E111" s="128">
        <v>0</v>
      </c>
      <c r="F111" s="130">
        <f t="shared" si="5"/>
        <v>0</v>
      </c>
      <c r="G111" s="129">
        <f>F111*'Shared Mail Order'!C18</f>
        <v>0</v>
      </c>
      <c r="H111" s="130">
        <f t="shared" si="6"/>
        <v>0</v>
      </c>
      <c r="I111" s="99">
        <f>H111*'Shared Mail Order'!C17</f>
        <v>0</v>
      </c>
      <c r="J111" s="131">
        <f>((F111/'Shared Mail Order'!G13)*('Shared Mail Order'!H15+'Shared Mail Order'!H16))</f>
        <v>0</v>
      </c>
      <c r="K111" s="179">
        <f>(I111+L111)/('Shared Mail Order'!H13+'Shared Mail Order'!H21)*'Shared Mail Order'!C22</f>
        <v>0</v>
      </c>
      <c r="L111" s="100"/>
      <c r="M111" s="101">
        <f>IF('Shared Mail Order'!C23&gt;0,(I111+L111)/('Shared Mail Order'!H13+'Shared Mail Order'!H21)*'Shared Mail Order'!C23*'Shared Mail Order'!C25,(I111+L111)*'Shared Mail Order'!C25)</f>
        <v>0</v>
      </c>
      <c r="N111" s="102">
        <f>IF('Shared Mail Order'!C23&gt;0,(I111+L111)/('Shared Mail Order'!H13+'Shared Mail Order'!H21)*'Shared Mail Order'!C23*'Shared Mail Order'!C25+K111,(I111+L111)*'Shared Mail Order'!C25+K111)</f>
        <v>0</v>
      </c>
      <c r="O111" s="132">
        <f t="shared" si="7"/>
        <v>0</v>
      </c>
      <c r="P111" s="180">
        <f t="shared" si="8"/>
        <v>0</v>
      </c>
      <c r="Q111" s="1"/>
      <c r="R111" s="1"/>
    </row>
    <row r="112" spans="1:18" ht="12.75">
      <c r="A112" s="127"/>
      <c r="B112" s="73"/>
      <c r="C112" s="91"/>
      <c r="D112" s="92">
        <v>0</v>
      </c>
      <c r="E112" s="128">
        <v>0</v>
      </c>
      <c r="F112" s="130">
        <f t="shared" si="5"/>
        <v>0</v>
      </c>
      <c r="G112" s="129">
        <f>F112*'Shared Mail Order'!C18</f>
        <v>0</v>
      </c>
      <c r="H112" s="130">
        <f t="shared" si="6"/>
        <v>0</v>
      </c>
      <c r="I112" s="99">
        <f>H112*'Shared Mail Order'!C17</f>
        <v>0</v>
      </c>
      <c r="J112" s="131">
        <f>((F112/'Shared Mail Order'!G13)*('Shared Mail Order'!H15+'Shared Mail Order'!H16))</f>
        <v>0</v>
      </c>
      <c r="K112" s="179">
        <f>(I112+L112)/('Shared Mail Order'!H13+'Shared Mail Order'!H21)*'Shared Mail Order'!C22</f>
        <v>0</v>
      </c>
      <c r="L112" s="100"/>
      <c r="M112" s="101">
        <f>IF('Shared Mail Order'!C23&gt;0,(I112+L112)/('Shared Mail Order'!H13+'Shared Mail Order'!H21)*'Shared Mail Order'!C23*'Shared Mail Order'!C25,(I112+L112)*'Shared Mail Order'!C25)</f>
        <v>0</v>
      </c>
      <c r="N112" s="102">
        <f>IF('Shared Mail Order'!C23&gt;0,(I112+L112)/('Shared Mail Order'!H13+'Shared Mail Order'!H21)*'Shared Mail Order'!C23*'Shared Mail Order'!C25+K112,(I112+L112)*'Shared Mail Order'!C25+K112)</f>
        <v>0</v>
      </c>
      <c r="O112" s="132">
        <f t="shared" si="7"/>
        <v>0</v>
      </c>
      <c r="P112" s="180">
        <f t="shared" si="8"/>
        <v>0</v>
      </c>
      <c r="Q112" s="1"/>
      <c r="R112" s="1"/>
    </row>
    <row r="113" spans="1:18" ht="12.75">
      <c r="A113" s="127"/>
      <c r="B113" s="73"/>
      <c r="C113" s="91"/>
      <c r="D113" s="92">
        <v>0</v>
      </c>
      <c r="E113" s="128">
        <v>0</v>
      </c>
      <c r="F113" s="130">
        <f t="shared" si="5"/>
        <v>0</v>
      </c>
      <c r="G113" s="129">
        <f>F113*'Shared Mail Order'!C18</f>
        <v>0</v>
      </c>
      <c r="H113" s="130">
        <f t="shared" si="6"/>
        <v>0</v>
      </c>
      <c r="I113" s="99">
        <f>H113*'Shared Mail Order'!C17</f>
        <v>0</v>
      </c>
      <c r="J113" s="131">
        <f>((F113/'Shared Mail Order'!G13)*('Shared Mail Order'!H15+'Shared Mail Order'!H16))</f>
        <v>0</v>
      </c>
      <c r="K113" s="179">
        <f>(I113+L113)/('Shared Mail Order'!H13+'Shared Mail Order'!H21)*'Shared Mail Order'!C22</f>
        <v>0</v>
      </c>
      <c r="L113" s="100"/>
      <c r="M113" s="101">
        <f>IF('Shared Mail Order'!C23&gt;0,(I113+L113)/('Shared Mail Order'!H13+'Shared Mail Order'!H21)*'Shared Mail Order'!C23*'Shared Mail Order'!C25,(I113+L113)*'Shared Mail Order'!C25)</f>
        <v>0</v>
      </c>
      <c r="N113" s="102">
        <f>IF('Shared Mail Order'!C23&gt;0,(I113+L113)/('Shared Mail Order'!H13+'Shared Mail Order'!H21)*'Shared Mail Order'!C23*'Shared Mail Order'!C25+K113,(I113+L113)*'Shared Mail Order'!C25+K113)</f>
        <v>0</v>
      </c>
      <c r="O113" s="132">
        <f t="shared" si="7"/>
        <v>0</v>
      </c>
      <c r="P113" s="180">
        <f t="shared" si="8"/>
        <v>0</v>
      </c>
      <c r="Q113" s="1"/>
      <c r="R113" s="1"/>
    </row>
    <row r="114" spans="1:18" ht="12.75">
      <c r="A114" s="127"/>
      <c r="B114" s="73"/>
      <c r="C114" s="91"/>
      <c r="D114" s="92">
        <v>0</v>
      </c>
      <c r="E114" s="128">
        <v>0</v>
      </c>
      <c r="F114" s="130">
        <f>D114*E114</f>
        <v>0</v>
      </c>
      <c r="G114" s="129">
        <f>F114*'Shared Mail Order'!C18</f>
        <v>0</v>
      </c>
      <c r="H114" s="130">
        <f>F114+G114</f>
        <v>0</v>
      </c>
      <c r="I114" s="99">
        <f>H114*'Shared Mail Order'!C17</f>
        <v>0</v>
      </c>
      <c r="J114" s="131">
        <f>((F114/'Shared Mail Order'!G13)*('Shared Mail Order'!H15+'Shared Mail Order'!H16))</f>
        <v>0</v>
      </c>
      <c r="K114" s="179">
        <f>(I114+L114)/('Shared Mail Order'!H13+'Shared Mail Order'!H21)*'Shared Mail Order'!C22</f>
        <v>0</v>
      </c>
      <c r="L114" s="100"/>
      <c r="M114" s="101">
        <f>IF('Shared Mail Order'!C23&gt;0,(I114+L114)/('Shared Mail Order'!H13+'Shared Mail Order'!H21)*'Shared Mail Order'!C23*'Shared Mail Order'!C25,(I114+L114)*'Shared Mail Order'!C25)</f>
        <v>0</v>
      </c>
      <c r="N114" s="102">
        <f>IF('Shared Mail Order'!C23&gt;0,(I114+L114)/('Shared Mail Order'!H13+'Shared Mail Order'!H21)*'Shared Mail Order'!C23*'Shared Mail Order'!C25+K114,(I114+L114)*'Shared Mail Order'!C25+K114)</f>
        <v>0</v>
      </c>
      <c r="O114" s="132">
        <f>SUM(I114+J114+N114)</f>
        <v>0</v>
      </c>
      <c r="P114" s="180">
        <f>IF(E114&gt;0,O114/E114,0)</f>
        <v>0</v>
      </c>
      <c r="Q114" s="1"/>
      <c r="R114" s="1"/>
    </row>
    <row r="115" spans="1:18" ht="12.75">
      <c r="A115" s="127"/>
      <c r="B115" s="73"/>
      <c r="C115" s="91"/>
      <c r="D115" s="92">
        <v>0</v>
      </c>
      <c r="E115" s="128">
        <v>0</v>
      </c>
      <c r="F115" s="130">
        <f>D115*E115</f>
        <v>0</v>
      </c>
      <c r="G115" s="129">
        <f>F115*'Shared Mail Order'!C18</f>
        <v>0</v>
      </c>
      <c r="H115" s="130">
        <f>F115+G115</f>
        <v>0</v>
      </c>
      <c r="I115" s="99">
        <f>H115*'Shared Mail Order'!C17</f>
        <v>0</v>
      </c>
      <c r="J115" s="131">
        <f>((F115/'Shared Mail Order'!G13)*('Shared Mail Order'!H15+'Shared Mail Order'!H16))</f>
        <v>0</v>
      </c>
      <c r="K115" s="179">
        <f>(I1115+L115)/('Shared Mail Order'!H13+'Shared Mail Order'!H21)*'Shared Mail Order'!C22</f>
        <v>0</v>
      </c>
      <c r="L115" s="100"/>
      <c r="M115" s="101">
        <f>IF('Shared Mail Order'!C23&gt;0,(I115+L115)/('Shared Mail Order'!H13+'Shared Mail Order'!H21)*'Shared Mail Order'!C23*'Shared Mail Order'!C25,(I115+L115)*'Shared Mail Order'!C25)</f>
        <v>0</v>
      </c>
      <c r="N115" s="102">
        <f>IF('Shared Mail Order'!C23&gt;0,(I115+L115)/('Shared Mail Order'!H13+'Shared Mail Order'!H21)*'Shared Mail Order'!C23*'Shared Mail Order'!C25+K115,(I115+L115)*'Shared Mail Order'!C25+K115)</f>
        <v>0</v>
      </c>
      <c r="O115" s="132">
        <f>SUM(I115+J115+N115)</f>
        <v>0</v>
      </c>
      <c r="P115" s="180">
        <f>IF(E115&gt;0,O115/E115,0)</f>
        <v>0</v>
      </c>
      <c r="Q115" s="1"/>
      <c r="R115" s="1"/>
    </row>
    <row r="116" spans="1:18" ht="12.75">
      <c r="A116" s="127"/>
      <c r="B116" s="73"/>
      <c r="C116" s="91"/>
      <c r="D116" s="92">
        <v>0</v>
      </c>
      <c r="E116" s="128">
        <v>0</v>
      </c>
      <c r="F116" s="130">
        <f>D116*E116</f>
        <v>0</v>
      </c>
      <c r="G116" s="129">
        <f>F116*'Shared Mail Order'!C18</f>
        <v>0</v>
      </c>
      <c r="H116" s="130">
        <f>F116+G116</f>
        <v>0</v>
      </c>
      <c r="I116" s="99">
        <f>H116*'Shared Mail Order'!C17</f>
        <v>0</v>
      </c>
      <c r="J116" s="131">
        <f>((F116/'Shared Mail Order'!G13)*('Shared Mail Order'!H15+'Shared Mail Order'!H16))</f>
        <v>0</v>
      </c>
      <c r="K116" s="179">
        <f>(I116+L116)/('Shared Mail Order'!H13+'Shared Mail Order'!H21)*'Shared Mail Order'!C22</f>
        <v>0</v>
      </c>
      <c r="L116" s="100"/>
      <c r="M116" s="101">
        <f>IF('Shared Mail Order'!C23&gt;0,(I116+L116)/('Shared Mail Order'!H13+'Shared Mail Order'!H21)*'Shared Mail Order'!C23*'Shared Mail Order'!C25,(I116+L116)*'Shared Mail Order'!C25)</f>
        <v>0</v>
      </c>
      <c r="N116" s="102">
        <f>IF('Shared Mail Order'!C23&gt;0,(I116+L116)/('Shared Mail Order'!H13+'Shared Mail Order'!H21)*'Shared Mail Order'!C23*'Shared Mail Order'!C25+K116,(I116+L116)*'Shared Mail Order'!C25+K116)</f>
        <v>0</v>
      </c>
      <c r="O116" s="132">
        <f>SUM(I116+J116+N116)</f>
        <v>0</v>
      </c>
      <c r="P116" s="180">
        <f>IF(E116&gt;0,O116/E116,0)</f>
        <v>0</v>
      </c>
      <c r="Q116" s="1"/>
      <c r="R116" s="1"/>
    </row>
    <row r="117" spans="1:18" ht="13.5" thickBot="1">
      <c r="A117" s="137"/>
      <c r="B117" s="161"/>
      <c r="C117" s="139"/>
      <c r="D117" s="110">
        <v>0</v>
      </c>
      <c r="E117" s="140">
        <v>0</v>
      </c>
      <c r="F117" s="141">
        <f>D117*E117</f>
        <v>0</v>
      </c>
      <c r="G117" s="142">
        <f>F117*'Shared Mail Order'!C18</f>
        <v>0</v>
      </c>
      <c r="H117" s="143">
        <f>F117+G117</f>
        <v>0</v>
      </c>
      <c r="I117" s="144">
        <f>H117*'Shared Mail Order'!C17</f>
        <v>0</v>
      </c>
      <c r="J117" s="145">
        <f>((F117/'Shared Mail Order'!G13)*('Shared Mail Order'!H15+'Shared Mail Order'!H16))</f>
        <v>0</v>
      </c>
      <c r="K117" s="181">
        <f>(I117+L117)/('Shared Mail Order'!H13+'Shared Mail Order'!H21)*'Shared Mail Order'!C22</f>
        <v>0</v>
      </c>
      <c r="L117" s="146">
        <v>0</v>
      </c>
      <c r="M117" s="146">
        <f>IF('Shared Mail Order'!C23&gt;0,(I117+L117)/('Shared Mail Order'!H13+'Shared Mail Order'!H21)*'Shared Mail Order'!C23*'Shared Mail Order'!C25,(I117+L117)*'Shared Mail Order'!C25)</f>
        <v>0</v>
      </c>
      <c r="N117" s="147">
        <f>IF('Shared Mail Order'!C23&gt;0,(I117+L117)/('Shared Mail Order'!H13+'Shared Mail Order'!H21)*'Shared Mail Order'!C23*'Shared Mail Order'!C25+K117,(I117+L117)*'Shared Mail Order'!C25+K117)</f>
        <v>0</v>
      </c>
      <c r="O117" s="132">
        <f>SUM(I117+J117+N117)</f>
        <v>0</v>
      </c>
      <c r="P117" s="182">
        <f>IF(E117&gt;0,O117/E117,0)</f>
        <v>0</v>
      </c>
      <c r="Q117" s="1"/>
      <c r="R117" s="1"/>
    </row>
    <row r="118" spans="1:18" ht="13.5" thickTop="1">
      <c r="A118" s="191"/>
      <c r="B118" s="191"/>
      <c r="C118" s="191"/>
      <c r="D118" s="192"/>
      <c r="E118" s="193">
        <f aca="true" t="shared" si="9" ref="E118:O118">SUM(E18:E117)</f>
        <v>0</v>
      </c>
      <c r="F118" s="183">
        <f t="shared" si="9"/>
        <v>0</v>
      </c>
      <c r="G118" s="183">
        <f t="shared" si="9"/>
        <v>0</v>
      </c>
      <c r="H118" s="184">
        <f t="shared" si="9"/>
        <v>0</v>
      </c>
      <c r="I118" s="185">
        <f t="shared" si="9"/>
        <v>0</v>
      </c>
      <c r="J118" s="186">
        <f t="shared" si="9"/>
        <v>0</v>
      </c>
      <c r="K118" s="187">
        <f t="shared" si="9"/>
        <v>0</v>
      </c>
      <c r="L118" s="188">
        <f t="shared" si="9"/>
        <v>0</v>
      </c>
      <c r="M118" s="185">
        <f t="shared" si="9"/>
        <v>0</v>
      </c>
      <c r="N118" s="189">
        <f t="shared" si="9"/>
        <v>0</v>
      </c>
      <c r="O118" s="190">
        <f t="shared" si="9"/>
        <v>0</v>
      </c>
      <c r="P118" s="8"/>
      <c r="Q118" s="1"/>
      <c r="R118" s="1"/>
    </row>
    <row r="119" spans="1:18" ht="12.75">
      <c r="A119" s="1"/>
      <c r="B119" s="1"/>
      <c r="C119" s="1"/>
      <c r="D119" s="1"/>
      <c r="E119" s="1"/>
      <c r="F119" s="1"/>
      <c r="G119" s="1"/>
      <c r="H119" s="1"/>
      <c r="I119" s="1"/>
      <c r="J119" s="1"/>
      <c r="K119" s="1"/>
      <c r="L119" s="1"/>
      <c r="M119" s="1"/>
      <c r="N119" s="1"/>
      <c r="O119" s="1"/>
      <c r="P119" s="1"/>
      <c r="Q119" s="1"/>
      <c r="R119" s="1"/>
    </row>
    <row r="120" spans="1:18" ht="12.75">
      <c r="A120" s="1"/>
      <c r="B120" s="1"/>
      <c r="C120" s="1"/>
      <c r="D120" s="1"/>
      <c r="E120" s="1"/>
      <c r="F120" s="1"/>
      <c r="G120" s="1"/>
      <c r="H120" s="1"/>
      <c r="I120" s="1"/>
      <c r="J120" s="1"/>
      <c r="K120" s="1"/>
      <c r="L120" s="1"/>
      <c r="M120" s="1"/>
      <c r="N120" s="1"/>
      <c r="O120" s="1"/>
      <c r="P120" s="1"/>
      <c r="Q120" s="1"/>
      <c r="R120" s="1"/>
    </row>
    <row r="121" spans="1:18" ht="12.75">
      <c r="A121" s="1"/>
      <c r="B121" s="1"/>
      <c r="C121" s="1"/>
      <c r="D121" s="1"/>
      <c r="E121" s="1"/>
      <c r="F121" s="1"/>
      <c r="G121" s="1"/>
      <c r="H121" s="1"/>
      <c r="I121" s="1"/>
      <c r="J121" s="1"/>
      <c r="K121" s="1"/>
      <c r="L121" s="1"/>
      <c r="M121" s="1"/>
      <c r="N121" s="1"/>
      <c r="O121" s="1"/>
      <c r="P121" s="1"/>
      <c r="Q121" s="1"/>
      <c r="R121" s="1"/>
    </row>
    <row r="122" spans="1:18" ht="12.75">
      <c r="A122" s="1"/>
      <c r="B122" s="1"/>
      <c r="C122" s="1"/>
      <c r="D122" s="1"/>
      <c r="E122" s="1"/>
      <c r="F122" s="1"/>
      <c r="G122" s="1"/>
      <c r="H122" s="1"/>
      <c r="I122" s="1"/>
      <c r="J122" s="1"/>
      <c r="K122" s="1"/>
      <c r="L122" s="1"/>
      <c r="M122" s="1"/>
      <c r="N122" s="1"/>
      <c r="O122" s="1"/>
      <c r="P122" s="1"/>
      <c r="Q122" s="1"/>
      <c r="R122" s="1"/>
    </row>
    <row r="123" spans="1:18" ht="12.75">
      <c r="A123" s="1"/>
      <c r="B123" s="1"/>
      <c r="C123" s="1"/>
      <c r="D123" s="1"/>
      <c r="E123" s="1"/>
      <c r="F123" s="1"/>
      <c r="G123" s="1"/>
      <c r="H123" s="1"/>
      <c r="I123" s="1"/>
      <c r="J123" s="1"/>
      <c r="K123" s="1"/>
      <c r="L123" s="1"/>
      <c r="M123" s="1"/>
      <c r="N123" s="1"/>
      <c r="O123" s="1"/>
      <c r="P123" s="1"/>
      <c r="Q123" s="1"/>
      <c r="R123" s="1"/>
    </row>
    <row r="124" spans="1:18" ht="12.75">
      <c r="A124" s="1"/>
      <c r="B124" s="1"/>
      <c r="C124" s="1"/>
      <c r="D124" s="1"/>
      <c r="E124" s="1"/>
      <c r="F124" s="1"/>
      <c r="G124" s="1"/>
      <c r="H124" s="1"/>
      <c r="I124" s="1"/>
      <c r="J124" s="1"/>
      <c r="K124" s="1"/>
      <c r="L124" s="1"/>
      <c r="M124" s="1"/>
      <c r="N124" s="1"/>
      <c r="O124" s="1"/>
      <c r="P124" s="1"/>
      <c r="Q124" s="1"/>
      <c r="R124" s="1"/>
    </row>
    <row r="125" spans="1:18" ht="12.75">
      <c r="A125" s="1"/>
      <c r="B125" s="1"/>
      <c r="C125" s="1"/>
      <c r="D125" s="1"/>
      <c r="E125" s="1"/>
      <c r="F125" s="1"/>
      <c r="G125" s="1"/>
      <c r="H125" s="1"/>
      <c r="I125" s="1"/>
      <c r="J125" s="1"/>
      <c r="K125" s="1"/>
      <c r="L125" s="1"/>
      <c r="M125" s="1"/>
      <c r="N125" s="1"/>
      <c r="O125" s="1"/>
      <c r="P125" s="1"/>
      <c r="Q125" s="1"/>
      <c r="R125" s="1"/>
    </row>
    <row r="126" spans="1:18" ht="12.75">
      <c r="A126" s="1"/>
      <c r="B126" s="1"/>
      <c r="C126" s="1"/>
      <c r="D126" s="1"/>
      <c r="E126" s="1"/>
      <c r="F126" s="1"/>
      <c r="G126" s="1"/>
      <c r="H126" s="1"/>
      <c r="I126" s="1"/>
      <c r="J126" s="1"/>
      <c r="K126" s="1"/>
      <c r="L126" s="1"/>
      <c r="M126" s="1"/>
      <c r="N126" s="1"/>
      <c r="O126" s="1"/>
      <c r="P126" s="1"/>
      <c r="Q126" s="1"/>
      <c r="R126" s="1"/>
    </row>
    <row r="127" spans="1:18" ht="12.75">
      <c r="A127" s="1"/>
      <c r="B127" s="1"/>
      <c r="C127" s="1"/>
      <c r="D127" s="1"/>
      <c r="E127" s="1"/>
      <c r="F127" s="1"/>
      <c r="G127" s="1"/>
      <c r="H127" s="1"/>
      <c r="I127" s="1"/>
      <c r="J127" s="1"/>
      <c r="K127" s="1"/>
      <c r="L127" s="1"/>
      <c r="M127" s="1"/>
      <c r="N127" s="1"/>
      <c r="O127" s="1"/>
      <c r="P127" s="1"/>
      <c r="Q127" s="1"/>
      <c r="R127" s="1"/>
    </row>
    <row r="128" spans="1:18" ht="12.75">
      <c r="A128" s="1"/>
      <c r="B128" s="1"/>
      <c r="C128" s="1"/>
      <c r="D128" s="1"/>
      <c r="E128" s="1"/>
      <c r="F128" s="1"/>
      <c r="G128" s="1"/>
      <c r="H128" s="1"/>
      <c r="I128" s="1"/>
      <c r="J128" s="1"/>
      <c r="K128" s="1"/>
      <c r="L128" s="1"/>
      <c r="M128" s="1"/>
      <c r="N128" s="1"/>
      <c r="O128" s="1"/>
      <c r="P128" s="1"/>
      <c r="Q128" s="1"/>
      <c r="R128" s="1"/>
    </row>
    <row r="129" spans="1:18" ht="12.75">
      <c r="A129" s="1"/>
      <c r="B129" s="1"/>
      <c r="C129" s="1"/>
      <c r="D129" s="1"/>
      <c r="E129" s="1"/>
      <c r="F129" s="1"/>
      <c r="G129" s="1"/>
      <c r="H129" s="1"/>
      <c r="I129" s="1"/>
      <c r="J129" s="1"/>
      <c r="K129" s="1"/>
      <c r="L129" s="1"/>
      <c r="M129" s="1"/>
      <c r="N129" s="1"/>
      <c r="O129" s="1"/>
      <c r="P129" s="1"/>
      <c r="Q129" s="1"/>
      <c r="R129" s="1"/>
    </row>
    <row r="130" spans="1:18" ht="12.75">
      <c r="A130" s="1"/>
      <c r="B130" s="1"/>
      <c r="C130" s="1"/>
      <c r="D130" s="1"/>
      <c r="E130" s="1"/>
      <c r="F130" s="1"/>
      <c r="G130" s="1"/>
      <c r="H130" s="1"/>
      <c r="I130" s="1"/>
      <c r="J130" s="1"/>
      <c r="K130" s="1"/>
      <c r="L130" s="1"/>
      <c r="M130" s="1"/>
      <c r="N130" s="1"/>
      <c r="O130" s="1"/>
      <c r="P130" s="1"/>
      <c r="Q130" s="1"/>
      <c r="R130" s="1"/>
    </row>
    <row r="131" spans="1:18" ht="12.75">
      <c r="A131" s="1"/>
      <c r="B131" s="1"/>
      <c r="C131" s="1"/>
      <c r="D131" s="1"/>
      <c r="E131" s="1"/>
      <c r="F131" s="1"/>
      <c r="G131" s="1"/>
      <c r="H131" s="1"/>
      <c r="I131" s="1"/>
      <c r="J131" s="1"/>
      <c r="K131" s="1"/>
      <c r="L131" s="1"/>
      <c r="M131" s="1"/>
      <c r="N131" s="1"/>
      <c r="O131" s="1"/>
      <c r="P131" s="1"/>
      <c r="Q131" s="1"/>
      <c r="R131" s="1"/>
    </row>
    <row r="132" spans="1:18" ht="12.75">
      <c r="A132" s="1"/>
      <c r="B132" s="1"/>
      <c r="C132" s="1"/>
      <c r="D132" s="1"/>
      <c r="E132" s="1"/>
      <c r="F132" s="1"/>
      <c r="G132" s="1"/>
      <c r="H132" s="1"/>
      <c r="I132" s="1"/>
      <c r="J132" s="1"/>
      <c r="K132" s="1"/>
      <c r="L132" s="1"/>
      <c r="M132" s="1"/>
      <c r="N132" s="1"/>
      <c r="O132" s="1"/>
      <c r="P132" s="1"/>
      <c r="Q132" s="1"/>
      <c r="R132" s="1"/>
    </row>
    <row r="133" spans="1:18" ht="12.75">
      <c r="A133" s="1"/>
      <c r="B133" s="1"/>
      <c r="C133" s="1"/>
      <c r="D133" s="1"/>
      <c r="E133" s="1"/>
      <c r="F133" s="1"/>
      <c r="G133" s="1"/>
      <c r="H133" s="1"/>
      <c r="I133" s="1"/>
      <c r="J133" s="1"/>
      <c r="K133" s="1"/>
      <c r="L133" s="1"/>
      <c r="M133" s="1"/>
      <c r="N133" s="1"/>
      <c r="O133" s="1"/>
      <c r="P133" s="1"/>
      <c r="Q133" s="1"/>
      <c r="R133" s="1"/>
    </row>
    <row r="134" spans="1:18" ht="12.75">
      <c r="A134" s="1"/>
      <c r="B134" s="1"/>
      <c r="C134" s="1"/>
      <c r="D134" s="1"/>
      <c r="E134" s="1"/>
      <c r="F134" s="1"/>
      <c r="G134" s="1"/>
      <c r="H134" s="1"/>
      <c r="I134" s="1"/>
      <c r="J134" s="1"/>
      <c r="K134" s="1"/>
      <c r="L134" s="1"/>
      <c r="M134" s="1"/>
      <c r="N134" s="1"/>
      <c r="O134" s="1"/>
      <c r="P134" s="1"/>
      <c r="Q134" s="1"/>
      <c r="R134" s="1"/>
    </row>
    <row r="135" spans="1:18" ht="12.75">
      <c r="A135" s="1"/>
      <c r="B135" s="1"/>
      <c r="C135" s="1"/>
      <c r="D135" s="1"/>
      <c r="E135" s="1"/>
      <c r="F135" s="1"/>
      <c r="G135" s="1"/>
      <c r="H135" s="1"/>
      <c r="I135" s="1"/>
      <c r="J135" s="1"/>
      <c r="K135" s="1"/>
      <c r="L135" s="1"/>
      <c r="M135" s="1"/>
      <c r="N135" s="1"/>
      <c r="O135" s="1"/>
      <c r="P135" s="1"/>
      <c r="Q135" s="1"/>
      <c r="R135" s="1"/>
    </row>
    <row r="136" spans="1:18" ht="12.75">
      <c r="A136" s="1"/>
      <c r="B136" s="1"/>
      <c r="C136" s="1"/>
      <c r="D136" s="1"/>
      <c r="E136" s="1"/>
      <c r="F136" s="1"/>
      <c r="G136" s="1"/>
      <c r="H136" s="1"/>
      <c r="I136" s="1"/>
      <c r="J136" s="1"/>
      <c r="K136" s="1"/>
      <c r="L136" s="1"/>
      <c r="M136" s="1"/>
      <c r="N136" s="1"/>
      <c r="O136" s="1"/>
      <c r="P136" s="1"/>
      <c r="Q136" s="1"/>
      <c r="R136" s="1"/>
    </row>
    <row r="137" spans="1:18" ht="12.75">
      <c r="A137" s="1"/>
      <c r="B137" s="1"/>
      <c r="C137" s="1"/>
      <c r="D137" s="1"/>
      <c r="E137" s="1"/>
      <c r="F137" s="1"/>
      <c r="G137" s="1"/>
      <c r="H137" s="1"/>
      <c r="I137" s="1"/>
      <c r="J137" s="1"/>
      <c r="K137" s="1"/>
      <c r="L137" s="1"/>
      <c r="M137" s="1"/>
      <c r="N137" s="1"/>
      <c r="O137" s="1"/>
      <c r="P137" s="1"/>
      <c r="Q137" s="1"/>
      <c r="R137" s="1"/>
    </row>
    <row r="138" spans="1:18" ht="12.75">
      <c r="A138" s="1"/>
      <c r="B138" s="1"/>
      <c r="C138" s="1"/>
      <c r="D138" s="1"/>
      <c r="E138" s="1"/>
      <c r="F138" s="1"/>
      <c r="G138" s="1"/>
      <c r="H138" s="1"/>
      <c r="I138" s="1"/>
      <c r="J138" s="1"/>
      <c r="K138" s="1"/>
      <c r="L138" s="1"/>
      <c r="M138" s="1"/>
      <c r="N138" s="1"/>
      <c r="O138" s="1"/>
      <c r="P138" s="1"/>
      <c r="Q138" s="1"/>
      <c r="R138" s="1"/>
    </row>
    <row r="139" spans="1:18" ht="12.75">
      <c r="A139" s="1"/>
      <c r="B139" s="1"/>
      <c r="C139" s="1"/>
      <c r="D139" s="1"/>
      <c r="E139" s="1"/>
      <c r="F139" s="1"/>
      <c r="G139" s="1"/>
      <c r="H139" s="1"/>
      <c r="I139" s="1"/>
      <c r="J139" s="1"/>
      <c r="K139" s="1"/>
      <c r="L139" s="1"/>
      <c r="M139" s="1"/>
      <c r="N139" s="1"/>
      <c r="O139" s="1"/>
      <c r="P139" s="1"/>
      <c r="Q139" s="1"/>
      <c r="R139" s="1"/>
    </row>
    <row r="140" spans="1:18" ht="12.75">
      <c r="A140" s="1"/>
      <c r="B140" s="1"/>
      <c r="C140" s="1"/>
      <c r="D140" s="1"/>
      <c r="E140" s="1"/>
      <c r="F140" s="1"/>
      <c r="G140" s="1"/>
      <c r="H140" s="1"/>
      <c r="I140" s="1"/>
      <c r="J140" s="1"/>
      <c r="K140" s="1"/>
      <c r="L140" s="1"/>
      <c r="M140" s="1"/>
      <c r="N140" s="1"/>
      <c r="O140" s="1"/>
      <c r="P140" s="1"/>
      <c r="Q140" s="1"/>
      <c r="R140" s="1"/>
    </row>
  </sheetData>
  <sheetProtection password="DB56" sheet="1" objects="1" scenarios="1"/>
  <mergeCells count="32">
    <mergeCell ref="I16:I17"/>
    <mergeCell ref="K16:N16"/>
    <mergeCell ref="P16:P17"/>
    <mergeCell ref="E16:E17"/>
    <mergeCell ref="F16:F17"/>
    <mergeCell ref="G16:G17"/>
    <mergeCell ref="H16:H17"/>
    <mergeCell ref="A16:A17"/>
    <mergeCell ref="B16:B17"/>
    <mergeCell ref="C16:C17"/>
    <mergeCell ref="D16:D17"/>
    <mergeCell ref="A6:G6"/>
    <mergeCell ref="I6:M6"/>
    <mergeCell ref="A7:G7"/>
    <mergeCell ref="K7:M7"/>
    <mergeCell ref="N1:O1"/>
    <mergeCell ref="A2:G2"/>
    <mergeCell ref="A3:G3"/>
    <mergeCell ref="L3:M3"/>
    <mergeCell ref="A1:G1"/>
    <mergeCell ref="I12:N12"/>
    <mergeCell ref="I13:N13"/>
    <mergeCell ref="I14:N14"/>
    <mergeCell ref="I15:N15"/>
    <mergeCell ref="I8:N8"/>
    <mergeCell ref="I9:N9"/>
    <mergeCell ref="I10:N10"/>
    <mergeCell ref="I11:N11"/>
    <mergeCell ref="A4:G4"/>
    <mergeCell ref="H4:M4"/>
    <mergeCell ref="A5:G5"/>
    <mergeCell ref="K5:M5"/>
  </mergeCells>
  <conditionalFormatting sqref="L18:M37">
    <cfRule type="cellIs" priority="1" dxfId="0" operator="notBetween" stopIfTrue="1">
      <formula>0</formula>
      <formula>99999</formula>
    </cfRule>
  </conditionalFormatting>
  <printOptions/>
  <pageMargins left="0.75" right="0.75" top="1" bottom="1" header="0.5" footer="0.5"/>
  <pageSetup orientation="portrait" r:id="rId3"/>
  <legacyDrawing r:id="rId2"/>
</worksheet>
</file>

<file path=xl/worksheets/sheet7.xml><?xml version="1.0" encoding="utf-8"?>
<worksheet xmlns="http://schemas.openxmlformats.org/spreadsheetml/2006/main" xmlns:r="http://schemas.openxmlformats.org/officeDocument/2006/relationships">
  <dimension ref="A1:R140"/>
  <sheetViews>
    <sheetView showZeros="0" workbookViewId="0" topLeftCell="A1">
      <selection activeCell="H36" sqref="H36"/>
    </sheetView>
  </sheetViews>
  <sheetFormatPr defaultColWidth="9.140625" defaultRowHeight="12.75"/>
  <cols>
    <col min="1" max="1" width="8.421875" style="0" customWidth="1"/>
    <col min="2" max="2" width="32.28125" style="0" customWidth="1"/>
    <col min="3" max="3" width="9.8515625" style="0" customWidth="1"/>
    <col min="4" max="4" width="5.8515625" style="0" customWidth="1"/>
    <col min="5" max="5" width="5.00390625" style="0" customWidth="1"/>
    <col min="6" max="16" width="7.140625" style="0" customWidth="1"/>
  </cols>
  <sheetData>
    <row r="1" spans="1:18" ht="12.75">
      <c r="A1" s="198" t="s">
        <v>60</v>
      </c>
      <c r="B1" s="198"/>
      <c r="C1" s="198"/>
      <c r="D1" s="198"/>
      <c r="E1" s="198"/>
      <c r="F1" s="198"/>
      <c r="G1" s="198"/>
      <c r="H1" s="7"/>
      <c r="I1" s="7"/>
      <c r="J1" s="7"/>
      <c r="K1" s="7"/>
      <c r="L1" s="7"/>
      <c r="M1" s="87"/>
      <c r="N1" s="209" t="s">
        <v>12</v>
      </c>
      <c r="O1" s="210"/>
      <c r="P1" s="8"/>
      <c r="Q1" s="1"/>
      <c r="R1" s="1"/>
    </row>
    <row r="2" spans="1:18" ht="13.5" thickBot="1">
      <c r="A2" s="198"/>
      <c r="B2" s="198"/>
      <c r="C2" s="198"/>
      <c r="D2" s="198"/>
      <c r="E2" s="198"/>
      <c r="F2" s="198"/>
      <c r="G2" s="198"/>
      <c r="H2" s="32"/>
      <c r="I2" s="32"/>
      <c r="J2" s="32"/>
      <c r="K2" s="32"/>
      <c r="L2" s="88"/>
      <c r="M2" s="89"/>
      <c r="N2" s="40" t="str">
        <f>'Shared Mail Order'!G12</f>
        <v>(US$)</v>
      </c>
      <c r="O2" s="114" t="str">
        <f>'Shared Mail Order'!H12</f>
        <v>(CAD$)</v>
      </c>
      <c r="P2" s="8"/>
      <c r="Q2" s="1"/>
      <c r="R2" s="1"/>
    </row>
    <row r="3" spans="1:18" ht="13.5" thickTop="1">
      <c r="A3" s="198"/>
      <c r="B3" s="198"/>
      <c r="C3" s="198"/>
      <c r="D3" s="198"/>
      <c r="E3" s="198"/>
      <c r="F3" s="198"/>
      <c r="G3" s="198"/>
      <c r="H3" s="36"/>
      <c r="I3" s="36"/>
      <c r="J3" s="36"/>
      <c r="K3" s="36"/>
      <c r="L3" s="201" t="s">
        <v>22</v>
      </c>
      <c r="M3" s="286"/>
      <c r="N3" s="75">
        <f>SUM(F18:F117)</f>
        <v>0</v>
      </c>
      <c r="O3" s="115">
        <f>N3*'Shared Mail Order'!C17</f>
        <v>0</v>
      </c>
      <c r="P3" s="8"/>
      <c r="Q3" s="1"/>
      <c r="R3" s="1"/>
    </row>
    <row r="4" spans="1:18" ht="12.75">
      <c r="A4" s="198"/>
      <c r="B4" s="198"/>
      <c r="C4" s="198"/>
      <c r="D4" s="198"/>
      <c r="E4" s="198"/>
      <c r="F4" s="198"/>
      <c r="G4" s="198"/>
      <c r="H4" s="201" t="s">
        <v>24</v>
      </c>
      <c r="I4" s="203"/>
      <c r="J4" s="203"/>
      <c r="K4" s="203"/>
      <c r="L4" s="203"/>
      <c r="M4" s="286"/>
      <c r="N4" s="76">
        <f>SUM(G18:G117)</f>
        <v>0</v>
      </c>
      <c r="O4" s="115">
        <f>N4*'Shared Mail Order'!C17</f>
        <v>0</v>
      </c>
      <c r="P4" s="8"/>
      <c r="Q4" s="1"/>
      <c r="R4" s="1"/>
    </row>
    <row r="5" spans="1:18" ht="12.75">
      <c r="A5" s="198"/>
      <c r="B5" s="198"/>
      <c r="C5" s="198"/>
      <c r="D5" s="198"/>
      <c r="E5" s="198"/>
      <c r="F5" s="198"/>
      <c r="G5" s="198"/>
      <c r="H5" s="7"/>
      <c r="I5" s="2"/>
      <c r="J5" s="2"/>
      <c r="K5" s="201" t="s">
        <v>23</v>
      </c>
      <c r="L5" s="203"/>
      <c r="M5" s="205"/>
      <c r="N5" s="77">
        <f>N3/'Shared Mail Order'!G13*'Shared Mail Order'!C16</f>
        <v>0</v>
      </c>
      <c r="O5" s="116">
        <f>N5*'Shared Mail Order'!C17</f>
        <v>0</v>
      </c>
      <c r="P5" s="8"/>
      <c r="Q5" s="1"/>
      <c r="R5" s="1"/>
    </row>
    <row r="6" spans="1:18" ht="14.25" customHeight="1">
      <c r="A6" s="198"/>
      <c r="B6" s="198"/>
      <c r="C6" s="198"/>
      <c r="D6" s="198"/>
      <c r="E6" s="198"/>
      <c r="F6" s="198"/>
      <c r="G6" s="198"/>
      <c r="H6" s="7"/>
      <c r="I6" s="201" t="s">
        <v>41</v>
      </c>
      <c r="J6" s="201"/>
      <c r="K6" s="201"/>
      <c r="L6" s="201"/>
      <c r="M6" s="286"/>
      <c r="N6" s="77">
        <f>IF('Shared Mail Order'!C19="yes",N5*'Shared Mail Order'!C18,0)</f>
        <v>0</v>
      </c>
      <c r="O6" s="116">
        <f>N6*'Shared Mail Order'!C17</f>
        <v>0</v>
      </c>
      <c r="P6" s="8"/>
      <c r="Q6" s="1"/>
      <c r="R6" s="1"/>
    </row>
    <row r="7" spans="1:18" ht="13.5">
      <c r="A7" s="198"/>
      <c r="B7" s="198"/>
      <c r="C7" s="198"/>
      <c r="D7" s="198"/>
      <c r="E7" s="198"/>
      <c r="F7" s="198"/>
      <c r="G7" s="198"/>
      <c r="H7" s="39"/>
      <c r="I7" s="2"/>
      <c r="J7" s="2"/>
      <c r="K7" s="206" t="s">
        <v>21</v>
      </c>
      <c r="L7" s="234"/>
      <c r="M7" s="208"/>
      <c r="N7" s="75">
        <f>SUM(N3:N6)</f>
        <v>0</v>
      </c>
      <c r="O7" s="117">
        <f>SUM(O3:O6)</f>
        <v>0</v>
      </c>
      <c r="P7" s="8"/>
      <c r="Q7" s="1"/>
      <c r="R7" s="1"/>
    </row>
    <row r="8" spans="1:18" ht="12.75">
      <c r="A8" s="31"/>
      <c r="B8" s="4" t="s">
        <v>0</v>
      </c>
      <c r="C8" s="4"/>
      <c r="D8" s="43"/>
      <c r="E8" s="43"/>
      <c r="F8" s="43"/>
      <c r="G8" s="4"/>
      <c r="H8" s="7"/>
      <c r="I8" s="199" t="s">
        <v>5</v>
      </c>
      <c r="J8" s="199"/>
      <c r="K8" s="199"/>
      <c r="L8" s="200"/>
      <c r="M8" s="200"/>
      <c r="N8" s="200"/>
      <c r="O8" s="118">
        <f>O3/'Shared Mail Order'!H13*'Shared Mail Order'!C22</f>
        <v>0</v>
      </c>
      <c r="P8" s="8"/>
      <c r="Q8" s="1"/>
      <c r="R8" s="1"/>
    </row>
    <row r="9" spans="1:18" ht="12.75">
      <c r="A9" s="31"/>
      <c r="B9" s="4"/>
      <c r="C9" s="4"/>
      <c r="D9" s="43"/>
      <c r="E9" s="43"/>
      <c r="F9" s="43"/>
      <c r="G9" s="4"/>
      <c r="H9" s="6"/>
      <c r="I9" s="232" t="s">
        <v>20</v>
      </c>
      <c r="J9" s="232"/>
      <c r="K9" s="232"/>
      <c r="L9" s="203"/>
      <c r="M9" s="203"/>
      <c r="N9" s="203"/>
      <c r="O9" s="119">
        <f>'Shared Mail Order'!C24*N3/'Shared Mail Order'!G13</f>
        <v>0</v>
      </c>
      <c r="P9" s="8"/>
      <c r="Q9" s="1"/>
      <c r="R9" s="1"/>
    </row>
    <row r="10" spans="1:18" ht="12.75">
      <c r="A10" s="31"/>
      <c r="B10" s="4"/>
      <c r="C10" s="4"/>
      <c r="D10" s="43"/>
      <c r="E10" s="43"/>
      <c r="F10" s="43"/>
      <c r="G10" s="4"/>
      <c r="H10" s="6"/>
      <c r="I10" s="232" t="s">
        <v>28</v>
      </c>
      <c r="J10" s="232"/>
      <c r="K10" s="232"/>
      <c r="L10" s="203"/>
      <c r="M10" s="203"/>
      <c r="N10" s="203"/>
      <c r="O10" s="120">
        <f>O9*'Shared Mail Order'!C25</f>
        <v>0</v>
      </c>
      <c r="P10" s="8"/>
      <c r="Q10" s="1"/>
      <c r="R10" s="1"/>
    </row>
    <row r="11" spans="1:18" ht="12.75">
      <c r="A11" s="31"/>
      <c r="B11" s="5" t="s">
        <v>0</v>
      </c>
      <c r="C11" s="5"/>
      <c r="D11" s="43"/>
      <c r="E11" s="43"/>
      <c r="F11" s="43"/>
      <c r="G11" s="5"/>
      <c r="H11" s="33"/>
      <c r="I11" s="201" t="s">
        <v>7</v>
      </c>
      <c r="J11" s="201"/>
      <c r="K11" s="201"/>
      <c r="L11" s="203"/>
      <c r="M11" s="203"/>
      <c r="N11" s="203"/>
      <c r="O11" s="121">
        <f>SUM(L18:L117)</f>
        <v>0</v>
      </c>
      <c r="P11" s="8"/>
      <c r="Q11" s="1"/>
      <c r="R11" s="1"/>
    </row>
    <row r="12" spans="1:18" ht="13.5">
      <c r="A12" s="31"/>
      <c r="B12" s="5"/>
      <c r="C12" s="5"/>
      <c r="D12" s="43"/>
      <c r="E12" s="43"/>
      <c r="F12" s="43"/>
      <c r="G12" s="5"/>
      <c r="H12" s="33"/>
      <c r="I12" s="232" t="s">
        <v>30</v>
      </c>
      <c r="J12" s="232"/>
      <c r="K12" s="232"/>
      <c r="L12" s="203"/>
      <c r="M12" s="203"/>
      <c r="N12" s="203"/>
      <c r="O12" s="122">
        <f>SUM(M18:M117)</f>
        <v>0</v>
      </c>
      <c r="P12" s="8"/>
      <c r="Q12" s="1"/>
      <c r="R12" s="1"/>
    </row>
    <row r="13" spans="1:18" ht="13.5">
      <c r="A13" s="31"/>
      <c r="B13" s="5"/>
      <c r="C13" s="5"/>
      <c r="D13" s="43"/>
      <c r="E13" s="43"/>
      <c r="F13" s="43"/>
      <c r="G13" s="5"/>
      <c r="H13" s="42"/>
      <c r="I13" s="233" t="s">
        <v>25</v>
      </c>
      <c r="J13" s="233"/>
      <c r="K13" s="233"/>
      <c r="L13" s="234"/>
      <c r="M13" s="234"/>
      <c r="N13" s="234"/>
      <c r="O13" s="123">
        <f>O8+O9+O10+O11+O12+F10</f>
        <v>0</v>
      </c>
      <c r="P13" s="8"/>
      <c r="Q13" s="1"/>
      <c r="R13" s="1"/>
    </row>
    <row r="14" spans="1:18" ht="12.75">
      <c r="A14" s="31"/>
      <c r="B14" s="5"/>
      <c r="C14" s="5"/>
      <c r="D14" s="43"/>
      <c r="E14" s="43"/>
      <c r="F14" s="43"/>
      <c r="G14" s="5"/>
      <c r="H14" s="7"/>
      <c r="I14" s="236" t="s">
        <v>26</v>
      </c>
      <c r="J14" s="236"/>
      <c r="K14" s="236"/>
      <c r="L14" s="200"/>
      <c r="M14" s="200"/>
      <c r="N14" s="200"/>
      <c r="O14" s="124">
        <f>O7+O13</f>
        <v>0</v>
      </c>
      <c r="P14" s="8"/>
      <c r="Q14" s="1"/>
      <c r="R14" s="1"/>
    </row>
    <row r="15" spans="1:18" ht="12.75">
      <c r="A15" s="31"/>
      <c r="B15" s="3" t="s">
        <v>0</v>
      </c>
      <c r="C15" s="3"/>
      <c r="D15" s="43"/>
      <c r="E15" s="43"/>
      <c r="F15" s="43"/>
      <c r="G15" s="3"/>
      <c r="H15" s="2"/>
      <c r="I15" s="195" t="s">
        <v>27</v>
      </c>
      <c r="J15" s="195"/>
      <c r="K15" s="195"/>
      <c r="L15" s="203"/>
      <c r="M15" s="203"/>
      <c r="N15" s="203"/>
      <c r="O15" s="125">
        <f>O14/'Shared Mail Order'!H24</f>
        <v>0</v>
      </c>
      <c r="P15" s="8"/>
      <c r="Q15" s="1"/>
      <c r="R15" s="1"/>
    </row>
    <row r="16" spans="1:18" ht="12.75" customHeight="1">
      <c r="A16" s="287" t="s">
        <v>33</v>
      </c>
      <c r="B16" s="289" t="s">
        <v>32</v>
      </c>
      <c r="C16" s="221" t="s">
        <v>16</v>
      </c>
      <c r="D16" s="223" t="str">
        <f>CONCATENATE("Unit Cost ",'Shared Mail Order'!G12)</f>
        <v>Unit Cost (US$)</v>
      </c>
      <c r="E16" s="213" t="s">
        <v>31</v>
      </c>
      <c r="F16" s="213" t="str">
        <f>CONCATENATE("Amount ",'Shared Mail Order'!G12)</f>
        <v>Amount (US$)</v>
      </c>
      <c r="G16" s="213" t="str">
        <f>CONCATENATE("TAX ",'Shared Mail Order'!G12)</f>
        <v>TAX (US$)</v>
      </c>
      <c r="H16" s="291" t="str">
        <f>CONCATENATE("Item Total ",'Shared Mail Order'!G12)</f>
        <v>Item Total (US$)</v>
      </c>
      <c r="I16" s="227" t="str">
        <f>CONCATENATE("Amount ",'Shared Mail Order'!H12)</f>
        <v>Amount (CAD$)</v>
      </c>
      <c r="J16" s="158"/>
      <c r="K16" s="297" t="s">
        <v>46</v>
      </c>
      <c r="L16" s="298"/>
      <c r="M16" s="298"/>
      <c r="N16" s="299"/>
      <c r="O16" s="126"/>
      <c r="P16" s="300" t="str">
        <f>CONCATENATE("Final Unit Cost ",'Shared Mail Order'!H12)</f>
        <v>Final Unit Cost (CAD$)</v>
      </c>
      <c r="Q16" s="1"/>
      <c r="R16" s="1"/>
    </row>
    <row r="17" spans="1:18" ht="47.25" customHeight="1" thickBot="1">
      <c r="A17" s="292"/>
      <c r="B17" s="293"/>
      <c r="C17" s="294"/>
      <c r="D17" s="295"/>
      <c r="E17" s="302"/>
      <c r="F17" s="302"/>
      <c r="G17" s="302"/>
      <c r="H17" s="295"/>
      <c r="I17" s="296"/>
      <c r="J17" s="159" t="str">
        <f>CONCATENATE("item shipping cost ",'Shared Mail Order'!H12)</f>
        <v>item shipping cost (CAD$)</v>
      </c>
      <c r="K17" s="84" t="str">
        <f>CONCATENATE("Customs Handling Fee ",'Shared Mail Order'!H12)</f>
        <v>Customs Handling Fee (CAD$)</v>
      </c>
      <c r="L17" s="90" t="str">
        <f>CONCATENATE("Item Duty ",'Shared Mail Order'!H12)</f>
        <v>Item Duty (CAD$)</v>
      </c>
      <c r="M17" s="90" t="str">
        <f>CONCATENATE("Item Import Tax ",'Shared Mail Order'!H12)</f>
        <v>Item Import Tax (CAD$)</v>
      </c>
      <c r="N17" s="85" t="str">
        <f>CONCATENATE("Total Import Charges ",'Shared Mail Order'!H12)</f>
        <v>Total Import Charges (CAD$)</v>
      </c>
      <c r="O17" s="159" t="str">
        <f>CONCATENATE("Total ",'Shared Mail Order'!H12)</f>
        <v>Total (CAD$)</v>
      </c>
      <c r="P17" s="301"/>
      <c r="Q17" s="1"/>
      <c r="R17" s="1"/>
    </row>
    <row r="18" spans="1:18" ht="13.5" thickTop="1">
      <c r="A18" s="167"/>
      <c r="B18" s="168"/>
      <c r="C18" s="169"/>
      <c r="D18" s="69"/>
      <c r="E18" s="70"/>
      <c r="F18" s="129">
        <f aca="true" t="shared" si="0" ref="F18:F81">D18*E18</f>
        <v>0</v>
      </c>
      <c r="G18" s="129">
        <f>F18*'Shared Mail Order'!C18</f>
        <v>0</v>
      </c>
      <c r="H18" s="130">
        <f aca="true" t="shared" si="1" ref="H18:H81">F18+G18</f>
        <v>0</v>
      </c>
      <c r="I18" s="93">
        <f>H18*'Shared Mail Order'!C17</f>
        <v>0</v>
      </c>
      <c r="J18" s="131">
        <f>((F18/'Shared Mail Order'!G13)*('Shared Mail Order'!H15+'Shared Mail Order'!H16))</f>
        <v>0</v>
      </c>
      <c r="K18" s="179">
        <f>(I18+L18)/('Shared Mail Order'!H13+'Shared Mail Order'!H21)*'Shared Mail Order'!C22</f>
        <v>0</v>
      </c>
      <c r="L18" s="95">
        <v>0</v>
      </c>
      <c r="M18" s="96">
        <f>IF('Shared Mail Order'!C23&gt;0,(I18+L18)/('Shared Mail Order'!H13+'Shared Mail Order'!H21)*'Shared Mail Order'!C23*'Shared Mail Order'!C25,(I18+L18)*'Shared Mail Order'!C25)</f>
        <v>0</v>
      </c>
      <c r="N18" s="97">
        <f>IF('Shared Mail Order'!C23&gt;0,(I18+L18)/('Shared Mail Order'!H13+'Shared Mail Order'!H21)*'Shared Mail Order'!C23*'Shared Mail Order'!C25+K18,(I18+L18)*'Shared Mail Order'!C25+K18)</f>
        <v>0</v>
      </c>
      <c r="O18" s="132">
        <f aca="true" t="shared" si="2" ref="O18:O49">SUM(I18+J18+N18)</f>
        <v>0</v>
      </c>
      <c r="P18" s="180">
        <f aca="true" t="shared" si="3" ref="P18:P81">IF(E18&gt;0,O18/E18,0)</f>
        <v>0</v>
      </c>
      <c r="Q18" s="1"/>
      <c r="R18" s="1"/>
    </row>
    <row r="19" spans="1:18" ht="12.75">
      <c r="A19" s="66"/>
      <c r="B19" s="160"/>
      <c r="C19" s="72"/>
      <c r="D19" s="69"/>
      <c r="E19" s="70"/>
      <c r="F19" s="129">
        <f t="shared" si="0"/>
        <v>0</v>
      </c>
      <c r="G19" s="129">
        <f>F19*'Shared Mail Order'!C18</f>
        <v>0</v>
      </c>
      <c r="H19" s="130">
        <f t="shared" si="1"/>
        <v>0</v>
      </c>
      <c r="I19" s="99">
        <f>H19*'Shared Mail Order'!C17</f>
        <v>0</v>
      </c>
      <c r="J19" s="131">
        <f>((F19/'Shared Mail Order'!G13)*('Shared Mail Order'!H15+'Shared Mail Order'!H16))</f>
        <v>0</v>
      </c>
      <c r="K19" s="179">
        <f>(I19+L19)/('Shared Mail Order'!H13+'Shared Mail Order'!H21)*'Shared Mail Order'!C22</f>
        <v>0</v>
      </c>
      <c r="L19" s="100">
        <v>0</v>
      </c>
      <c r="M19" s="101">
        <f>IF('Shared Mail Order'!C23&gt;0,((I19+L19)/('Shared Mail Order'!H13+'Shared Mail Order'!H21)*'Shared Mail Order'!C23*'Shared Mail Order'!C25),(I19+L19)*'Shared Mail Order'!C25)</f>
        <v>0</v>
      </c>
      <c r="N19" s="102">
        <f>IF('Shared Mail Order'!C23&gt;0,((I19+L19)/('Shared Mail Order'!H13+'Shared Mail Order'!H21)*'Shared Mail Order'!C23*'Shared Mail Order'!C25)+K19,(I19+L19)*'Shared Mail Order'!C25+K19)</f>
        <v>0</v>
      </c>
      <c r="O19" s="132">
        <f t="shared" si="2"/>
        <v>0</v>
      </c>
      <c r="P19" s="180">
        <f t="shared" si="3"/>
        <v>0</v>
      </c>
      <c r="Q19" s="86"/>
      <c r="R19" s="1"/>
    </row>
    <row r="20" spans="1:18" ht="12.75">
      <c r="A20" s="66"/>
      <c r="B20" s="67"/>
      <c r="C20" s="72"/>
      <c r="D20" s="69"/>
      <c r="E20" s="70"/>
      <c r="F20" s="130">
        <f t="shared" si="0"/>
        <v>0</v>
      </c>
      <c r="G20" s="129">
        <f>F20*'Shared Mail Order'!C18</f>
        <v>0</v>
      </c>
      <c r="H20" s="130">
        <f t="shared" si="1"/>
        <v>0</v>
      </c>
      <c r="I20" s="99">
        <f>H20*'Shared Mail Order'!C17</f>
        <v>0</v>
      </c>
      <c r="J20" s="131">
        <f>((F20/'Shared Mail Order'!G13)*('Shared Mail Order'!H15+'Shared Mail Order'!H16))</f>
        <v>0</v>
      </c>
      <c r="K20" s="179">
        <f>(I20+L20)/('Shared Mail Order'!H13+'Shared Mail Order'!H21)*'Shared Mail Order'!C22</f>
        <v>0</v>
      </c>
      <c r="L20" s="100">
        <v>0</v>
      </c>
      <c r="M20" s="101">
        <f>IF('Shared Mail Order'!C23&gt;0,(I20+L20)/('Shared Mail Order'!H13+'Shared Mail Order'!H21)*'Shared Mail Order'!C23*'Shared Mail Order'!C25,(I20+L20)*'Shared Mail Order'!C25)</f>
        <v>0</v>
      </c>
      <c r="N20" s="102">
        <f>IF('Shared Mail Order'!C23&gt;0,(I20+L20)/('Shared Mail Order'!H13+'Shared Mail Order'!H21)*'Shared Mail Order'!C23*'Shared Mail Order'!C25+K20,(I20+L20)*'Shared Mail Order'!C25+K20)</f>
        <v>0</v>
      </c>
      <c r="O20" s="132">
        <f t="shared" si="2"/>
        <v>0</v>
      </c>
      <c r="P20" s="180">
        <f t="shared" si="3"/>
        <v>0</v>
      </c>
      <c r="Q20" s="1"/>
      <c r="R20" s="1"/>
    </row>
    <row r="21" spans="1:18" ht="12.75">
      <c r="A21" s="66"/>
      <c r="B21" s="71"/>
      <c r="C21" s="72"/>
      <c r="D21" s="69"/>
      <c r="E21" s="70"/>
      <c r="F21" s="130">
        <f t="shared" si="0"/>
        <v>0</v>
      </c>
      <c r="G21" s="129">
        <f>F21*'Shared Mail Order'!C18</f>
        <v>0</v>
      </c>
      <c r="H21" s="130">
        <f t="shared" si="1"/>
        <v>0</v>
      </c>
      <c r="I21" s="99">
        <f>H21*'Shared Mail Order'!C17</f>
        <v>0</v>
      </c>
      <c r="J21" s="131">
        <f>((F21/'Shared Mail Order'!G13)*('Shared Mail Order'!H15+'Shared Mail Order'!H16))</f>
        <v>0</v>
      </c>
      <c r="K21" s="179">
        <f>(I21+L21)/('Shared Mail Order'!H13+'Shared Mail Order'!H21)*'Shared Mail Order'!C22</f>
        <v>0</v>
      </c>
      <c r="L21" s="100">
        <v>0</v>
      </c>
      <c r="M21" s="101">
        <f>IF('Shared Mail Order'!C23&gt;0,(I21+L21)/('Shared Mail Order'!H13+'Shared Mail Order'!H21)*'Shared Mail Order'!C23*'Shared Mail Order'!C25,(I21+L21)*'Shared Mail Order'!C25)</f>
        <v>0</v>
      </c>
      <c r="N21" s="102">
        <f>IF('Shared Mail Order'!C23&gt;0,(I21+L21)/('Shared Mail Order'!H13+'Shared Mail Order'!H21)*'Shared Mail Order'!C23*'Shared Mail Order'!C25+K21,(I21+L21)*'Shared Mail Order'!C25+K21)</f>
        <v>0</v>
      </c>
      <c r="O21" s="132">
        <f t="shared" si="2"/>
        <v>0</v>
      </c>
      <c r="P21" s="180">
        <f t="shared" si="3"/>
        <v>0</v>
      </c>
      <c r="Q21" s="1"/>
      <c r="R21" s="1"/>
    </row>
    <row r="22" spans="1:18" ht="12.75">
      <c r="A22" s="127"/>
      <c r="B22" s="73"/>
      <c r="C22" s="91"/>
      <c r="D22" s="92"/>
      <c r="E22" s="128"/>
      <c r="F22" s="130">
        <f t="shared" si="0"/>
        <v>0</v>
      </c>
      <c r="G22" s="129">
        <f>F22*'Shared Mail Order'!C18</f>
        <v>0</v>
      </c>
      <c r="H22" s="130">
        <f t="shared" si="1"/>
        <v>0</v>
      </c>
      <c r="I22" s="99">
        <f>H22*'Shared Mail Order'!C17</f>
        <v>0</v>
      </c>
      <c r="J22" s="131">
        <f>((F22/'Shared Mail Order'!G13)*('Shared Mail Order'!H15+'Shared Mail Order'!H16))</f>
        <v>0</v>
      </c>
      <c r="K22" s="179">
        <f>(I22+L22)/('Shared Mail Order'!H13+'Shared Mail Order'!H21)*'Shared Mail Order'!C22</f>
        <v>0</v>
      </c>
      <c r="L22" s="100">
        <v>0</v>
      </c>
      <c r="M22" s="101">
        <f>IF('Shared Mail Order'!C23&gt;0,(I22+L22)/('Shared Mail Order'!H13+'Shared Mail Order'!H21)*'Shared Mail Order'!C23*'Shared Mail Order'!C25,(I22+L22)*'Shared Mail Order'!C25)</f>
        <v>0</v>
      </c>
      <c r="N22" s="102">
        <f>IF('Shared Mail Order'!C23&gt;0,(I22+L22)/('Shared Mail Order'!H13+'Shared Mail Order'!H21)*'Shared Mail Order'!C23*'Shared Mail Order'!C25+K22,(I22+L22)*'Shared Mail Order'!C25+K22)</f>
        <v>0</v>
      </c>
      <c r="O22" s="132">
        <f t="shared" si="2"/>
        <v>0</v>
      </c>
      <c r="P22" s="180">
        <f t="shared" si="3"/>
        <v>0</v>
      </c>
      <c r="Q22" s="1"/>
      <c r="R22" s="1"/>
    </row>
    <row r="23" spans="1:18" ht="12.75">
      <c r="A23" s="127"/>
      <c r="B23" s="73"/>
      <c r="C23" s="91"/>
      <c r="D23" s="92"/>
      <c r="E23" s="128"/>
      <c r="F23" s="130">
        <f t="shared" si="0"/>
        <v>0</v>
      </c>
      <c r="G23" s="129">
        <f>F23*'Shared Mail Order'!C18</f>
        <v>0</v>
      </c>
      <c r="H23" s="130">
        <f t="shared" si="1"/>
        <v>0</v>
      </c>
      <c r="I23" s="105">
        <f>H23*'Shared Mail Order'!C17</f>
        <v>0</v>
      </c>
      <c r="J23" s="131">
        <f>((F23/'Shared Mail Order'!G13)*('Shared Mail Order'!H15+'Shared Mail Order'!H16))</f>
        <v>0</v>
      </c>
      <c r="K23" s="179">
        <f>(I23+L23)/('Shared Mail Order'!H13+'Shared Mail Order'!H21)*'Shared Mail Order'!C22</f>
        <v>0</v>
      </c>
      <c r="L23" s="106">
        <v>0</v>
      </c>
      <c r="M23" s="107">
        <f>IF('Shared Mail Order'!C23&gt;0,(I23+L23)/('Shared Mail Order'!H13+'Shared Mail Order'!H21)*'Shared Mail Order'!C23*'Shared Mail Order'!C25,(I23+L23)*'Shared Mail Order'!C25)</f>
        <v>0</v>
      </c>
      <c r="N23" s="108">
        <f>IF('Shared Mail Order'!C23&gt;0,(I23+L23)/('Shared Mail Order'!H13+'Shared Mail Order'!H21)*'Shared Mail Order'!C23*'Shared Mail Order'!C25+K23,(I23+L23)*'Shared Mail Order'!C25+K23)</f>
        <v>0</v>
      </c>
      <c r="O23" s="132">
        <f t="shared" si="2"/>
        <v>0</v>
      </c>
      <c r="P23" s="180">
        <f t="shared" si="3"/>
        <v>0</v>
      </c>
      <c r="Q23" s="1"/>
      <c r="R23" s="1"/>
    </row>
    <row r="24" spans="1:18" ht="12.75">
      <c r="A24" s="127"/>
      <c r="B24" s="73" t="s">
        <v>0</v>
      </c>
      <c r="C24" s="91"/>
      <c r="D24" s="92">
        <v>0</v>
      </c>
      <c r="E24" s="128">
        <v>0</v>
      </c>
      <c r="F24" s="130">
        <f t="shared" si="0"/>
        <v>0</v>
      </c>
      <c r="G24" s="129">
        <f>F24*'Shared Mail Order'!C18</f>
        <v>0</v>
      </c>
      <c r="H24" s="130">
        <f t="shared" si="1"/>
        <v>0</v>
      </c>
      <c r="I24" s="133">
        <f>H24*'Shared Mail Order'!C17</f>
        <v>0</v>
      </c>
      <c r="J24" s="131">
        <f>((F24/'Shared Mail Order'!G13)*('Shared Mail Order'!H15+'Shared Mail Order'!H16))</f>
        <v>0</v>
      </c>
      <c r="K24" s="179">
        <f>(I24+L24)/('Shared Mail Order'!H13+'Shared Mail Order'!H21)*'Shared Mail Order'!C22</f>
        <v>0</v>
      </c>
      <c r="L24" s="134">
        <v>0</v>
      </c>
      <c r="M24" s="135">
        <f>IF('Shared Mail Order'!C23&gt;0,(I24+L24)/('Shared Mail Order'!H13+'Shared Mail Order'!H21)*'Shared Mail Order'!C23*'Shared Mail Order'!C25,(I24+L24)*'Shared Mail Order'!C25)</f>
        <v>0</v>
      </c>
      <c r="N24" s="136">
        <f>IF('Shared Mail Order'!C23&gt;0,(I24+L24)/('Shared Mail Order'!H13+'Shared Mail Order'!H21)*'Shared Mail Order'!C23*'Shared Mail Order'!C25+K24,(I24+L24)*'Shared Mail Order'!C25+K24)</f>
        <v>0</v>
      </c>
      <c r="O24" s="132">
        <f t="shared" si="2"/>
        <v>0</v>
      </c>
      <c r="P24" s="180">
        <f t="shared" si="3"/>
        <v>0</v>
      </c>
      <c r="Q24" s="1"/>
      <c r="R24" s="1"/>
    </row>
    <row r="25" spans="1:18" ht="12.75">
      <c r="A25" s="127"/>
      <c r="B25" s="74"/>
      <c r="C25" s="91"/>
      <c r="D25" s="92"/>
      <c r="E25" s="128"/>
      <c r="F25" s="130">
        <f t="shared" si="0"/>
        <v>0</v>
      </c>
      <c r="G25" s="129">
        <f>F25*'Shared Mail Order'!C18</f>
        <v>0</v>
      </c>
      <c r="H25" s="130">
        <f t="shared" si="1"/>
        <v>0</v>
      </c>
      <c r="I25" s="105">
        <f>H25*'Shared Mail Order'!C17</f>
        <v>0</v>
      </c>
      <c r="J25" s="131">
        <f>((F25/'Shared Mail Order'!G13)*('Shared Mail Order'!H15+'Shared Mail Order'!H16))</f>
        <v>0</v>
      </c>
      <c r="K25" s="179">
        <f>(I25+L25)/('Shared Mail Order'!H13+'Shared Mail Order'!H21)*'Shared Mail Order'!C22</f>
        <v>0</v>
      </c>
      <c r="L25" s="106">
        <v>0</v>
      </c>
      <c r="M25" s="107">
        <f>IF('Shared Mail Order'!C23&gt;0,(I25+L25)/('Shared Mail Order'!H13+'Shared Mail Order'!H21)*'Shared Mail Order'!C23*'Shared Mail Order'!C25,(I25+L25)*'Shared Mail Order'!C25)</f>
        <v>0</v>
      </c>
      <c r="N25" s="108">
        <f>IF('Shared Mail Order'!C23&gt;0,(I25+L25)/('Shared Mail Order'!H13+'Shared Mail Order'!H21)*'Shared Mail Order'!C23*'Shared Mail Order'!C25+K25,(I25+L25)*'Shared Mail Order'!C25+K25)</f>
        <v>0</v>
      </c>
      <c r="O25" s="132">
        <f t="shared" si="2"/>
        <v>0</v>
      </c>
      <c r="P25" s="180">
        <f t="shared" si="3"/>
        <v>0</v>
      </c>
      <c r="Q25" s="1"/>
      <c r="R25" s="1"/>
    </row>
    <row r="26" spans="1:18" ht="12.75">
      <c r="A26" s="127"/>
      <c r="B26" s="73"/>
      <c r="C26" s="91"/>
      <c r="D26" s="92"/>
      <c r="E26" s="128">
        <v>0</v>
      </c>
      <c r="F26" s="130">
        <f t="shared" si="0"/>
        <v>0</v>
      </c>
      <c r="G26" s="129">
        <f>F26*'Shared Mail Order'!C18</f>
        <v>0</v>
      </c>
      <c r="H26" s="130">
        <f t="shared" si="1"/>
        <v>0</v>
      </c>
      <c r="I26" s="105">
        <f>H26*'Shared Mail Order'!C17</f>
        <v>0</v>
      </c>
      <c r="J26" s="131">
        <f>((F26/'Shared Mail Order'!G13)*('Shared Mail Order'!H15+'Shared Mail Order'!H16))</f>
        <v>0</v>
      </c>
      <c r="K26" s="179">
        <f>(I26+L26)/('Shared Mail Order'!H13+'Shared Mail Order'!H21)*'Shared Mail Order'!C22</f>
        <v>0</v>
      </c>
      <c r="L26" s="106">
        <v>0</v>
      </c>
      <c r="M26" s="107">
        <f>IF('Shared Mail Order'!C23&gt;0,(I26+L26)/('Shared Mail Order'!H13+'Shared Mail Order'!H21)*'Shared Mail Order'!C23*'Shared Mail Order'!C25,(I26+L26)*'Shared Mail Order'!C25)</f>
        <v>0</v>
      </c>
      <c r="N26" s="108">
        <f>IF('Shared Mail Order'!C23&gt;0,(I26+L26)/('Shared Mail Order'!H13+'Shared Mail Order'!H21)*'Shared Mail Order'!C23*'Shared Mail Order'!C25+K26,(I26+L26)*'Shared Mail Order'!C25+K26)</f>
        <v>0</v>
      </c>
      <c r="O26" s="132">
        <f t="shared" si="2"/>
        <v>0</v>
      </c>
      <c r="P26" s="180">
        <f t="shared" si="3"/>
        <v>0</v>
      </c>
      <c r="Q26" s="1"/>
      <c r="R26" s="1"/>
    </row>
    <row r="27" spans="1:18" ht="12.75">
      <c r="A27" s="127" t="s">
        <v>0</v>
      </c>
      <c r="B27" s="73"/>
      <c r="C27" s="91"/>
      <c r="D27" s="92"/>
      <c r="E27" s="128"/>
      <c r="F27" s="130">
        <f t="shared" si="0"/>
        <v>0</v>
      </c>
      <c r="G27" s="129">
        <f>F27*'Shared Mail Order'!C18</f>
        <v>0</v>
      </c>
      <c r="H27" s="130">
        <f t="shared" si="1"/>
        <v>0</v>
      </c>
      <c r="I27" s="99">
        <f>H27*'Shared Mail Order'!C17</f>
        <v>0</v>
      </c>
      <c r="J27" s="131">
        <f>((F27/'Shared Mail Order'!G13)*('Shared Mail Order'!H15+'Shared Mail Order'!H16))</f>
        <v>0</v>
      </c>
      <c r="K27" s="179">
        <f>(I27+L27)/('Shared Mail Order'!H13+'Shared Mail Order'!H21)*'Shared Mail Order'!C22</f>
        <v>0</v>
      </c>
      <c r="L27" s="100">
        <v>0</v>
      </c>
      <c r="M27" s="101">
        <f>IF('Shared Mail Order'!C23&gt;0,(I27+L27)/('Shared Mail Order'!H13+'Shared Mail Order'!H21)*'Shared Mail Order'!C23*'Shared Mail Order'!C25,(I27+L27)*'Shared Mail Order'!C25)</f>
        <v>0</v>
      </c>
      <c r="N27" s="102">
        <f>IF('Shared Mail Order'!C23&gt;0,(I27+L27)/('Shared Mail Order'!H13+'Shared Mail Order'!H21)*'Shared Mail Order'!C23*'Shared Mail Order'!C25+K27,(I27+L27)*'Shared Mail Order'!C25+K27)</f>
        <v>0</v>
      </c>
      <c r="O27" s="132">
        <f t="shared" si="2"/>
        <v>0</v>
      </c>
      <c r="P27" s="180">
        <f t="shared" si="3"/>
        <v>0</v>
      </c>
      <c r="Q27" s="1"/>
      <c r="R27" s="1"/>
    </row>
    <row r="28" spans="1:18" ht="12.75">
      <c r="A28" s="127"/>
      <c r="B28" s="73"/>
      <c r="C28" s="91"/>
      <c r="D28" s="92">
        <v>0</v>
      </c>
      <c r="E28" s="128">
        <v>0</v>
      </c>
      <c r="F28" s="130">
        <f t="shared" si="0"/>
        <v>0</v>
      </c>
      <c r="G28" s="129">
        <f>F28*'Shared Mail Order'!C18</f>
        <v>0</v>
      </c>
      <c r="H28" s="130">
        <f t="shared" si="1"/>
        <v>0</v>
      </c>
      <c r="I28" s="105">
        <f>H28*'Shared Mail Order'!C17</f>
        <v>0</v>
      </c>
      <c r="J28" s="131">
        <f>((F28/'Shared Mail Order'!G13)*('Shared Mail Order'!H15+'Shared Mail Order'!H16))</f>
        <v>0</v>
      </c>
      <c r="K28" s="179">
        <f>(I28+L28)/('Shared Mail Order'!H13+'Shared Mail Order'!H21)*'Shared Mail Order'!C22</f>
        <v>0</v>
      </c>
      <c r="L28" s="106">
        <v>0</v>
      </c>
      <c r="M28" s="107">
        <f>IF('Shared Mail Order'!C23&gt;0,(I28+L28)/('Shared Mail Order'!H13+'Shared Mail Order'!H21)*'Shared Mail Order'!C23*'Shared Mail Order'!C25,(I28+L28)*'Shared Mail Order'!C25)</f>
        <v>0</v>
      </c>
      <c r="N28" s="108">
        <f>IF('Shared Mail Order'!C23&gt;0,(I28+L28)/('Shared Mail Order'!H13+'Shared Mail Order'!H21)*'Shared Mail Order'!C23*'Shared Mail Order'!C25+K28,(I28+L28)*'Shared Mail Order'!C25+K28)</f>
        <v>0</v>
      </c>
      <c r="O28" s="132">
        <f t="shared" si="2"/>
        <v>0</v>
      </c>
      <c r="P28" s="180">
        <f t="shared" si="3"/>
        <v>0</v>
      </c>
      <c r="Q28" s="1"/>
      <c r="R28" s="1"/>
    </row>
    <row r="29" spans="1:18" ht="12.75">
      <c r="A29" s="127"/>
      <c r="B29" s="71"/>
      <c r="C29" s="91"/>
      <c r="D29" s="92"/>
      <c r="E29" s="128"/>
      <c r="F29" s="130">
        <f t="shared" si="0"/>
        <v>0</v>
      </c>
      <c r="G29" s="129">
        <f>F29*'Shared Mail Order'!C18</f>
        <v>0</v>
      </c>
      <c r="H29" s="130">
        <f t="shared" si="1"/>
        <v>0</v>
      </c>
      <c r="I29" s="105">
        <f>H29*'Shared Mail Order'!C17</f>
        <v>0</v>
      </c>
      <c r="J29" s="131">
        <f>((F29/'Shared Mail Order'!G13)*('Shared Mail Order'!H15+'Shared Mail Order'!H16))</f>
        <v>0</v>
      </c>
      <c r="K29" s="179">
        <f>(I29+L29)/('Shared Mail Order'!H13+'Shared Mail Order'!H21)*'Shared Mail Order'!C22</f>
        <v>0</v>
      </c>
      <c r="L29" s="106">
        <v>0</v>
      </c>
      <c r="M29" s="107">
        <f>IF('Shared Mail Order'!C23&gt;0,(I29+L29)/('Shared Mail Order'!H13+'Shared Mail Order'!H21)*'Shared Mail Order'!C23*'Shared Mail Order'!C25,(I29+L29)*'Shared Mail Order'!C25)</f>
        <v>0</v>
      </c>
      <c r="N29" s="108">
        <f>IF('Shared Mail Order'!C23&gt;0,(I29+L29)/('Shared Mail Order'!H13+'Shared Mail Order'!H21)*'Shared Mail Order'!C23*'Shared Mail Order'!C25+K29,(I29+L29)*'Shared Mail Order'!C25+K29)</f>
        <v>0</v>
      </c>
      <c r="O29" s="132">
        <f t="shared" si="2"/>
        <v>0</v>
      </c>
      <c r="P29" s="180">
        <f t="shared" si="3"/>
        <v>0</v>
      </c>
      <c r="Q29" s="1"/>
      <c r="R29" s="1"/>
    </row>
    <row r="30" spans="1:18" ht="12.75">
      <c r="A30" s="127"/>
      <c r="B30" s="73"/>
      <c r="C30" s="91"/>
      <c r="D30" s="92">
        <v>0</v>
      </c>
      <c r="E30" s="128">
        <v>0</v>
      </c>
      <c r="F30" s="130">
        <f t="shared" si="0"/>
        <v>0</v>
      </c>
      <c r="G30" s="129">
        <f>F30*'Shared Mail Order'!C18</f>
        <v>0</v>
      </c>
      <c r="H30" s="130">
        <f t="shared" si="1"/>
        <v>0</v>
      </c>
      <c r="I30" s="105">
        <f>H30*'Shared Mail Order'!C17</f>
        <v>0</v>
      </c>
      <c r="J30" s="131">
        <f>((F30/'Shared Mail Order'!G13)*('Shared Mail Order'!H15+'Shared Mail Order'!H16))</f>
        <v>0</v>
      </c>
      <c r="K30" s="179">
        <f>(I30+L30)/('Shared Mail Order'!H13+'Shared Mail Order'!H21)*'Shared Mail Order'!C22</f>
        <v>0</v>
      </c>
      <c r="L30" s="106">
        <v>0</v>
      </c>
      <c r="M30" s="107">
        <f>IF('Shared Mail Order'!C23&gt;0,(I30+L30)/('Shared Mail Order'!H13+'Shared Mail Order'!H21)*'Shared Mail Order'!C23*'Shared Mail Order'!C25,(I30+L30)*'Shared Mail Order'!C25)</f>
        <v>0</v>
      </c>
      <c r="N30" s="108">
        <f>IF('Shared Mail Order'!C23&gt;0,(I30+L30)/('Shared Mail Order'!H13+'Shared Mail Order'!H21)*'Shared Mail Order'!C23*'Shared Mail Order'!C25+K30,(I30+L30)*'Shared Mail Order'!C25+K30)</f>
        <v>0</v>
      </c>
      <c r="O30" s="132">
        <f t="shared" si="2"/>
        <v>0</v>
      </c>
      <c r="P30" s="180">
        <f t="shared" si="3"/>
        <v>0</v>
      </c>
      <c r="Q30" s="1"/>
      <c r="R30" s="1"/>
    </row>
    <row r="31" spans="1:18" ht="12.75">
      <c r="A31" s="127"/>
      <c r="B31" s="71"/>
      <c r="C31" s="91"/>
      <c r="D31" s="92"/>
      <c r="E31" s="128"/>
      <c r="F31" s="130">
        <f t="shared" si="0"/>
        <v>0</v>
      </c>
      <c r="G31" s="129">
        <f>F31*'Shared Mail Order'!C18</f>
        <v>0</v>
      </c>
      <c r="H31" s="130">
        <f t="shared" si="1"/>
        <v>0</v>
      </c>
      <c r="I31" s="105">
        <f>H31*'Shared Mail Order'!C17</f>
        <v>0</v>
      </c>
      <c r="J31" s="131">
        <f>((F31/'Shared Mail Order'!G13)*('Shared Mail Order'!H15+'Shared Mail Order'!H16))</f>
        <v>0</v>
      </c>
      <c r="K31" s="179">
        <f>(I31+L31)/('Shared Mail Order'!H13+'Shared Mail Order'!H21)*'Shared Mail Order'!C22</f>
        <v>0</v>
      </c>
      <c r="L31" s="106">
        <v>0</v>
      </c>
      <c r="M31" s="107">
        <f>IF('Shared Mail Order'!C23&gt;0,(I31+L31)/('Shared Mail Order'!H13+'Shared Mail Order'!H21)*'Shared Mail Order'!C23*'Shared Mail Order'!C25,(I31+L31)*'Shared Mail Order'!C25)</f>
        <v>0</v>
      </c>
      <c r="N31" s="108">
        <f>IF('Shared Mail Order'!C23&gt;0,(I31+L31)/('Shared Mail Order'!H13+'Shared Mail Order'!H21)*'Shared Mail Order'!C23*'Shared Mail Order'!C25+K31,(I31+L31)*'Shared Mail Order'!C25+K31)</f>
        <v>0</v>
      </c>
      <c r="O31" s="132">
        <f t="shared" si="2"/>
        <v>0</v>
      </c>
      <c r="P31" s="180">
        <f t="shared" si="3"/>
        <v>0</v>
      </c>
      <c r="Q31" s="1"/>
      <c r="R31" s="1"/>
    </row>
    <row r="32" spans="1:18" ht="12.75">
      <c r="A32" s="127"/>
      <c r="B32" s="73"/>
      <c r="C32" s="91"/>
      <c r="D32" s="92">
        <v>0</v>
      </c>
      <c r="E32" s="128">
        <v>0</v>
      </c>
      <c r="F32" s="130">
        <f t="shared" si="0"/>
        <v>0</v>
      </c>
      <c r="G32" s="129">
        <f>F32*'Shared Mail Order'!C18</f>
        <v>0</v>
      </c>
      <c r="H32" s="130">
        <f t="shared" si="1"/>
        <v>0</v>
      </c>
      <c r="I32" s="105">
        <f>H32*'Shared Mail Order'!C17</f>
        <v>0</v>
      </c>
      <c r="J32" s="131">
        <f>((F32/'Shared Mail Order'!G13)*('Shared Mail Order'!H15+'Shared Mail Order'!H16))</f>
        <v>0</v>
      </c>
      <c r="K32" s="179">
        <f>(I32+L32)/('Shared Mail Order'!H13+'Shared Mail Order'!H21)*'Shared Mail Order'!C22</f>
        <v>0</v>
      </c>
      <c r="L32" s="106">
        <v>0</v>
      </c>
      <c r="M32" s="107">
        <f>IF('Shared Mail Order'!C23&gt;0,(I32+L32)/('Shared Mail Order'!H13+'Shared Mail Order'!H21)*'Shared Mail Order'!C23*'Shared Mail Order'!C25,(I32+L32)*'Shared Mail Order'!C25)</f>
        <v>0</v>
      </c>
      <c r="N32" s="108">
        <f>IF('Shared Mail Order'!C23&gt;0,(I32+L32)/('Shared Mail Order'!H13+'Shared Mail Order'!H21)*'Shared Mail Order'!C23*'Shared Mail Order'!C25+K32,(I32+L32)*'Shared Mail Order'!C25+K32)</f>
        <v>0</v>
      </c>
      <c r="O32" s="132">
        <f t="shared" si="2"/>
        <v>0</v>
      </c>
      <c r="P32" s="180">
        <f t="shared" si="3"/>
        <v>0</v>
      </c>
      <c r="Q32" s="1"/>
      <c r="R32" s="1"/>
    </row>
    <row r="33" spans="1:18" ht="12.75">
      <c r="A33" s="127"/>
      <c r="B33" s="73"/>
      <c r="C33" s="91"/>
      <c r="D33" s="92"/>
      <c r="E33" s="128"/>
      <c r="F33" s="130">
        <f t="shared" si="0"/>
        <v>0</v>
      </c>
      <c r="G33" s="129">
        <f>F33*'Shared Mail Order'!C18</f>
        <v>0</v>
      </c>
      <c r="H33" s="130">
        <f t="shared" si="1"/>
        <v>0</v>
      </c>
      <c r="I33" s="105">
        <f>H33*'Shared Mail Order'!C17</f>
        <v>0</v>
      </c>
      <c r="J33" s="131">
        <f>((F33/'Shared Mail Order'!G13)*('Shared Mail Order'!H15+'Shared Mail Order'!H16))</f>
        <v>0</v>
      </c>
      <c r="K33" s="179">
        <f>(I33+L33)/('Shared Mail Order'!H13+'Shared Mail Order'!H21)*'Shared Mail Order'!C22</f>
        <v>0</v>
      </c>
      <c r="L33" s="106">
        <v>0</v>
      </c>
      <c r="M33" s="107">
        <f>IF('Shared Mail Order'!C23&gt;0,(I33+L33)/('Shared Mail Order'!H13+'Shared Mail Order'!H21)*'Shared Mail Order'!C23*'Shared Mail Order'!C25,(I33+L33)*'Shared Mail Order'!C25)</f>
        <v>0</v>
      </c>
      <c r="N33" s="108">
        <f>IF('Shared Mail Order'!C23&gt;0,(I33+L33)/('Shared Mail Order'!H13+'Shared Mail Order'!H21)*'Shared Mail Order'!C23*'Shared Mail Order'!C25+K33,(I33+L33)*'Shared Mail Order'!C25+K33)</f>
        <v>0</v>
      </c>
      <c r="O33" s="132">
        <f t="shared" si="2"/>
        <v>0</v>
      </c>
      <c r="P33" s="180">
        <f t="shared" si="3"/>
        <v>0</v>
      </c>
      <c r="Q33" s="1"/>
      <c r="R33" s="1"/>
    </row>
    <row r="34" spans="1:18" ht="12.75">
      <c r="A34" s="127"/>
      <c r="B34" s="73"/>
      <c r="C34" s="91"/>
      <c r="D34" s="92">
        <v>0</v>
      </c>
      <c r="E34" s="128">
        <v>0</v>
      </c>
      <c r="F34" s="130">
        <f t="shared" si="0"/>
        <v>0</v>
      </c>
      <c r="G34" s="129">
        <f>F34*'Shared Mail Order'!C18</f>
        <v>0</v>
      </c>
      <c r="H34" s="130">
        <f t="shared" si="1"/>
        <v>0</v>
      </c>
      <c r="I34" s="105">
        <f>H34*'Shared Mail Order'!C17</f>
        <v>0</v>
      </c>
      <c r="J34" s="131">
        <f>((F34/'Shared Mail Order'!G13)*('Shared Mail Order'!H15+'Shared Mail Order'!H16))</f>
        <v>0</v>
      </c>
      <c r="K34" s="179">
        <f>(I34+L34)/('Shared Mail Order'!H13+'Shared Mail Order'!H21)*'Shared Mail Order'!C22</f>
        <v>0</v>
      </c>
      <c r="L34" s="106">
        <v>0</v>
      </c>
      <c r="M34" s="107">
        <f>IF('Shared Mail Order'!C23&gt;0,(I34+L34)/('Shared Mail Order'!H13+'Shared Mail Order'!H21)*'Shared Mail Order'!C23*'Shared Mail Order'!C25,(I34+L34)*'Shared Mail Order'!C25)</f>
        <v>0</v>
      </c>
      <c r="N34" s="108">
        <f>IF('Shared Mail Order'!C23&gt;0,(I34+L34)/('Shared Mail Order'!H13+'Shared Mail Order'!H21)*'Shared Mail Order'!C23*'Shared Mail Order'!C25+K34,(I34+L34)*'Shared Mail Order'!C25+K34)</f>
        <v>0</v>
      </c>
      <c r="O34" s="132">
        <f t="shared" si="2"/>
        <v>0</v>
      </c>
      <c r="P34" s="180">
        <f t="shared" si="3"/>
        <v>0</v>
      </c>
      <c r="Q34" s="1"/>
      <c r="R34" s="1"/>
    </row>
    <row r="35" spans="1:18" ht="12.75">
      <c r="A35" s="127"/>
      <c r="B35" s="73"/>
      <c r="C35" s="91"/>
      <c r="D35" s="92"/>
      <c r="E35" s="128"/>
      <c r="F35" s="130">
        <f t="shared" si="0"/>
        <v>0</v>
      </c>
      <c r="G35" s="129">
        <f>F35*'Shared Mail Order'!C18</f>
        <v>0</v>
      </c>
      <c r="H35" s="130">
        <f t="shared" si="1"/>
        <v>0</v>
      </c>
      <c r="I35" s="105">
        <f>H35*'Shared Mail Order'!C17</f>
        <v>0</v>
      </c>
      <c r="J35" s="131">
        <f>((F35/'Shared Mail Order'!G13)*('Shared Mail Order'!H15+'Shared Mail Order'!H16))</f>
        <v>0</v>
      </c>
      <c r="K35" s="179">
        <f>(I35+L35)/('Shared Mail Order'!H13+'Shared Mail Order'!H21)*'Shared Mail Order'!C22</f>
        <v>0</v>
      </c>
      <c r="L35" s="106">
        <v>0</v>
      </c>
      <c r="M35" s="107">
        <f>IF('Shared Mail Order'!C23&gt;0,(I35+L35)/('Shared Mail Order'!H13+'Shared Mail Order'!H21)*'Shared Mail Order'!C23*'Shared Mail Order'!C25,(I35+L35)*'Shared Mail Order'!C25)</f>
        <v>0</v>
      </c>
      <c r="N35" s="108">
        <f>IF('Shared Mail Order'!C23&gt;0,(I35+L35)/('Shared Mail Order'!H13+'Shared Mail Order'!H21)*'Shared Mail Order'!C23*'Shared Mail Order'!C25+K35,(I35+L35)*'Shared Mail Order'!C25+K35)</f>
        <v>0</v>
      </c>
      <c r="O35" s="132">
        <f t="shared" si="2"/>
        <v>0</v>
      </c>
      <c r="P35" s="180">
        <f t="shared" si="3"/>
        <v>0</v>
      </c>
      <c r="Q35" s="1"/>
      <c r="R35" s="1"/>
    </row>
    <row r="36" spans="1:18" ht="12.75">
      <c r="A36" s="127"/>
      <c r="B36" s="73"/>
      <c r="C36" s="91"/>
      <c r="D36" s="92">
        <v>0</v>
      </c>
      <c r="E36" s="128">
        <v>0</v>
      </c>
      <c r="F36" s="130">
        <f t="shared" si="0"/>
        <v>0</v>
      </c>
      <c r="G36" s="129">
        <f>F36*'Shared Mail Order'!C18</f>
        <v>0</v>
      </c>
      <c r="H36" s="130">
        <f t="shared" si="1"/>
        <v>0</v>
      </c>
      <c r="I36" s="105">
        <f>HF36*'Shared Mail Order'!C17</f>
        <v>0</v>
      </c>
      <c r="J36" s="131">
        <f>((F36/'Shared Mail Order'!G13)*('Shared Mail Order'!H15+'Shared Mail Order'!H16))</f>
        <v>0</v>
      </c>
      <c r="K36" s="179">
        <f>(I36+L36)/('Shared Mail Order'!H13+'Shared Mail Order'!H21)*'Shared Mail Order'!C22</f>
        <v>0</v>
      </c>
      <c r="L36" s="106">
        <v>0</v>
      </c>
      <c r="M36" s="107">
        <f>IF('Shared Mail Order'!C23&gt;0,(I36+L36)/('Shared Mail Order'!H13+'Shared Mail Order'!H21)*'Shared Mail Order'!C23*'Shared Mail Order'!C25,(I36+L36)*'Shared Mail Order'!C25)</f>
        <v>0</v>
      </c>
      <c r="N36" s="108">
        <f>IF('Shared Mail Order'!C23&gt;0,(I36+L36)/('Shared Mail Order'!H13+'Shared Mail Order'!H21)*'Shared Mail Order'!C23*'Shared Mail Order'!C25+K36,(I36+L36)*'Shared Mail Order'!C25+K36)</f>
        <v>0</v>
      </c>
      <c r="O36" s="132">
        <f t="shared" si="2"/>
        <v>0</v>
      </c>
      <c r="P36" s="180">
        <f t="shared" si="3"/>
        <v>0</v>
      </c>
      <c r="Q36" s="1"/>
      <c r="R36" s="1"/>
    </row>
    <row r="37" spans="1:18" ht="12.75">
      <c r="A37" s="127"/>
      <c r="B37" s="73"/>
      <c r="C37" s="91"/>
      <c r="D37" s="92">
        <v>0</v>
      </c>
      <c r="E37" s="128">
        <v>0</v>
      </c>
      <c r="F37" s="130">
        <f t="shared" si="0"/>
        <v>0</v>
      </c>
      <c r="G37" s="129">
        <f>F37*'Shared Mail Order'!C18</f>
        <v>0</v>
      </c>
      <c r="H37" s="130">
        <f t="shared" si="1"/>
        <v>0</v>
      </c>
      <c r="I37" s="105">
        <f>H37*'Shared Mail Order'!C17</f>
        <v>0</v>
      </c>
      <c r="J37" s="131">
        <f>((F37/'Shared Mail Order'!G13)*('Shared Mail Order'!H15+'Shared Mail Order'!H16))</f>
        <v>0</v>
      </c>
      <c r="K37" s="179">
        <f>(I37+L37)/('Shared Mail Order'!H13+'Shared Mail Order'!H21)*'Shared Mail Order'!C22</f>
        <v>0</v>
      </c>
      <c r="L37" s="106">
        <v>0</v>
      </c>
      <c r="M37" s="107">
        <f>IF('Shared Mail Order'!C23&gt;0,(I37+L37)/('Shared Mail Order'!H13+'Shared Mail Order'!H21)*'Shared Mail Order'!C23*'Shared Mail Order'!C25,(I37+L37)*'Shared Mail Order'!C25)</f>
        <v>0</v>
      </c>
      <c r="N37" s="108">
        <f>IF('Shared Mail Order'!C23&gt;0,(I37+L37)/('Shared Mail Order'!H13+'Shared Mail Order'!H21)*'Shared Mail Order'!C23*'Shared Mail Order'!C25+K37,(I37+L37)*'Shared Mail Order'!C25+K37)</f>
        <v>0</v>
      </c>
      <c r="O37" s="132">
        <f t="shared" si="2"/>
        <v>0</v>
      </c>
      <c r="P37" s="180">
        <f t="shared" si="3"/>
        <v>0</v>
      </c>
      <c r="Q37" s="1"/>
      <c r="R37" s="1"/>
    </row>
    <row r="38" spans="1:18" ht="12.75">
      <c r="A38" s="127"/>
      <c r="B38" s="73"/>
      <c r="C38" s="91"/>
      <c r="D38" s="92">
        <v>0</v>
      </c>
      <c r="E38" s="128">
        <v>0</v>
      </c>
      <c r="F38" s="130">
        <f t="shared" si="0"/>
        <v>0</v>
      </c>
      <c r="G38" s="129">
        <f>F38*'Shared Mail Order'!C18</f>
        <v>0</v>
      </c>
      <c r="H38" s="130">
        <f t="shared" si="1"/>
        <v>0</v>
      </c>
      <c r="I38" s="99">
        <f>H38*'Shared Mail Order'!C17</f>
        <v>0</v>
      </c>
      <c r="J38" s="131">
        <f>((F38/'Shared Mail Order'!G13)*('Shared Mail Order'!H15+'Shared Mail Order'!H16))</f>
        <v>0</v>
      </c>
      <c r="K38" s="179">
        <f>(I38+L38)/('Shared Mail Order'!H13+'Shared Mail Order'!H21)*'Shared Mail Order'!C22</f>
        <v>0</v>
      </c>
      <c r="L38" s="100"/>
      <c r="M38" s="101">
        <f>IF('Shared Mail Order'!C23&gt;0,(I38+L38)/('Shared Mail Order'!H13+'Shared Mail Order'!H21)*'Shared Mail Order'!C23*'Shared Mail Order'!C25,(I38+L38)*'Shared Mail Order'!C25)</f>
        <v>0</v>
      </c>
      <c r="N38" s="102">
        <f>IF('Shared Mail Order'!C23&gt;0,(I38+L38)/('Shared Mail Order'!H13+'Shared Mail Order'!H21)*'Shared Mail Order'!C23*'Shared Mail Order'!C25+K38,(I38+L38)*'Shared Mail Order'!C25+K38)</f>
        <v>0</v>
      </c>
      <c r="O38" s="132">
        <f t="shared" si="2"/>
        <v>0</v>
      </c>
      <c r="P38" s="180">
        <f t="shared" si="3"/>
        <v>0</v>
      </c>
      <c r="Q38" s="1"/>
      <c r="R38" s="1"/>
    </row>
    <row r="39" spans="1:18" ht="12.75">
      <c r="A39" s="127"/>
      <c r="B39" s="73"/>
      <c r="C39" s="91"/>
      <c r="D39" s="92">
        <v>0</v>
      </c>
      <c r="E39" s="128">
        <v>0</v>
      </c>
      <c r="F39" s="130">
        <f t="shared" si="0"/>
        <v>0</v>
      </c>
      <c r="G39" s="129">
        <f>F39*'Shared Mail Order'!C18</f>
        <v>0</v>
      </c>
      <c r="H39" s="130">
        <f t="shared" si="1"/>
        <v>0</v>
      </c>
      <c r="I39" s="99">
        <f>H39*'Shared Mail Order'!C17</f>
        <v>0</v>
      </c>
      <c r="J39" s="131">
        <f>((F39/'Shared Mail Order'!G13)*('Shared Mail Order'!H15+'Shared Mail Order'!H16))</f>
        <v>0</v>
      </c>
      <c r="K39" s="179">
        <f>(I39+L39)/('Shared Mail Order'!H13+'Shared Mail Order'!H21)*'Shared Mail Order'!C22</f>
        <v>0</v>
      </c>
      <c r="L39" s="100"/>
      <c r="M39" s="101">
        <f>IF('Shared Mail Order'!C23&gt;0,(I39+L39)/('Shared Mail Order'!H13+'Shared Mail Order'!H21)*'Shared Mail Order'!C23*'Shared Mail Order'!C25,(I39+L39)*'Shared Mail Order'!C25)</f>
        <v>0</v>
      </c>
      <c r="N39" s="102">
        <f>IF('Shared Mail Order'!C23&gt;0,(I39+L39)/('Shared Mail Order'!H13+'Shared Mail Order'!H21)*'Shared Mail Order'!C23*'Shared Mail Order'!C25+K39,(I39+L39)*'Shared Mail Order'!C25+K39)</f>
        <v>0</v>
      </c>
      <c r="O39" s="132">
        <f t="shared" si="2"/>
        <v>0</v>
      </c>
      <c r="P39" s="180">
        <f t="shared" si="3"/>
        <v>0</v>
      </c>
      <c r="Q39" s="1"/>
      <c r="R39" s="1"/>
    </row>
    <row r="40" spans="1:18" ht="12.75">
      <c r="A40" s="127"/>
      <c r="B40" s="73"/>
      <c r="C40" s="91"/>
      <c r="D40" s="92">
        <v>0</v>
      </c>
      <c r="E40" s="128">
        <v>0</v>
      </c>
      <c r="F40" s="130">
        <f t="shared" si="0"/>
        <v>0</v>
      </c>
      <c r="G40" s="129">
        <f>F40*'Shared Mail Order'!C18</f>
        <v>0</v>
      </c>
      <c r="H40" s="130">
        <f t="shared" si="1"/>
        <v>0</v>
      </c>
      <c r="I40" s="99">
        <f>H40*'Shared Mail Order'!C17</f>
        <v>0</v>
      </c>
      <c r="J40" s="131">
        <f>((F40/'Shared Mail Order'!G13)*('Shared Mail Order'!H15+'Shared Mail Order'!H16))</f>
        <v>0</v>
      </c>
      <c r="K40" s="179">
        <f>(I40+L40)/('Shared Mail Order'!H13+'Shared Mail Order'!H21)*'Shared Mail Order'!C22</f>
        <v>0</v>
      </c>
      <c r="L40" s="100"/>
      <c r="M40" s="101">
        <f>IF('Shared Mail Order'!C23&gt;0,(I40+L40)/('Shared Mail Order'!H13+'Shared Mail Order'!H21)*'Shared Mail Order'!C23*'Shared Mail Order'!C25,(I40+L40)*'Shared Mail Order'!C25)</f>
        <v>0</v>
      </c>
      <c r="N40" s="102">
        <f>IF('Shared Mail Order'!C23&gt;0,(I40+L40)/('Shared Mail Order'!H13+'Shared Mail Order'!H21)*'Shared Mail Order'!C23*'Shared Mail Order'!C25+K40,(I40+L40)*'Shared Mail Order'!C25+K40)</f>
        <v>0</v>
      </c>
      <c r="O40" s="132">
        <f t="shared" si="2"/>
        <v>0</v>
      </c>
      <c r="P40" s="180">
        <f t="shared" si="3"/>
        <v>0</v>
      </c>
      <c r="Q40" s="1"/>
      <c r="R40" s="1"/>
    </row>
    <row r="41" spans="1:18" ht="12.75">
      <c r="A41" s="127"/>
      <c r="B41" s="73"/>
      <c r="C41" s="91"/>
      <c r="D41" s="92">
        <v>0</v>
      </c>
      <c r="E41" s="128">
        <v>0</v>
      </c>
      <c r="F41" s="130">
        <f t="shared" si="0"/>
        <v>0</v>
      </c>
      <c r="G41" s="129">
        <f>F41*'Shared Mail Order'!C18</f>
        <v>0</v>
      </c>
      <c r="H41" s="130">
        <f t="shared" si="1"/>
        <v>0</v>
      </c>
      <c r="I41" s="99">
        <f>H41*'Shared Mail Order'!C17</f>
        <v>0</v>
      </c>
      <c r="J41" s="131">
        <f>((F41/'Shared Mail Order'!G13)*('Shared Mail Order'!H15+'Shared Mail Order'!H16))</f>
        <v>0</v>
      </c>
      <c r="K41" s="179">
        <f>(I41+L41)/('Shared Mail Order'!H13+'Shared Mail Order'!H21)*'Shared Mail Order'!C22</f>
        <v>0</v>
      </c>
      <c r="L41" s="100"/>
      <c r="M41" s="101">
        <f>IF('Shared Mail Order'!C23&gt;0,(I41+L41)/('Shared Mail Order'!H13+'Shared Mail Order'!H21)*'Shared Mail Order'!C23*'Shared Mail Order'!C25,(I41+L41)*'Shared Mail Order'!C25)</f>
        <v>0</v>
      </c>
      <c r="N41" s="102">
        <f>IF('Shared Mail Order'!C23&gt;0,(I41+L41)/('Shared Mail Order'!H13+'Shared Mail Order'!H21)*'Shared Mail Order'!C23*'Shared Mail Order'!C25+K41,(I41+L41)*'Shared Mail Order'!C25+K41)</f>
        <v>0</v>
      </c>
      <c r="O41" s="132">
        <f t="shared" si="2"/>
        <v>0</v>
      </c>
      <c r="P41" s="180">
        <f t="shared" si="3"/>
        <v>0</v>
      </c>
      <c r="Q41" s="1"/>
      <c r="R41" s="1"/>
    </row>
    <row r="42" spans="1:18" ht="12.75">
      <c r="A42" s="127"/>
      <c r="B42" s="73"/>
      <c r="C42" s="91"/>
      <c r="D42" s="92">
        <v>0</v>
      </c>
      <c r="E42" s="128">
        <v>0</v>
      </c>
      <c r="F42" s="130">
        <f t="shared" si="0"/>
        <v>0</v>
      </c>
      <c r="G42" s="129">
        <f>F42*'Shared Mail Order'!C18</f>
        <v>0</v>
      </c>
      <c r="H42" s="130">
        <f t="shared" si="1"/>
        <v>0</v>
      </c>
      <c r="I42" s="99">
        <f>H42*'Shared Mail Order'!C17</f>
        <v>0</v>
      </c>
      <c r="J42" s="131">
        <f>((F42/'Shared Mail Order'!G13)*('Shared Mail Order'!H15+'Shared Mail Order'!H16))</f>
        <v>0</v>
      </c>
      <c r="K42" s="179">
        <f>(I42+L42)/('Shared Mail Order'!H13+'Shared Mail Order'!H21)*'Shared Mail Order'!C22</f>
        <v>0</v>
      </c>
      <c r="L42" s="100"/>
      <c r="M42" s="101">
        <f>IF('Shared Mail Order'!C23&gt;0,(I42+L42)/('Shared Mail Order'!H13+'Shared Mail Order'!H21)*'Shared Mail Order'!C23*'Shared Mail Order'!C25,(I42+L42)*'Shared Mail Order'!C25)</f>
        <v>0</v>
      </c>
      <c r="N42" s="102">
        <f>IF('Shared Mail Order'!C23&gt;0,(I42+L42)/('Shared Mail Order'!H13+'Shared Mail Order'!H21)*'Shared Mail Order'!C23*'Shared Mail Order'!C25+K42,(I42+L42)*'Shared Mail Order'!C25+K42)</f>
        <v>0</v>
      </c>
      <c r="O42" s="132">
        <f t="shared" si="2"/>
        <v>0</v>
      </c>
      <c r="P42" s="180">
        <f t="shared" si="3"/>
        <v>0</v>
      </c>
      <c r="Q42" s="1"/>
      <c r="R42" s="1"/>
    </row>
    <row r="43" spans="1:18" ht="12.75">
      <c r="A43" s="127"/>
      <c r="B43" s="73"/>
      <c r="C43" s="91"/>
      <c r="D43" s="92">
        <v>0</v>
      </c>
      <c r="E43" s="128">
        <v>0</v>
      </c>
      <c r="F43" s="130">
        <f t="shared" si="0"/>
        <v>0</v>
      </c>
      <c r="G43" s="129">
        <f>F43*'Shared Mail Order'!C18</f>
        <v>0</v>
      </c>
      <c r="H43" s="130">
        <f t="shared" si="1"/>
        <v>0</v>
      </c>
      <c r="I43" s="99">
        <f>H43*'Shared Mail Order'!C17</f>
        <v>0</v>
      </c>
      <c r="J43" s="131">
        <f>((F43/'Shared Mail Order'!G13)*('Shared Mail Order'!H15+'Shared Mail Order'!H16))</f>
        <v>0</v>
      </c>
      <c r="K43" s="179">
        <f>(I43+L43)/('Shared Mail Order'!H13+'Shared Mail Order'!H21)*'Shared Mail Order'!C22</f>
        <v>0</v>
      </c>
      <c r="L43" s="100"/>
      <c r="M43" s="101">
        <f>IF('Shared Mail Order'!C23&gt;0,(I43+L43)/('Shared Mail Order'!H13+'Shared Mail Order'!H21)*'Shared Mail Order'!C23*'Shared Mail Order'!C25,(I43+L43)*'Shared Mail Order'!C25)</f>
        <v>0</v>
      </c>
      <c r="N43" s="102">
        <f>IF('Shared Mail Order'!C23&gt;0,(I43+L43)/('Shared Mail Order'!H13+'Shared Mail Order'!H21)*'Shared Mail Order'!C23*'Shared Mail Order'!C25+K43,(I43+L43)*'Shared Mail Order'!C25+K43)</f>
        <v>0</v>
      </c>
      <c r="O43" s="132">
        <f t="shared" si="2"/>
        <v>0</v>
      </c>
      <c r="P43" s="180">
        <f t="shared" si="3"/>
        <v>0</v>
      </c>
      <c r="Q43" s="1"/>
      <c r="R43" s="1"/>
    </row>
    <row r="44" spans="1:18" ht="12.75">
      <c r="A44" s="127"/>
      <c r="B44" s="73"/>
      <c r="C44" s="91"/>
      <c r="D44" s="92">
        <v>0</v>
      </c>
      <c r="E44" s="128">
        <v>0</v>
      </c>
      <c r="F44" s="130">
        <f t="shared" si="0"/>
        <v>0</v>
      </c>
      <c r="G44" s="129">
        <f>F44*'Shared Mail Order'!C18</f>
        <v>0</v>
      </c>
      <c r="H44" s="130">
        <f t="shared" si="1"/>
        <v>0</v>
      </c>
      <c r="I44" s="99">
        <f>H44*'Shared Mail Order'!C17</f>
        <v>0</v>
      </c>
      <c r="J44" s="131">
        <f>((F44/'Shared Mail Order'!G13)*('Shared Mail Order'!H15+'Shared Mail Order'!H16))</f>
        <v>0</v>
      </c>
      <c r="K44" s="179">
        <f>(I44+L44)/('Shared Mail Order'!H13+'Shared Mail Order'!H21)*'Shared Mail Order'!C22</f>
        <v>0</v>
      </c>
      <c r="L44" s="100"/>
      <c r="M44" s="101">
        <f>IF('Shared Mail Order'!C23&gt;0,(I44+L44)/('Shared Mail Order'!H13+'Shared Mail Order'!H21)*'Shared Mail Order'!C23*'Shared Mail Order'!C25,(I44+L44)*'Shared Mail Order'!C25)</f>
        <v>0</v>
      </c>
      <c r="N44" s="102">
        <f>IF('Shared Mail Order'!C23&gt;0,(I44+L44)/('Shared Mail Order'!H13+'Shared Mail Order'!H21)*'Shared Mail Order'!C23*'Shared Mail Order'!C25+K44,(I44+L44)*'Shared Mail Order'!C25+K44)</f>
        <v>0</v>
      </c>
      <c r="O44" s="132">
        <f t="shared" si="2"/>
        <v>0</v>
      </c>
      <c r="P44" s="180">
        <f t="shared" si="3"/>
        <v>0</v>
      </c>
      <c r="Q44" s="1"/>
      <c r="R44" s="1"/>
    </row>
    <row r="45" spans="1:18" ht="12.75">
      <c r="A45" s="127"/>
      <c r="B45" s="73"/>
      <c r="C45" s="91"/>
      <c r="D45" s="92">
        <v>0</v>
      </c>
      <c r="E45" s="128">
        <v>0</v>
      </c>
      <c r="F45" s="130">
        <f t="shared" si="0"/>
        <v>0</v>
      </c>
      <c r="G45" s="129">
        <f>F45*'Shared Mail Order'!C18</f>
        <v>0</v>
      </c>
      <c r="H45" s="130">
        <f t="shared" si="1"/>
        <v>0</v>
      </c>
      <c r="I45" s="99">
        <f>H45*'Shared Mail Order'!C17</f>
        <v>0</v>
      </c>
      <c r="J45" s="131">
        <f>((F45/'Shared Mail Order'!G13)*('Shared Mail Order'!H15+'Shared Mail Order'!H16))</f>
        <v>0</v>
      </c>
      <c r="K45" s="179">
        <f>(I45+L45)/('Shared Mail Order'!H13+'Shared Mail Order'!H21)*'Shared Mail Order'!C22</f>
        <v>0</v>
      </c>
      <c r="L45" s="100"/>
      <c r="M45" s="101">
        <f>IF('Shared Mail Order'!C23&gt;0,(I45+L45)/('Shared Mail Order'!H13+'Shared Mail Order'!H21)*'Shared Mail Order'!C23*'Shared Mail Order'!C25,(I45+L45)*'Shared Mail Order'!C25)</f>
        <v>0</v>
      </c>
      <c r="N45" s="102">
        <f>IF('Shared Mail Order'!C23&gt;0,(I45+L45)/('Shared Mail Order'!H13+'Shared Mail Order'!H21)*'Shared Mail Order'!C23*'Shared Mail Order'!C25+K45,(I45+L45)*'Shared Mail Order'!C25+K45)</f>
        <v>0</v>
      </c>
      <c r="O45" s="132">
        <f t="shared" si="2"/>
        <v>0</v>
      </c>
      <c r="P45" s="180">
        <f t="shared" si="3"/>
        <v>0</v>
      </c>
      <c r="Q45" s="1"/>
      <c r="R45" s="1"/>
    </row>
    <row r="46" spans="1:18" ht="12.75">
      <c r="A46" s="127"/>
      <c r="B46" s="73"/>
      <c r="C46" s="91"/>
      <c r="D46" s="92">
        <v>0</v>
      </c>
      <c r="E46" s="128">
        <v>0</v>
      </c>
      <c r="F46" s="130">
        <f t="shared" si="0"/>
        <v>0</v>
      </c>
      <c r="G46" s="129">
        <f>F46*'Shared Mail Order'!C18</f>
        <v>0</v>
      </c>
      <c r="H46" s="130">
        <f t="shared" si="1"/>
        <v>0</v>
      </c>
      <c r="I46" s="99">
        <f>H46*'Shared Mail Order'!C17</f>
        <v>0</v>
      </c>
      <c r="J46" s="131">
        <f>((F46/'Shared Mail Order'!G13)*('Shared Mail Order'!H15+'Shared Mail Order'!H16))</f>
        <v>0</v>
      </c>
      <c r="K46" s="179">
        <f>(I46+L46)/('Shared Mail Order'!H13+'Shared Mail Order'!H21)*'Shared Mail Order'!C22</f>
        <v>0</v>
      </c>
      <c r="L46" s="100"/>
      <c r="M46" s="101">
        <f>IF('Shared Mail Order'!C23&gt;0,(I46+L46)/('Shared Mail Order'!H13+'Shared Mail Order'!H21)*'Shared Mail Order'!C23*'Shared Mail Order'!C25,(I46+L46)*'Shared Mail Order'!C25)</f>
        <v>0</v>
      </c>
      <c r="N46" s="102">
        <f>IF('Shared Mail Order'!C23&gt;0,(I46+L46)/('Shared Mail Order'!H13+'Shared Mail Order'!H21)*'Shared Mail Order'!C23*'Shared Mail Order'!C25+K46,(I46+L46)*'Shared Mail Order'!C25+K46)</f>
        <v>0</v>
      </c>
      <c r="O46" s="132">
        <f t="shared" si="2"/>
        <v>0</v>
      </c>
      <c r="P46" s="180">
        <f t="shared" si="3"/>
        <v>0</v>
      </c>
      <c r="Q46" s="1"/>
      <c r="R46" s="1"/>
    </row>
    <row r="47" spans="1:18" ht="12.75">
      <c r="A47" s="127"/>
      <c r="B47" s="73"/>
      <c r="C47" s="91"/>
      <c r="D47" s="92">
        <v>0</v>
      </c>
      <c r="E47" s="128">
        <v>0</v>
      </c>
      <c r="F47" s="130">
        <f t="shared" si="0"/>
        <v>0</v>
      </c>
      <c r="G47" s="129">
        <f>F47*'Shared Mail Order'!C18</f>
        <v>0</v>
      </c>
      <c r="H47" s="130">
        <f t="shared" si="1"/>
        <v>0</v>
      </c>
      <c r="I47" s="99">
        <f>H47*'Shared Mail Order'!C17</f>
        <v>0</v>
      </c>
      <c r="J47" s="131">
        <f>((F47/'Shared Mail Order'!G13)*('Shared Mail Order'!H15+'Shared Mail Order'!H16))</f>
        <v>0</v>
      </c>
      <c r="K47" s="179">
        <f>(I47+L47)/('Shared Mail Order'!H13+'Shared Mail Order'!H21)*'Shared Mail Order'!C22</f>
        <v>0</v>
      </c>
      <c r="L47" s="100"/>
      <c r="M47" s="101">
        <f>IF('Shared Mail Order'!C23&gt;0,(I47+L47)/('Shared Mail Order'!H13+'Shared Mail Order'!H21)*'Shared Mail Order'!C23*'Shared Mail Order'!C25,(I47+L47)*'Shared Mail Order'!C25)</f>
        <v>0</v>
      </c>
      <c r="N47" s="102">
        <f>IF('Shared Mail Order'!C23&gt;0,(I47+L47)/('Shared Mail Order'!H13+'Shared Mail Order'!H21)*'Shared Mail Order'!C23*'Shared Mail Order'!C25+K47,(I47+L47)*'Shared Mail Order'!C25+K47)</f>
        <v>0</v>
      </c>
      <c r="O47" s="132">
        <f t="shared" si="2"/>
        <v>0</v>
      </c>
      <c r="P47" s="180">
        <f t="shared" si="3"/>
        <v>0</v>
      </c>
      <c r="Q47" s="1"/>
      <c r="R47" s="1"/>
    </row>
    <row r="48" spans="1:18" ht="12.75">
      <c r="A48" s="127"/>
      <c r="B48" s="73"/>
      <c r="C48" s="91"/>
      <c r="D48" s="92">
        <v>0</v>
      </c>
      <c r="E48" s="128">
        <v>0</v>
      </c>
      <c r="F48" s="130">
        <f t="shared" si="0"/>
        <v>0</v>
      </c>
      <c r="G48" s="129">
        <f>F48*'Shared Mail Order'!C18</f>
        <v>0</v>
      </c>
      <c r="H48" s="130">
        <f t="shared" si="1"/>
        <v>0</v>
      </c>
      <c r="I48" s="99">
        <f>H48*'Shared Mail Order'!C17</f>
        <v>0</v>
      </c>
      <c r="J48" s="131">
        <f>((F448/'Shared Mail Order'!G13)*('Shared Mail Order'!H15+'Shared Mail Order'!H16))</f>
        <v>0</v>
      </c>
      <c r="K48" s="179">
        <f>(I48+L48)/('Shared Mail Order'!H13+'Shared Mail Order'!H21)*'Shared Mail Order'!C22</f>
        <v>0</v>
      </c>
      <c r="L48" s="100"/>
      <c r="M48" s="101">
        <f>IF('Shared Mail Order'!C23&gt;0,(I48+L48)/('Shared Mail Order'!H13+'Shared Mail Order'!H21)*'Shared Mail Order'!C23*'Shared Mail Order'!C25,(I48+L48)*'Shared Mail Order'!C25)</f>
        <v>0</v>
      </c>
      <c r="N48" s="102">
        <f>IF('Shared Mail Order'!C23&gt;0,(I48+L48)/('Shared Mail Order'!H13+'Shared Mail Order'!H21)*'Shared Mail Order'!C23*'Shared Mail Order'!C25+K48,(I48+L48)*'Shared Mail Order'!C25+K48)</f>
        <v>0</v>
      </c>
      <c r="O48" s="132">
        <f t="shared" si="2"/>
        <v>0</v>
      </c>
      <c r="P48" s="180">
        <f t="shared" si="3"/>
        <v>0</v>
      </c>
      <c r="Q48" s="1"/>
      <c r="R48" s="1"/>
    </row>
    <row r="49" spans="1:18" ht="12.75">
      <c r="A49" s="127"/>
      <c r="B49" s="73"/>
      <c r="C49" s="91"/>
      <c r="D49" s="92">
        <v>0</v>
      </c>
      <c r="E49" s="128">
        <v>0</v>
      </c>
      <c r="F49" s="130">
        <f t="shared" si="0"/>
        <v>0</v>
      </c>
      <c r="G49" s="129">
        <f>F49*'Shared Mail Order'!C18</f>
        <v>0</v>
      </c>
      <c r="H49" s="130">
        <f t="shared" si="1"/>
        <v>0</v>
      </c>
      <c r="I49" s="99">
        <f>H49*'Shared Mail Order'!C17</f>
        <v>0</v>
      </c>
      <c r="J49" s="131">
        <f>((F49/'Shared Mail Order'!G13)*('Shared Mail Order'!H15+'Shared Mail Order'!H16))</f>
        <v>0</v>
      </c>
      <c r="K49" s="179">
        <f>(I49+L49)/('Shared Mail Order'!H13+'Shared Mail Order'!H21)*'Shared Mail Order'!C22</f>
        <v>0</v>
      </c>
      <c r="L49" s="100"/>
      <c r="M49" s="101">
        <f>IF('Shared Mail Order'!C23&gt;0,(I49+L49)/('Shared Mail Order'!H13+'Shared Mail Order'!H21)*'Shared Mail Order'!C23*'Shared Mail Order'!C25,(I49+L49)*'Shared Mail Order'!C25)</f>
        <v>0</v>
      </c>
      <c r="N49" s="102">
        <f>IF('Shared Mail Order'!C23&gt;0,(I49+L49)/('Shared Mail Order'!H13+'Shared Mail Order'!H21)*'Shared Mail Order'!C23*'Shared Mail Order'!C25+K49,(I49+L49)*'Shared Mail Order'!C25+K49)</f>
        <v>0</v>
      </c>
      <c r="O49" s="132">
        <f t="shared" si="2"/>
        <v>0</v>
      </c>
      <c r="P49" s="180">
        <f t="shared" si="3"/>
        <v>0</v>
      </c>
      <c r="Q49" s="1"/>
      <c r="R49" s="1"/>
    </row>
    <row r="50" spans="1:18" ht="12.75">
      <c r="A50" s="127"/>
      <c r="B50" s="73"/>
      <c r="C50" s="91"/>
      <c r="D50" s="92">
        <v>0</v>
      </c>
      <c r="E50" s="128">
        <v>0</v>
      </c>
      <c r="F50" s="130">
        <f t="shared" si="0"/>
        <v>0</v>
      </c>
      <c r="G50" s="129">
        <f>F50*'Shared Mail Order'!C18</f>
        <v>0</v>
      </c>
      <c r="H50" s="130">
        <f t="shared" si="1"/>
        <v>0</v>
      </c>
      <c r="I50" s="99">
        <f>H50*'Shared Mail Order'!C17</f>
        <v>0</v>
      </c>
      <c r="J50" s="131">
        <f>((F50/'Shared Mail Order'!G13)*('Shared Mail Order'!H15+'Shared Mail Order'!H16))</f>
        <v>0</v>
      </c>
      <c r="K50" s="179">
        <f>(I50+L50)/('Shared Mail Order'!H13+'Shared Mail Order'!H21)*'Shared Mail Order'!C22</f>
        <v>0</v>
      </c>
      <c r="L50" s="100"/>
      <c r="M50" s="101">
        <f>IF('Shared Mail Order'!C23&gt;0,(I50+L50)/('Shared Mail Order'!H13+'Shared Mail Order'!H21)*'Shared Mail Order'!C23*'Shared Mail Order'!C25,(I50+L50)*'Shared Mail Order'!C25)</f>
        <v>0</v>
      </c>
      <c r="N50" s="102">
        <f>IF('Shared Mail Order'!C23&gt;0,(I50+L50)/('Shared Mail Order'!H13+'Shared Mail Order'!H21)*'Shared Mail Order'!C23*'Shared Mail Order'!C25+K50,(I50+L50)*'Shared Mail Order'!C25+K50)</f>
        <v>0</v>
      </c>
      <c r="O50" s="132">
        <f aca="true" t="shared" si="4" ref="O50:O81">SUM(I50+J50+N50)</f>
        <v>0</v>
      </c>
      <c r="P50" s="180">
        <f t="shared" si="3"/>
        <v>0</v>
      </c>
      <c r="Q50" s="1"/>
      <c r="R50" s="1"/>
    </row>
    <row r="51" spans="1:18" ht="12.75">
      <c r="A51" s="127"/>
      <c r="B51" s="73"/>
      <c r="C51" s="91"/>
      <c r="D51" s="92">
        <v>0</v>
      </c>
      <c r="E51" s="128">
        <v>0</v>
      </c>
      <c r="F51" s="130">
        <f t="shared" si="0"/>
        <v>0</v>
      </c>
      <c r="G51" s="129">
        <f>F51*'Shared Mail Order'!C18</f>
        <v>0</v>
      </c>
      <c r="H51" s="130">
        <f t="shared" si="1"/>
        <v>0</v>
      </c>
      <c r="I51" s="99">
        <f>H51*'Shared Mail Order'!C17</f>
        <v>0</v>
      </c>
      <c r="J51" s="131">
        <f>((F51/'Shared Mail Order'!G13)*('Shared Mail Order'!H15+'Shared Mail Order'!H16))</f>
        <v>0</v>
      </c>
      <c r="K51" s="179">
        <f>(I51+L51)/('Shared Mail Order'!H13+'Shared Mail Order'!H21)*'Shared Mail Order'!C22</f>
        <v>0</v>
      </c>
      <c r="L51" s="100"/>
      <c r="M51" s="101">
        <f>IF('Shared Mail Order'!C23&gt;0,(I51+L51)/('Shared Mail Order'!H13+'Shared Mail Order'!H21)*'Shared Mail Order'!C23*'Shared Mail Order'!C25,(I51+L51)*'Shared Mail Order'!C25)</f>
        <v>0</v>
      </c>
      <c r="N51" s="102">
        <f>IF('Shared Mail Order'!C23&gt;0,(I51+L51)/('Shared Mail Order'!H13+'Shared Mail Order'!H21)*'Shared Mail Order'!C23*'Shared Mail Order'!C25+K51,(I51+L51)*'Shared Mail Order'!C25+K51)</f>
        <v>0</v>
      </c>
      <c r="O51" s="132">
        <f t="shared" si="4"/>
        <v>0</v>
      </c>
      <c r="P51" s="180">
        <f t="shared" si="3"/>
        <v>0</v>
      </c>
      <c r="Q51" s="1"/>
      <c r="R51" s="1"/>
    </row>
    <row r="52" spans="1:18" ht="12.75">
      <c r="A52" s="127"/>
      <c r="B52" s="73"/>
      <c r="C52" s="91"/>
      <c r="D52" s="92">
        <v>0</v>
      </c>
      <c r="E52" s="128">
        <v>0</v>
      </c>
      <c r="F52" s="130">
        <f t="shared" si="0"/>
        <v>0</v>
      </c>
      <c r="G52" s="129">
        <f>F52*'Shared Mail Order'!C18</f>
        <v>0</v>
      </c>
      <c r="H52" s="130">
        <f t="shared" si="1"/>
        <v>0</v>
      </c>
      <c r="I52" s="99">
        <f>H52*'Shared Mail Order'!C17</f>
        <v>0</v>
      </c>
      <c r="J52" s="131">
        <f>((F52/'Shared Mail Order'!G13)*('Shared Mail Order'!H15+'Shared Mail Order'!H16))</f>
        <v>0</v>
      </c>
      <c r="K52" s="179">
        <f>(I52+L52)/('Shared Mail Order'!H13+'Shared Mail Order'!H21)*'Shared Mail Order'!C22</f>
        <v>0</v>
      </c>
      <c r="L52" s="100"/>
      <c r="M52" s="101">
        <f>IF('Shared Mail Order'!C23&gt;0,(I52+L52)/('Shared Mail Order'!H13+'Shared Mail Order'!H21)*'Shared Mail Order'!C23*'Shared Mail Order'!C25,(I52+L52)*'Shared Mail Order'!C25)</f>
        <v>0</v>
      </c>
      <c r="N52" s="102">
        <f>IF('Shared Mail Order'!C23&gt;0,(I52+L52)/('Shared Mail Order'!H13+'Shared Mail Order'!H21)*'Shared Mail Order'!C23*'Shared Mail Order'!C25+K52,(I52+L52)*'Shared Mail Order'!C25+K52)</f>
        <v>0</v>
      </c>
      <c r="O52" s="132">
        <f t="shared" si="4"/>
        <v>0</v>
      </c>
      <c r="P52" s="180">
        <f t="shared" si="3"/>
        <v>0</v>
      </c>
      <c r="Q52" s="1"/>
      <c r="R52" s="1"/>
    </row>
    <row r="53" spans="1:18" ht="12.75">
      <c r="A53" s="127"/>
      <c r="B53" s="73"/>
      <c r="C53" s="91"/>
      <c r="D53" s="92">
        <v>0</v>
      </c>
      <c r="E53" s="128">
        <v>0</v>
      </c>
      <c r="F53" s="130">
        <f t="shared" si="0"/>
        <v>0</v>
      </c>
      <c r="G53" s="129">
        <f>F53*'Shared Mail Order'!C18</f>
        <v>0</v>
      </c>
      <c r="H53" s="130">
        <f t="shared" si="1"/>
        <v>0</v>
      </c>
      <c r="I53" s="99">
        <f>H53*'Shared Mail Order'!C17</f>
        <v>0</v>
      </c>
      <c r="J53" s="131">
        <f>((F53/'Shared Mail Order'!G13)*('Shared Mail Order'!H15+'Shared Mail Order'!H16))</f>
        <v>0</v>
      </c>
      <c r="K53" s="179">
        <f>(I53+L53)/('Shared Mail Order'!H13+'Shared Mail Order'!H21)*'Shared Mail Order'!C22</f>
        <v>0</v>
      </c>
      <c r="L53" s="100"/>
      <c r="M53" s="101">
        <f>IF('Shared Mail Order'!C23&gt;0,(I53+L53)/('Shared Mail Order'!H13+'Shared Mail Order'!H21)*'Shared Mail Order'!C23*'Shared Mail Order'!C25,(I53+L53)*'Shared Mail Order'!C25)</f>
        <v>0</v>
      </c>
      <c r="N53" s="102">
        <f>IF('Shared Mail Order'!C23&gt;0,(I53+L53)/('Shared Mail Order'!H13+'Shared Mail Order'!H21)*'Shared Mail Order'!C23*'Shared Mail Order'!C25+K53,(I53+L53)*'Shared Mail Order'!C25+K53)</f>
        <v>0</v>
      </c>
      <c r="O53" s="132">
        <f t="shared" si="4"/>
        <v>0</v>
      </c>
      <c r="P53" s="180">
        <f t="shared" si="3"/>
        <v>0</v>
      </c>
      <c r="Q53" s="1"/>
      <c r="R53" s="1"/>
    </row>
    <row r="54" spans="1:18" ht="12.75">
      <c r="A54" s="127"/>
      <c r="B54" s="73"/>
      <c r="C54" s="91"/>
      <c r="D54" s="92">
        <v>0</v>
      </c>
      <c r="E54" s="128">
        <v>0</v>
      </c>
      <c r="F54" s="130">
        <f t="shared" si="0"/>
        <v>0</v>
      </c>
      <c r="G54" s="129">
        <f>F54*'Shared Mail Order'!C18</f>
        <v>0</v>
      </c>
      <c r="H54" s="130">
        <f t="shared" si="1"/>
        <v>0</v>
      </c>
      <c r="I54" s="99">
        <f>H54*'Shared Mail Order'!C17</f>
        <v>0</v>
      </c>
      <c r="J54" s="131">
        <f>((F54/'Shared Mail Order'!G13)*('Shared Mail Order'!H15+'Shared Mail Order'!H16))</f>
        <v>0</v>
      </c>
      <c r="K54" s="179">
        <f>(I54+L54)/('Shared Mail Order'!H13+'Shared Mail Order'!H21)*'Shared Mail Order'!C22</f>
        <v>0</v>
      </c>
      <c r="L54" s="100"/>
      <c r="M54" s="101">
        <f>IF('Shared Mail Order'!C23&gt;0,(I54+L54)/('Shared Mail Order'!H13+'Shared Mail Order'!H21)*'Shared Mail Order'!C23*'Shared Mail Order'!C25,(I54+L54)*'Shared Mail Order'!C25)</f>
        <v>0</v>
      </c>
      <c r="N54" s="102">
        <f>IF('Shared Mail Order'!C23&gt;0,(I54+L54)/('Shared Mail Order'!H13+'Shared Mail Order'!H21)*'Shared Mail Order'!C23*'Shared Mail Order'!C25+K54,(I54+L54)*'Shared Mail Order'!C25+K54)</f>
        <v>0</v>
      </c>
      <c r="O54" s="132">
        <f t="shared" si="4"/>
        <v>0</v>
      </c>
      <c r="P54" s="180">
        <f t="shared" si="3"/>
        <v>0</v>
      </c>
      <c r="Q54" s="1"/>
      <c r="R54" s="1"/>
    </row>
    <row r="55" spans="1:18" ht="12.75">
      <c r="A55" s="127"/>
      <c r="B55" s="73"/>
      <c r="C55" s="91"/>
      <c r="D55" s="92">
        <v>0</v>
      </c>
      <c r="E55" s="128">
        <v>0</v>
      </c>
      <c r="F55" s="130">
        <f t="shared" si="0"/>
        <v>0</v>
      </c>
      <c r="G55" s="129">
        <f>F55*'Shared Mail Order'!C18</f>
        <v>0</v>
      </c>
      <c r="H55" s="130">
        <f t="shared" si="1"/>
        <v>0</v>
      </c>
      <c r="I55" s="99">
        <f>H55*'Shared Mail Order'!C17</f>
        <v>0</v>
      </c>
      <c r="J55" s="131">
        <f>((F55/'Shared Mail Order'!G13)*('Shared Mail Order'!H15+'Shared Mail Order'!H16))</f>
        <v>0</v>
      </c>
      <c r="K55" s="179">
        <f>(I55+L55)/('Shared Mail Order'!H13+'Shared Mail Order'!H21)*'Shared Mail Order'!C22</f>
        <v>0</v>
      </c>
      <c r="L55" s="100"/>
      <c r="M55" s="101">
        <f>IF('Shared Mail Order'!C23&gt;0,(I55+L55)/('Shared Mail Order'!H13+'Shared Mail Order'!H21)*'Shared Mail Order'!C23*'Shared Mail Order'!C25,(I55+L55)*'Shared Mail Order'!C25)</f>
        <v>0</v>
      </c>
      <c r="N55" s="102">
        <f>IF('Shared Mail Order'!C23&gt;0,(I55+L55)/('Shared Mail Order'!H13+'Shared Mail Order'!H21)*'Shared Mail Order'!C23*'Shared Mail Order'!C25+K55,(I55+L55)*'Shared Mail Order'!C25+K55)</f>
        <v>0</v>
      </c>
      <c r="O55" s="132">
        <f t="shared" si="4"/>
        <v>0</v>
      </c>
      <c r="P55" s="180">
        <f t="shared" si="3"/>
        <v>0</v>
      </c>
      <c r="Q55" s="1"/>
      <c r="R55" s="1"/>
    </row>
    <row r="56" spans="1:18" ht="12.75">
      <c r="A56" s="127"/>
      <c r="B56" s="73"/>
      <c r="C56" s="91"/>
      <c r="D56" s="92">
        <v>0</v>
      </c>
      <c r="E56" s="128">
        <v>0</v>
      </c>
      <c r="F56" s="130">
        <f t="shared" si="0"/>
        <v>0</v>
      </c>
      <c r="G56" s="129">
        <f>F56*'Shared Mail Order'!C18</f>
        <v>0</v>
      </c>
      <c r="H56" s="130">
        <f t="shared" si="1"/>
        <v>0</v>
      </c>
      <c r="I56" s="99">
        <f>H56*'Shared Mail Order'!C17</f>
        <v>0</v>
      </c>
      <c r="J56" s="131">
        <f>((F56/'Shared Mail Order'!G13)*('Shared Mail Order'!H15+'Shared Mail Order'!H16))</f>
        <v>0</v>
      </c>
      <c r="K56" s="179">
        <f>(I56+L56)/('Shared Mail Order'!H13+'Shared Mail Order'!H21)*'Shared Mail Order'!C22</f>
        <v>0</v>
      </c>
      <c r="L56" s="100"/>
      <c r="M56" s="101">
        <f>IF('Shared Mail Order'!C23&gt;0,(I56+L56)/('Shared Mail Order'!H13+'Shared Mail Order'!H21)*'Shared Mail Order'!C23*'Shared Mail Order'!C25,(I56+L56)*'Shared Mail Order'!C25)</f>
        <v>0</v>
      </c>
      <c r="N56" s="102">
        <f>IF('Shared Mail Order'!C23&gt;0,(I56+L56)/('Shared Mail Order'!H13+'Shared Mail Order'!H21)*'Shared Mail Order'!C23*'Shared Mail Order'!C25+K56,(I56+L56)*'Shared Mail Order'!C25+K56)</f>
        <v>0</v>
      </c>
      <c r="O56" s="132">
        <f t="shared" si="4"/>
        <v>0</v>
      </c>
      <c r="P56" s="180">
        <f t="shared" si="3"/>
        <v>0</v>
      </c>
      <c r="Q56" s="1"/>
      <c r="R56" s="1"/>
    </row>
    <row r="57" spans="1:18" ht="12.75">
      <c r="A57" s="127"/>
      <c r="B57" s="73"/>
      <c r="C57" s="91"/>
      <c r="D57" s="92">
        <v>0</v>
      </c>
      <c r="E57" s="128">
        <v>0</v>
      </c>
      <c r="F57" s="130">
        <f t="shared" si="0"/>
        <v>0</v>
      </c>
      <c r="G57" s="129">
        <f>F57*'Shared Mail Order'!C18</f>
        <v>0</v>
      </c>
      <c r="H57" s="130">
        <f t="shared" si="1"/>
        <v>0</v>
      </c>
      <c r="I57" s="99">
        <f>H57*'Shared Mail Order'!C17</f>
        <v>0</v>
      </c>
      <c r="J57" s="131">
        <f>((F57/'Shared Mail Order'!G13)*('Shared Mail Order'!H15+'Shared Mail Order'!H16))</f>
        <v>0</v>
      </c>
      <c r="K57" s="179">
        <f>(I57+L57)/('Shared Mail Order'!H13+'Shared Mail Order'!H21)*'Shared Mail Order'!C22</f>
        <v>0</v>
      </c>
      <c r="L57" s="100"/>
      <c r="M57" s="101">
        <f>IF('Shared Mail Order'!C23&gt;0,(I57+L57)/('Shared Mail Order'!H13+'Shared Mail Order'!H21)*'Shared Mail Order'!C23*'Shared Mail Order'!C25,(I57+L57)*'Shared Mail Order'!C25)</f>
        <v>0</v>
      </c>
      <c r="N57" s="102">
        <f>IF('Shared Mail Order'!C23&gt;0,(I57+L57)/('Shared Mail Order'!H13+'Shared Mail Order'!H21)*'Shared Mail Order'!C23*'Shared Mail Order'!C25+K57,(I57+L57)*'Shared Mail Order'!C25+K57)</f>
        <v>0</v>
      </c>
      <c r="O57" s="132">
        <f t="shared" si="4"/>
        <v>0</v>
      </c>
      <c r="P57" s="180">
        <f t="shared" si="3"/>
        <v>0</v>
      </c>
      <c r="Q57" s="1"/>
      <c r="R57" s="1"/>
    </row>
    <row r="58" spans="1:18" ht="12.75">
      <c r="A58" s="127"/>
      <c r="B58" s="73"/>
      <c r="C58" s="91"/>
      <c r="D58" s="92">
        <v>0</v>
      </c>
      <c r="E58" s="128">
        <v>0</v>
      </c>
      <c r="F58" s="130">
        <f t="shared" si="0"/>
        <v>0</v>
      </c>
      <c r="G58" s="129">
        <f>F58*'Shared Mail Order'!C18</f>
        <v>0</v>
      </c>
      <c r="H58" s="130">
        <f t="shared" si="1"/>
        <v>0</v>
      </c>
      <c r="I58" s="99">
        <f>H58*'Shared Mail Order'!C17</f>
        <v>0</v>
      </c>
      <c r="J58" s="131">
        <f>((F58/'Shared Mail Order'!G13)*('Shared Mail Order'!H15+'Shared Mail Order'!H16))</f>
        <v>0</v>
      </c>
      <c r="K58" s="179">
        <f>(I58+L58)/('Shared Mail Order'!H13+'Shared Mail Order'!H21)*'Shared Mail Order'!C22</f>
        <v>0</v>
      </c>
      <c r="L58" s="100"/>
      <c r="M58" s="101">
        <f>IF('Shared Mail Order'!C23&gt;0,(I58+L58)/('Shared Mail Order'!H13+'Shared Mail Order'!H21)*'Shared Mail Order'!C23*'Shared Mail Order'!C25,(I58+L58)*'Shared Mail Order'!C25)</f>
        <v>0</v>
      </c>
      <c r="N58" s="102">
        <f>IF('Shared Mail Order'!C23&gt;0,(I58+L58)/('Shared Mail Order'!H13+'Shared Mail Order'!H21)*'Shared Mail Order'!C23*'Shared Mail Order'!C25+K58,(I58+L58)*'Shared Mail Order'!C25+K58)</f>
        <v>0</v>
      </c>
      <c r="O58" s="132">
        <f t="shared" si="4"/>
        <v>0</v>
      </c>
      <c r="P58" s="180">
        <f t="shared" si="3"/>
        <v>0</v>
      </c>
      <c r="Q58" s="1"/>
      <c r="R58" s="1"/>
    </row>
    <row r="59" spans="1:18" ht="12.75">
      <c r="A59" s="127"/>
      <c r="B59" s="73"/>
      <c r="C59" s="91"/>
      <c r="D59" s="92">
        <v>0</v>
      </c>
      <c r="E59" s="128">
        <v>0</v>
      </c>
      <c r="F59" s="130">
        <f t="shared" si="0"/>
        <v>0</v>
      </c>
      <c r="G59" s="129">
        <f>F59*'Shared Mail Order'!C18</f>
        <v>0</v>
      </c>
      <c r="H59" s="130">
        <f t="shared" si="1"/>
        <v>0</v>
      </c>
      <c r="I59" s="99">
        <f>H59*'Shared Mail Order'!C17</f>
        <v>0</v>
      </c>
      <c r="J59" s="131">
        <f>((F59/'Shared Mail Order'!G13)*('Shared Mail Order'!H15+'Shared Mail Order'!H16))</f>
        <v>0</v>
      </c>
      <c r="K59" s="179">
        <f>(I59+L59)/('Shared Mail Order'!H13+'Shared Mail Order'!H21)*'Shared Mail Order'!C22</f>
        <v>0</v>
      </c>
      <c r="L59" s="100"/>
      <c r="M59" s="101">
        <f>IF('Shared Mail Order'!C23&gt;0,(I59+L59)/('Shared Mail Order'!H13+'Shared Mail Order'!H21)*'Shared Mail Order'!C23*'Shared Mail Order'!C25,(I59+L59)*'Shared Mail Order'!C25)</f>
        <v>0</v>
      </c>
      <c r="N59" s="102">
        <f>IF('Shared Mail Order'!C23&gt;0,(I59+L59)/('Shared Mail Order'!H13+'Shared Mail Order'!H21)*'Shared Mail Order'!C23*'Shared Mail Order'!C25+K59,(I59+L59)*'Shared Mail Order'!C25+K59)</f>
        <v>0</v>
      </c>
      <c r="O59" s="132">
        <f t="shared" si="4"/>
        <v>0</v>
      </c>
      <c r="P59" s="180">
        <f t="shared" si="3"/>
        <v>0</v>
      </c>
      <c r="Q59" s="1"/>
      <c r="R59" s="1"/>
    </row>
    <row r="60" spans="1:18" ht="12.75">
      <c r="A60" s="127"/>
      <c r="B60" s="73"/>
      <c r="C60" s="91"/>
      <c r="D60" s="92">
        <v>0</v>
      </c>
      <c r="E60" s="128">
        <v>0</v>
      </c>
      <c r="F60" s="130">
        <f t="shared" si="0"/>
        <v>0</v>
      </c>
      <c r="G60" s="129">
        <f>F60*'Shared Mail Order'!C18</f>
        <v>0</v>
      </c>
      <c r="H60" s="130">
        <f t="shared" si="1"/>
        <v>0</v>
      </c>
      <c r="I60" s="99">
        <f>H60*'Shared Mail Order'!C17</f>
        <v>0</v>
      </c>
      <c r="J60" s="131">
        <f>((F60/'Shared Mail Order'!G13)*('Shared Mail Order'!H15+'Shared Mail Order'!H16))</f>
        <v>0</v>
      </c>
      <c r="K60" s="179">
        <f>(I60+L60)/('Shared Mail Order'!H13+'Shared Mail Order'!H21)*'Shared Mail Order'!C22</f>
        <v>0</v>
      </c>
      <c r="L60" s="100"/>
      <c r="M60" s="101">
        <f>IF('Shared Mail Order'!C23&gt;0,(I60+L60)/('Shared Mail Order'!H13+'Shared Mail Order'!H21)*'Shared Mail Order'!C23*'Shared Mail Order'!C25,(I60+L60)*'Shared Mail Order'!C25)</f>
        <v>0</v>
      </c>
      <c r="N60" s="102">
        <f>IF('Shared Mail Order'!C23&gt;0,(I60+L60)/('Shared Mail Order'!H13+'Shared Mail Order'!H21)*'Shared Mail Order'!C23*'Shared Mail Order'!C25+K60,(I60+L60)*'Shared Mail Order'!C25+K60)</f>
        <v>0</v>
      </c>
      <c r="O60" s="132">
        <f t="shared" si="4"/>
        <v>0</v>
      </c>
      <c r="P60" s="180">
        <f t="shared" si="3"/>
        <v>0</v>
      </c>
      <c r="Q60" s="1"/>
      <c r="R60" s="1"/>
    </row>
    <row r="61" spans="1:18" ht="12.75">
      <c r="A61" s="127"/>
      <c r="B61" s="73"/>
      <c r="C61" s="91"/>
      <c r="D61" s="92">
        <v>0</v>
      </c>
      <c r="E61" s="128">
        <v>0</v>
      </c>
      <c r="F61" s="130">
        <f t="shared" si="0"/>
        <v>0</v>
      </c>
      <c r="G61" s="129">
        <f>F61*'Shared Mail Order'!C18</f>
        <v>0</v>
      </c>
      <c r="H61" s="130">
        <f t="shared" si="1"/>
        <v>0</v>
      </c>
      <c r="I61" s="99">
        <f>H61*'Shared Mail Order'!C17</f>
        <v>0</v>
      </c>
      <c r="J61" s="131">
        <f>((F61/'Shared Mail Order'!G13)*('Shared Mail Order'!H15+'Shared Mail Order'!H16))</f>
        <v>0</v>
      </c>
      <c r="K61" s="179">
        <f>(I61+L61)/('Shared Mail Order'!H13+'Shared Mail Order'!H21)*'Shared Mail Order'!C22</f>
        <v>0</v>
      </c>
      <c r="L61" s="100"/>
      <c r="M61" s="101">
        <f>IF('Shared Mail Order'!C23&gt;0,(I61+L61)/('Shared Mail Order'!H13+'Shared Mail Order'!H21)*'Shared Mail Order'!C23*'Shared Mail Order'!C25,(I61+L61)*'Shared Mail Order'!C25)</f>
        <v>0</v>
      </c>
      <c r="N61" s="102">
        <f>IF('Shared Mail Order'!C23&gt;0,(I61+L61)/('Shared Mail Order'!H13+'Shared Mail Order'!H21)*'Shared Mail Order'!C23*'Shared Mail Order'!C25+K61,(I61+L61)*'Shared Mail Order'!C25+K61)</f>
        <v>0</v>
      </c>
      <c r="O61" s="132">
        <f t="shared" si="4"/>
        <v>0</v>
      </c>
      <c r="P61" s="180">
        <f t="shared" si="3"/>
        <v>0</v>
      </c>
      <c r="Q61" s="1"/>
      <c r="R61" s="1"/>
    </row>
    <row r="62" spans="1:18" ht="12.75">
      <c r="A62" s="127"/>
      <c r="B62" s="73"/>
      <c r="C62" s="91"/>
      <c r="D62" s="92">
        <v>0</v>
      </c>
      <c r="E62" s="128">
        <v>0</v>
      </c>
      <c r="F62" s="130">
        <f t="shared" si="0"/>
        <v>0</v>
      </c>
      <c r="G62" s="129">
        <f>F62*'Shared Mail Order'!C18</f>
        <v>0</v>
      </c>
      <c r="H62" s="130">
        <f t="shared" si="1"/>
        <v>0</v>
      </c>
      <c r="I62" s="99">
        <f>H62*'Shared Mail Order'!C17</f>
        <v>0</v>
      </c>
      <c r="J62" s="131">
        <f>((F62/'Shared Mail Order'!G13)*('Shared Mail Order'!H15+'Shared Mail Order'!H16))</f>
        <v>0</v>
      </c>
      <c r="K62" s="179">
        <f>(I62+L62)/('Shared Mail Order'!H13+'Shared Mail Order'!H21)*'Shared Mail Order'!C22</f>
        <v>0</v>
      </c>
      <c r="L62" s="100"/>
      <c r="M62" s="101">
        <f>IF('Shared Mail Order'!C23&gt;0,(I62+L62)/('Shared Mail Order'!H13+'Shared Mail Order'!H21)*'Shared Mail Order'!C23*'Shared Mail Order'!C25,(I62+L62)*'Shared Mail Order'!C25)</f>
        <v>0</v>
      </c>
      <c r="N62" s="102">
        <f>IF('Shared Mail Order'!C23&gt;0,(I62+L62)/('Shared Mail Order'!H13+'Shared Mail Order'!H21)*'Shared Mail Order'!C23*'Shared Mail Order'!C25+K62,(I62+L62)*'Shared Mail Order'!C25+K62)</f>
        <v>0</v>
      </c>
      <c r="O62" s="132">
        <f t="shared" si="4"/>
        <v>0</v>
      </c>
      <c r="P62" s="180">
        <f t="shared" si="3"/>
        <v>0</v>
      </c>
      <c r="Q62" s="1"/>
      <c r="R62" s="1"/>
    </row>
    <row r="63" spans="1:18" ht="12.75">
      <c r="A63" s="127"/>
      <c r="B63" s="73"/>
      <c r="C63" s="91"/>
      <c r="D63" s="92">
        <v>0</v>
      </c>
      <c r="E63" s="128">
        <v>0</v>
      </c>
      <c r="F63" s="130">
        <f t="shared" si="0"/>
        <v>0</v>
      </c>
      <c r="G63" s="129">
        <f>F63*'Shared Mail Order'!C18</f>
        <v>0</v>
      </c>
      <c r="H63" s="130">
        <f t="shared" si="1"/>
        <v>0</v>
      </c>
      <c r="I63" s="99">
        <f>H63*'Shared Mail Order'!C17</f>
        <v>0</v>
      </c>
      <c r="J63" s="131">
        <f>((F63/'Shared Mail Order'!G13)*('Shared Mail Order'!H15+'Shared Mail Order'!H16))</f>
        <v>0</v>
      </c>
      <c r="K63" s="179">
        <f>(I63+L63)/('Shared Mail Order'!H13+'Shared Mail Order'!H21)*'Shared Mail Order'!C22</f>
        <v>0</v>
      </c>
      <c r="L63" s="100"/>
      <c r="M63" s="101">
        <f>IF('Shared Mail Order'!C23&gt;0,(I63+L63)/('Shared Mail Order'!H13+'Shared Mail Order'!H21)*'Shared Mail Order'!C23*'Shared Mail Order'!C25,(I63+L63)*'Shared Mail Order'!C25)</f>
        <v>0</v>
      </c>
      <c r="N63" s="102">
        <f>IF('Shared Mail Order'!C23&gt;0,(I63+L63)/('Shared Mail Order'!H13+'Shared Mail Order'!H21)*'Shared Mail Order'!C23*'Shared Mail Order'!C25+K63,(I63+L63)*'Shared Mail Order'!C25+K63)</f>
        <v>0</v>
      </c>
      <c r="O63" s="132">
        <f t="shared" si="4"/>
        <v>0</v>
      </c>
      <c r="P63" s="180">
        <f t="shared" si="3"/>
        <v>0</v>
      </c>
      <c r="Q63" s="1"/>
      <c r="R63" s="1"/>
    </row>
    <row r="64" spans="1:18" ht="12.75">
      <c r="A64" s="127"/>
      <c r="B64" s="73"/>
      <c r="C64" s="91"/>
      <c r="D64" s="92">
        <v>0</v>
      </c>
      <c r="E64" s="128">
        <v>0</v>
      </c>
      <c r="F64" s="130">
        <f t="shared" si="0"/>
        <v>0</v>
      </c>
      <c r="G64" s="129">
        <f>F64*'Shared Mail Order'!C18</f>
        <v>0</v>
      </c>
      <c r="H64" s="130">
        <f t="shared" si="1"/>
        <v>0</v>
      </c>
      <c r="I64" s="99">
        <f>H64*'Shared Mail Order'!C17</f>
        <v>0</v>
      </c>
      <c r="J64" s="131">
        <f>((F64/'Shared Mail Order'!G13)*('Shared Mail Order'!H15+'Shared Mail Order'!H16))</f>
        <v>0</v>
      </c>
      <c r="K64" s="179">
        <f>(I64+L64)/('Shared Mail Order'!H13+'Shared Mail Order'!H21)*'Shared Mail Order'!C22</f>
        <v>0</v>
      </c>
      <c r="L64" s="100"/>
      <c r="M64" s="101">
        <f>IF('Shared Mail Order'!C23&gt;0,(I64+L64)/('Shared Mail Order'!H13+'Shared Mail Order'!H21)*'Shared Mail Order'!C23*'Shared Mail Order'!C25,(I64+L64)*'Shared Mail Order'!C25)</f>
        <v>0</v>
      </c>
      <c r="N64" s="102">
        <f>IF('Shared Mail Order'!C23&gt;0,(I64+L64)/('Shared Mail Order'!H13+'Shared Mail Order'!H21)*'Shared Mail Order'!C23*'Shared Mail Order'!C25+K64,(I64+L64)*'Shared Mail Order'!C25+K64)</f>
        <v>0</v>
      </c>
      <c r="O64" s="132">
        <f t="shared" si="4"/>
        <v>0</v>
      </c>
      <c r="P64" s="180">
        <f t="shared" si="3"/>
        <v>0</v>
      </c>
      <c r="Q64" s="1"/>
      <c r="R64" s="1"/>
    </row>
    <row r="65" spans="1:18" ht="12.75">
      <c r="A65" s="127"/>
      <c r="B65" s="73"/>
      <c r="C65" s="91"/>
      <c r="D65" s="92">
        <v>0</v>
      </c>
      <c r="E65" s="128">
        <v>0</v>
      </c>
      <c r="F65" s="130">
        <f t="shared" si="0"/>
        <v>0</v>
      </c>
      <c r="G65" s="129">
        <f>F65*'Shared Mail Order'!C18</f>
        <v>0</v>
      </c>
      <c r="H65" s="130">
        <f t="shared" si="1"/>
        <v>0</v>
      </c>
      <c r="I65" s="99">
        <f>H65*'Shared Mail Order'!C17</f>
        <v>0</v>
      </c>
      <c r="J65" s="131">
        <f>((F65/'Shared Mail Order'!G13)*('Shared Mail Order'!H15+'Shared Mail Order'!H16))</f>
        <v>0</v>
      </c>
      <c r="K65" s="179">
        <f>(I65+L65)/('Shared Mail Order'!H13+'Shared Mail Order'!H21)*'Shared Mail Order'!C22</f>
        <v>0</v>
      </c>
      <c r="L65" s="100"/>
      <c r="M65" s="101">
        <f>IF('Shared Mail Order'!C23&gt;0,(I65+L65)/('Shared Mail Order'!H13+'Shared Mail Order'!H21)*'Shared Mail Order'!C23*'Shared Mail Order'!C25,(I65+L65)*'Shared Mail Order'!C25)</f>
        <v>0</v>
      </c>
      <c r="N65" s="102">
        <f>IF('Shared Mail Order'!C23&gt;0,(I65+L65)/('Shared Mail Order'!H13+'Shared Mail Order'!H21)*'Shared Mail Order'!C23*'Shared Mail Order'!C25+K65,(I65+L65)*'Shared Mail Order'!C25+K65)</f>
        <v>0</v>
      </c>
      <c r="O65" s="132">
        <f t="shared" si="4"/>
        <v>0</v>
      </c>
      <c r="P65" s="180">
        <f t="shared" si="3"/>
        <v>0</v>
      </c>
      <c r="Q65" s="1"/>
      <c r="R65" s="1"/>
    </row>
    <row r="66" spans="1:18" ht="12.75">
      <c r="A66" s="127"/>
      <c r="B66" s="73"/>
      <c r="C66" s="91"/>
      <c r="D66" s="92">
        <v>0</v>
      </c>
      <c r="E66" s="128">
        <v>0</v>
      </c>
      <c r="F66" s="130">
        <f t="shared" si="0"/>
        <v>0</v>
      </c>
      <c r="G66" s="129">
        <f>F66*'Shared Mail Order'!C18</f>
        <v>0</v>
      </c>
      <c r="H66" s="130">
        <f t="shared" si="1"/>
        <v>0</v>
      </c>
      <c r="I66" s="99">
        <f>H66*'Shared Mail Order'!C17</f>
        <v>0</v>
      </c>
      <c r="J66" s="131">
        <f>((F66/'Shared Mail Order'!G13)*('Shared Mail Order'!H15+'Shared Mail Order'!H16))</f>
        <v>0</v>
      </c>
      <c r="K66" s="179">
        <f>(I66+L66)/('Shared Mail Order'!H13+'Shared Mail Order'!H21)*'Shared Mail Order'!C22</f>
        <v>0</v>
      </c>
      <c r="L66" s="100"/>
      <c r="M66" s="101">
        <f>IF('Shared Mail Order'!C23&gt;0,(I66+L66)/('Shared Mail Order'!H13+'Shared Mail Order'!H21)*'Shared Mail Order'!C23*'Shared Mail Order'!C25,(I66+L66)*'Shared Mail Order'!C25)</f>
        <v>0</v>
      </c>
      <c r="N66" s="102">
        <f>IF('Shared Mail Order'!C23&gt;0,(I66+L66)/('Shared Mail Order'!H13+'Shared Mail Order'!H21)*'Shared Mail Order'!C23*'Shared Mail Order'!C25+K66,(I66+L66)*'Shared Mail Order'!C25+K66)</f>
        <v>0</v>
      </c>
      <c r="O66" s="132">
        <f t="shared" si="4"/>
        <v>0</v>
      </c>
      <c r="P66" s="180">
        <f t="shared" si="3"/>
        <v>0</v>
      </c>
      <c r="Q66" s="1"/>
      <c r="R66" s="1"/>
    </row>
    <row r="67" spans="1:18" ht="12.75">
      <c r="A67" s="127"/>
      <c r="B67" s="73"/>
      <c r="C67" s="91"/>
      <c r="D67" s="92">
        <v>0</v>
      </c>
      <c r="E67" s="128">
        <v>0</v>
      </c>
      <c r="F67" s="130">
        <f t="shared" si="0"/>
        <v>0</v>
      </c>
      <c r="G67" s="129">
        <f>F67*'Shared Mail Order'!C18</f>
        <v>0</v>
      </c>
      <c r="H67" s="130">
        <f t="shared" si="1"/>
        <v>0</v>
      </c>
      <c r="I67" s="99">
        <f>H67*'Shared Mail Order'!C17</f>
        <v>0</v>
      </c>
      <c r="J67" s="131">
        <f>((F67/'Shared Mail Order'!G13)*('Shared Mail Order'!H15+'Shared Mail Order'!H16))</f>
        <v>0</v>
      </c>
      <c r="K67" s="179">
        <f>(I67+L67)/('Shared Mail Order'!H13+'Shared Mail Order'!H21)*'Shared Mail Order'!C22</f>
        <v>0</v>
      </c>
      <c r="L67" s="100"/>
      <c r="M67" s="101">
        <f>IF('Shared Mail Order'!C23&gt;0,(I67+L67)/('Shared Mail Order'!H13+'Shared Mail Order'!H21)*'Shared Mail Order'!C23*'Shared Mail Order'!C25,(I67+L67)*'Shared Mail Order'!C25)</f>
        <v>0</v>
      </c>
      <c r="N67" s="102">
        <f>IF('Shared Mail Order'!C23&gt;0,(I67+L67)/('Shared Mail Order'!H13+'Shared Mail Order'!H21)*'Shared Mail Order'!C23*'Shared Mail Order'!C25+K67,(I67+L67)*'Shared Mail Order'!C25+K67)</f>
        <v>0</v>
      </c>
      <c r="O67" s="132">
        <f t="shared" si="4"/>
        <v>0</v>
      </c>
      <c r="P67" s="180">
        <f t="shared" si="3"/>
        <v>0</v>
      </c>
      <c r="Q67" s="1"/>
      <c r="R67" s="1"/>
    </row>
    <row r="68" spans="1:18" ht="12.75">
      <c r="A68" s="127"/>
      <c r="B68" s="73"/>
      <c r="C68" s="91"/>
      <c r="D68" s="92">
        <v>0</v>
      </c>
      <c r="E68" s="128">
        <v>0</v>
      </c>
      <c r="F68" s="130">
        <f t="shared" si="0"/>
        <v>0</v>
      </c>
      <c r="G68" s="129">
        <f>F68*'Shared Mail Order'!C18</f>
        <v>0</v>
      </c>
      <c r="H68" s="130">
        <f t="shared" si="1"/>
        <v>0</v>
      </c>
      <c r="I68" s="99">
        <f>H68*'Shared Mail Order'!C17</f>
        <v>0</v>
      </c>
      <c r="J68" s="131">
        <f>((F68/'Shared Mail Order'!G13)*('Shared Mail Order'!H15+'Shared Mail Order'!H16))</f>
        <v>0</v>
      </c>
      <c r="K68" s="179">
        <f>(I68+L68)/('Shared Mail Order'!H13+'Shared Mail Order'!H21)*'Shared Mail Order'!C22</f>
        <v>0</v>
      </c>
      <c r="L68" s="100"/>
      <c r="M68" s="101">
        <f>IF('Shared Mail Order'!C23&gt;0,(I68+L68)/('Shared Mail Order'!H13+'Shared Mail Order'!H21)*'Shared Mail Order'!C23*'Shared Mail Order'!C25,(I68+L68)*'Shared Mail Order'!C25)</f>
        <v>0</v>
      </c>
      <c r="N68" s="102">
        <f>IF('Shared Mail Order'!C23&gt;0,(I68+L68)/('Shared Mail Order'!H13+'Shared Mail Order'!H21)*'Shared Mail Order'!C23*'Shared Mail Order'!C25+K68,(I68+L68)*'Shared Mail Order'!C25+K68)</f>
        <v>0</v>
      </c>
      <c r="O68" s="132">
        <f t="shared" si="4"/>
        <v>0</v>
      </c>
      <c r="P68" s="180">
        <f t="shared" si="3"/>
        <v>0</v>
      </c>
      <c r="Q68" s="1"/>
      <c r="R68" s="1"/>
    </row>
    <row r="69" spans="1:18" ht="12.75">
      <c r="A69" s="127"/>
      <c r="B69" s="73"/>
      <c r="C69" s="91"/>
      <c r="D69" s="92">
        <v>0</v>
      </c>
      <c r="E69" s="128">
        <v>0</v>
      </c>
      <c r="F69" s="130">
        <f t="shared" si="0"/>
        <v>0</v>
      </c>
      <c r="G69" s="129">
        <f>F69*'Shared Mail Order'!C18</f>
        <v>0</v>
      </c>
      <c r="H69" s="130">
        <f t="shared" si="1"/>
        <v>0</v>
      </c>
      <c r="I69" s="99">
        <f>H69*'Shared Mail Order'!C17</f>
        <v>0</v>
      </c>
      <c r="J69" s="131">
        <f>((F69/'Shared Mail Order'!G13)*('Shared Mail Order'!H15+'Shared Mail Order'!H16))</f>
        <v>0</v>
      </c>
      <c r="K69" s="179">
        <f>(I69+L69)/('Shared Mail Order'!H13+'Shared Mail Order'!H21)*'Shared Mail Order'!C22</f>
        <v>0</v>
      </c>
      <c r="L69" s="100"/>
      <c r="M69" s="101">
        <f>IF('Shared Mail Order'!C23&gt;0,(I69+L69)/('Shared Mail Order'!H13+'Shared Mail Order'!H21)*'Shared Mail Order'!C23*'Shared Mail Order'!C25,(I69+L69)*'Shared Mail Order'!C25)</f>
        <v>0</v>
      </c>
      <c r="N69" s="102">
        <f>IF('Shared Mail Order'!C23&gt;0,(I69+L69)/('Shared Mail Order'!H13+'Shared Mail Order'!H21)*'Shared Mail Order'!C23*'Shared Mail Order'!C25+K69,(I69+L69)*'Shared Mail Order'!C25+K69)</f>
        <v>0</v>
      </c>
      <c r="O69" s="132">
        <f t="shared" si="4"/>
        <v>0</v>
      </c>
      <c r="P69" s="180">
        <f t="shared" si="3"/>
        <v>0</v>
      </c>
      <c r="Q69" s="1"/>
      <c r="R69" s="1"/>
    </row>
    <row r="70" spans="1:18" ht="12.75">
      <c r="A70" s="127"/>
      <c r="B70" s="73"/>
      <c r="C70" s="91"/>
      <c r="D70" s="92">
        <v>0</v>
      </c>
      <c r="E70" s="128">
        <v>0</v>
      </c>
      <c r="F70" s="130">
        <f t="shared" si="0"/>
        <v>0</v>
      </c>
      <c r="G70" s="129">
        <f>F70*'Shared Mail Order'!C18</f>
        <v>0</v>
      </c>
      <c r="H70" s="130">
        <f t="shared" si="1"/>
        <v>0</v>
      </c>
      <c r="I70" s="99">
        <f>H70*'Shared Mail Order'!C17</f>
        <v>0</v>
      </c>
      <c r="J70" s="131">
        <f>((F70/'Shared Mail Order'!G13)*('Shared Mail Order'!H15+'Shared Mail Order'!H16))</f>
        <v>0</v>
      </c>
      <c r="K70" s="179">
        <f>(I70+L70)/('Shared Mail Order'!H13+'Shared Mail Order'!H21)*'Shared Mail Order'!C22</f>
        <v>0</v>
      </c>
      <c r="L70" s="100"/>
      <c r="M70" s="101">
        <f>IF('Shared Mail Order'!C23&gt;0,(I70+L70)/('Shared Mail Order'!H13+'Shared Mail Order'!H21)*'Shared Mail Order'!C23*'Shared Mail Order'!C25,(I70+L70)*'Shared Mail Order'!C25)</f>
        <v>0</v>
      </c>
      <c r="N70" s="102">
        <f>IF('Shared Mail Order'!C23&gt;0,(I70+L70)/('Shared Mail Order'!H13+'Shared Mail Order'!H21)*'Shared Mail Order'!C23*'Shared Mail Order'!C25+K70,(I70+L70)*'Shared Mail Order'!C25+K70)</f>
        <v>0</v>
      </c>
      <c r="O70" s="132">
        <f t="shared" si="4"/>
        <v>0</v>
      </c>
      <c r="P70" s="180">
        <f t="shared" si="3"/>
        <v>0</v>
      </c>
      <c r="Q70" s="1"/>
      <c r="R70" s="1"/>
    </row>
    <row r="71" spans="1:18" ht="12.75">
      <c r="A71" s="127"/>
      <c r="B71" s="73"/>
      <c r="C71" s="91"/>
      <c r="D71" s="92">
        <v>0</v>
      </c>
      <c r="E71" s="128">
        <v>0</v>
      </c>
      <c r="F71" s="130">
        <f t="shared" si="0"/>
        <v>0</v>
      </c>
      <c r="G71" s="129">
        <f>F71*'Shared Mail Order'!C18</f>
        <v>0</v>
      </c>
      <c r="H71" s="130">
        <f t="shared" si="1"/>
        <v>0</v>
      </c>
      <c r="I71" s="99">
        <f>H71*'Shared Mail Order'!C17</f>
        <v>0</v>
      </c>
      <c r="J71" s="131">
        <f>((F71/'Shared Mail Order'!G13)*('Shared Mail Order'!H15+'Shared Mail Order'!H16))</f>
        <v>0</v>
      </c>
      <c r="K71" s="179">
        <f>(I71+L71)/('Shared Mail Order'!H13+'Shared Mail Order'!H21)*'Shared Mail Order'!C22</f>
        <v>0</v>
      </c>
      <c r="L71" s="100"/>
      <c r="M71" s="101">
        <f>IF('Shared Mail Order'!C23&gt;0,(I71+L71)/('Shared Mail Order'!H13+'Shared Mail Order'!H21)*'Shared Mail Order'!C23*'Shared Mail Order'!C25,(I71+L71)*'Shared Mail Order'!C25)</f>
        <v>0</v>
      </c>
      <c r="N71" s="102">
        <f>IF('Shared Mail Order'!C23&gt;0,(I71+L71)/('Shared Mail Order'!H13+'Shared Mail Order'!H21)*'Shared Mail Order'!C23*'Shared Mail Order'!C25+K71,(I71+L71)*'Shared Mail Order'!C25+K71)</f>
        <v>0</v>
      </c>
      <c r="O71" s="132">
        <f t="shared" si="4"/>
        <v>0</v>
      </c>
      <c r="P71" s="180">
        <f t="shared" si="3"/>
        <v>0</v>
      </c>
      <c r="Q71" s="1"/>
      <c r="R71" s="1"/>
    </row>
    <row r="72" spans="1:18" ht="12.75">
      <c r="A72" s="127"/>
      <c r="B72" s="73"/>
      <c r="C72" s="91"/>
      <c r="D72" s="92">
        <v>0</v>
      </c>
      <c r="E72" s="128">
        <v>0</v>
      </c>
      <c r="F72" s="130">
        <f t="shared" si="0"/>
        <v>0</v>
      </c>
      <c r="G72" s="129">
        <f>F72*'Shared Mail Order'!C18</f>
        <v>0</v>
      </c>
      <c r="H72" s="130">
        <f t="shared" si="1"/>
        <v>0</v>
      </c>
      <c r="I72" s="99">
        <f>H72*'Shared Mail Order'!C17</f>
        <v>0</v>
      </c>
      <c r="J72" s="131">
        <f>((F72/'Shared Mail Order'!G13)*('Shared Mail Order'!H15+'Shared Mail Order'!H16))</f>
        <v>0</v>
      </c>
      <c r="K72" s="179">
        <f>(I72+L72)/('Shared Mail Order'!H13+'Shared Mail Order'!H21)*'Shared Mail Order'!C22</f>
        <v>0</v>
      </c>
      <c r="L72" s="100"/>
      <c r="M72" s="101">
        <f>IF('Shared Mail Order'!C23&gt;0,(I72+L72)/('Shared Mail Order'!H13+'Shared Mail Order'!H21)*'Shared Mail Order'!C23*'Shared Mail Order'!C25,(I72+L72)*'Shared Mail Order'!C25)</f>
        <v>0</v>
      </c>
      <c r="N72" s="102">
        <f>IF('Shared Mail Order'!C23&gt;0,(I72+L72)/('Shared Mail Order'!H13+'Shared Mail Order'!H21)*'Shared Mail Order'!C23*'Shared Mail Order'!C25+K72,(I72+L72)*'Shared Mail Order'!C25+K72)</f>
        <v>0</v>
      </c>
      <c r="O72" s="132">
        <f t="shared" si="4"/>
        <v>0</v>
      </c>
      <c r="P72" s="180">
        <f t="shared" si="3"/>
        <v>0</v>
      </c>
      <c r="Q72" s="1"/>
      <c r="R72" s="1"/>
    </row>
    <row r="73" spans="1:18" ht="12.75">
      <c r="A73" s="127"/>
      <c r="B73" s="73"/>
      <c r="C73" s="91"/>
      <c r="D73" s="92">
        <v>0</v>
      </c>
      <c r="E73" s="128">
        <v>0</v>
      </c>
      <c r="F73" s="130">
        <f t="shared" si="0"/>
        <v>0</v>
      </c>
      <c r="G73" s="129">
        <f>F73*'Shared Mail Order'!C18</f>
        <v>0</v>
      </c>
      <c r="H73" s="130">
        <f t="shared" si="1"/>
        <v>0</v>
      </c>
      <c r="I73" s="99">
        <f>H73*'Shared Mail Order'!C17</f>
        <v>0</v>
      </c>
      <c r="J73" s="131">
        <f>((F73/'Shared Mail Order'!G13)*('Shared Mail Order'!H15+'Shared Mail Order'!H16))</f>
        <v>0</v>
      </c>
      <c r="K73" s="179">
        <f>(I73+L73)/('Shared Mail Order'!H13+'Shared Mail Order'!H21)*'Shared Mail Order'!C22</f>
        <v>0</v>
      </c>
      <c r="L73" s="100"/>
      <c r="M73" s="101">
        <f>IF('Shared Mail Order'!C23&gt;0,(I73+L73)/('Shared Mail Order'!H13+'Shared Mail Order'!H21)*'Shared Mail Order'!C23*'Shared Mail Order'!C25,(I73+L73)*'Shared Mail Order'!C25)</f>
        <v>0</v>
      </c>
      <c r="N73" s="102">
        <f>IF('Shared Mail Order'!C23&gt;0,(I73+L73)/('Shared Mail Order'!H13+'Shared Mail Order'!H21)*'Shared Mail Order'!C23*'Shared Mail Order'!C25+K73,(I73+L73)*'Shared Mail Order'!C25+K73)</f>
        <v>0</v>
      </c>
      <c r="O73" s="132">
        <f t="shared" si="4"/>
        <v>0</v>
      </c>
      <c r="P73" s="180">
        <f t="shared" si="3"/>
        <v>0</v>
      </c>
      <c r="Q73" s="1"/>
      <c r="R73" s="1"/>
    </row>
    <row r="74" spans="1:18" ht="12.75">
      <c r="A74" s="127"/>
      <c r="B74" s="73"/>
      <c r="C74" s="91"/>
      <c r="D74" s="92">
        <v>0</v>
      </c>
      <c r="E74" s="128">
        <v>0</v>
      </c>
      <c r="F74" s="130">
        <f t="shared" si="0"/>
        <v>0</v>
      </c>
      <c r="G74" s="129">
        <f>F74*'Shared Mail Order'!C18</f>
        <v>0</v>
      </c>
      <c r="H74" s="130">
        <f t="shared" si="1"/>
        <v>0</v>
      </c>
      <c r="I74" s="99">
        <f>H74*'Shared Mail Order'!C17</f>
        <v>0</v>
      </c>
      <c r="J74" s="131">
        <f>((F74/'Shared Mail Order'!G13)*('Shared Mail Order'!H15+'Shared Mail Order'!H16))</f>
        <v>0</v>
      </c>
      <c r="K74" s="179">
        <f>(I74+L74)/('Shared Mail Order'!H13+'Shared Mail Order'!H21)*'Shared Mail Order'!C22</f>
        <v>0</v>
      </c>
      <c r="L74" s="100"/>
      <c r="M74" s="101">
        <f>IF('Shared Mail Order'!C23&gt;0,(I74+L74)/('Shared Mail Order'!H13+'Shared Mail Order'!H21)*'Shared Mail Order'!C23*'Shared Mail Order'!C25,(I74+L74)*'Shared Mail Order'!C25)</f>
        <v>0</v>
      </c>
      <c r="N74" s="102">
        <f>IF('Shared Mail Order'!C23&gt;0,(I74+L74)/('Shared Mail Order'!H13+'Shared Mail Order'!H21)*'Shared Mail Order'!C23*'Shared Mail Order'!C25+K74,(I74+L74)*'Shared Mail Order'!C25+K74)</f>
        <v>0</v>
      </c>
      <c r="O74" s="132">
        <f t="shared" si="4"/>
        <v>0</v>
      </c>
      <c r="P74" s="180">
        <f t="shared" si="3"/>
        <v>0</v>
      </c>
      <c r="Q74" s="1"/>
      <c r="R74" s="1"/>
    </row>
    <row r="75" spans="1:18" ht="12.75">
      <c r="A75" s="127"/>
      <c r="B75" s="73"/>
      <c r="C75" s="91"/>
      <c r="D75" s="92">
        <v>0</v>
      </c>
      <c r="E75" s="128">
        <v>0</v>
      </c>
      <c r="F75" s="130">
        <f t="shared" si="0"/>
        <v>0</v>
      </c>
      <c r="G75" s="129">
        <f>F75*'Shared Mail Order'!C18</f>
        <v>0</v>
      </c>
      <c r="H75" s="130">
        <f t="shared" si="1"/>
        <v>0</v>
      </c>
      <c r="I75" s="99">
        <f>H75*'Shared Mail Order'!C17</f>
        <v>0</v>
      </c>
      <c r="J75" s="131">
        <f>((F75/'Shared Mail Order'!G13)*('Shared Mail Order'!H15+'Shared Mail Order'!H16))</f>
        <v>0</v>
      </c>
      <c r="K75" s="179">
        <f>(I75+L75)/('Shared Mail Order'!H13+'Shared Mail Order'!H21)*'Shared Mail Order'!C22</f>
        <v>0</v>
      </c>
      <c r="L75" s="100"/>
      <c r="M75" s="101">
        <f>IF('Shared Mail Order'!C23&gt;0,(I75+L75)/('Shared Mail Order'!H13+'Shared Mail Order'!H21)*'Shared Mail Order'!C23*'Shared Mail Order'!C25,(I75+L75)*'Shared Mail Order'!C25)</f>
        <v>0</v>
      </c>
      <c r="N75" s="102">
        <f>IF('Shared Mail Order'!C23&gt;0,(I75+L75)/('Shared Mail Order'!H13+'Shared Mail Order'!H21)*'Shared Mail Order'!C23*'Shared Mail Order'!C25+K75,(I75+L75)*'Shared Mail Order'!C25+K75)</f>
        <v>0</v>
      </c>
      <c r="O75" s="132">
        <f t="shared" si="4"/>
        <v>0</v>
      </c>
      <c r="P75" s="180">
        <f t="shared" si="3"/>
        <v>0</v>
      </c>
      <c r="Q75" s="1"/>
      <c r="R75" s="1"/>
    </row>
    <row r="76" spans="1:18" ht="12.75">
      <c r="A76" s="127"/>
      <c r="B76" s="73"/>
      <c r="C76" s="91"/>
      <c r="D76" s="92">
        <v>0</v>
      </c>
      <c r="E76" s="128">
        <v>0</v>
      </c>
      <c r="F76" s="130">
        <f t="shared" si="0"/>
        <v>0</v>
      </c>
      <c r="G76" s="129">
        <f>F76*'Shared Mail Order'!C18</f>
        <v>0</v>
      </c>
      <c r="H76" s="130">
        <f t="shared" si="1"/>
        <v>0</v>
      </c>
      <c r="I76" s="99">
        <f>H76*'Shared Mail Order'!C17</f>
        <v>0</v>
      </c>
      <c r="J76" s="131">
        <f>((F76/'Shared Mail Order'!G13)*('Shared Mail Order'!H15+'Shared Mail Order'!H16))</f>
        <v>0</v>
      </c>
      <c r="K76" s="179">
        <f>(I76+L76)/('Shared Mail Order'!H13+'Shared Mail Order'!H21)*'Shared Mail Order'!C22</f>
        <v>0</v>
      </c>
      <c r="L76" s="100"/>
      <c r="M76" s="101">
        <f>IF('Shared Mail Order'!C23&gt;0,(I76+L76)/('Shared Mail Order'!H13+'Shared Mail Order'!H21)*'Shared Mail Order'!C23*'Shared Mail Order'!C25,(I76+L76)*'Shared Mail Order'!C25)</f>
        <v>0</v>
      </c>
      <c r="N76" s="102">
        <f>IF('Shared Mail Order'!C23&gt;0,(I76+L76)/('Shared Mail Order'!H13+'Shared Mail Order'!H21)*'Shared Mail Order'!C23*'Shared Mail Order'!C25+K76,(I76+L76)*'Shared Mail Order'!C25+K76)</f>
        <v>0</v>
      </c>
      <c r="O76" s="132">
        <f t="shared" si="4"/>
        <v>0</v>
      </c>
      <c r="P76" s="180">
        <f t="shared" si="3"/>
        <v>0</v>
      </c>
      <c r="Q76" s="1"/>
      <c r="R76" s="1"/>
    </row>
    <row r="77" spans="1:18" ht="12.75">
      <c r="A77" s="127"/>
      <c r="B77" s="73"/>
      <c r="C77" s="91"/>
      <c r="D77" s="92">
        <v>0</v>
      </c>
      <c r="E77" s="128">
        <v>0</v>
      </c>
      <c r="F77" s="130">
        <f t="shared" si="0"/>
        <v>0</v>
      </c>
      <c r="G77" s="129">
        <f>F77*'Shared Mail Order'!C18</f>
        <v>0</v>
      </c>
      <c r="H77" s="130">
        <f t="shared" si="1"/>
        <v>0</v>
      </c>
      <c r="I77" s="99">
        <f>H77*'Shared Mail Order'!C17</f>
        <v>0</v>
      </c>
      <c r="J77" s="131">
        <f>((F77/'Shared Mail Order'!G13)*('Shared Mail Order'!H15+'Shared Mail Order'!H16))</f>
        <v>0</v>
      </c>
      <c r="K77" s="179">
        <f>(I77+L77)/('Shared Mail Order'!H13+'Shared Mail Order'!H21)*'Shared Mail Order'!C22</f>
        <v>0</v>
      </c>
      <c r="L77" s="100"/>
      <c r="M77" s="101">
        <f>IF('Shared Mail Order'!C23&gt;0,(I77+L77)/('Shared Mail Order'!H13+'Shared Mail Order'!H21)*'Shared Mail Order'!C23*'Shared Mail Order'!C25,(I77+L77)*'Shared Mail Order'!C25)</f>
        <v>0</v>
      </c>
      <c r="N77" s="102">
        <f>IF('Shared Mail Order'!C23&gt;0,(I77+L77)/('Shared Mail Order'!H13+'Shared Mail Order'!H21)*'Shared Mail Order'!C23*'Shared Mail Order'!C25+K77,(I77+L77)*'Shared Mail Order'!C25+K77)</f>
        <v>0</v>
      </c>
      <c r="O77" s="132">
        <f t="shared" si="4"/>
        <v>0</v>
      </c>
      <c r="P77" s="180">
        <f t="shared" si="3"/>
        <v>0</v>
      </c>
      <c r="Q77" s="1"/>
      <c r="R77" s="1"/>
    </row>
    <row r="78" spans="1:18" ht="12.75">
      <c r="A78" s="127"/>
      <c r="B78" s="73"/>
      <c r="C78" s="91"/>
      <c r="D78" s="92">
        <v>0</v>
      </c>
      <c r="E78" s="128">
        <v>0</v>
      </c>
      <c r="F78" s="130">
        <f t="shared" si="0"/>
        <v>0</v>
      </c>
      <c r="G78" s="129">
        <f>F78*'Shared Mail Order'!C18</f>
        <v>0</v>
      </c>
      <c r="H78" s="130">
        <f t="shared" si="1"/>
        <v>0</v>
      </c>
      <c r="I78" s="99">
        <f>H78*'Shared Mail Order'!C17</f>
        <v>0</v>
      </c>
      <c r="J78" s="131">
        <f>((F78/'Shared Mail Order'!G13)*('Shared Mail Order'!H15+'Shared Mail Order'!H16))</f>
        <v>0</v>
      </c>
      <c r="K78" s="179">
        <f>(I78+L78)/('Shared Mail Order'!H13+'Shared Mail Order'!H21)*'Shared Mail Order'!C22</f>
        <v>0</v>
      </c>
      <c r="L78" s="100"/>
      <c r="M78" s="101">
        <f>IF('Shared Mail Order'!C23&gt;0,(I78+L78)/('Shared Mail Order'!H13+'Shared Mail Order'!H21)*'Shared Mail Order'!C23*'Shared Mail Order'!C25,(I78+L78)*'Shared Mail Order'!C25)</f>
        <v>0</v>
      </c>
      <c r="N78" s="102">
        <f>IF('Shared Mail Order'!C23&gt;0,(I78+L78)/('Shared Mail Order'!H13+'Shared Mail Order'!H21)*'Shared Mail Order'!C23*'Shared Mail Order'!C25+K78,(I78+L78)*'Shared Mail Order'!C25+K78)</f>
        <v>0</v>
      </c>
      <c r="O78" s="132">
        <f t="shared" si="4"/>
        <v>0</v>
      </c>
      <c r="P78" s="180">
        <f t="shared" si="3"/>
        <v>0</v>
      </c>
      <c r="Q78" s="1"/>
      <c r="R78" s="1"/>
    </row>
    <row r="79" spans="1:18" ht="12.75">
      <c r="A79" s="127"/>
      <c r="B79" s="73"/>
      <c r="C79" s="91"/>
      <c r="D79" s="92">
        <v>0</v>
      </c>
      <c r="E79" s="128">
        <v>0</v>
      </c>
      <c r="F79" s="130">
        <f t="shared" si="0"/>
        <v>0</v>
      </c>
      <c r="G79" s="129">
        <f>F79*'Shared Mail Order'!C18</f>
        <v>0</v>
      </c>
      <c r="H79" s="130">
        <f t="shared" si="1"/>
        <v>0</v>
      </c>
      <c r="I79" s="99">
        <f>H79*'Shared Mail Order'!C17</f>
        <v>0</v>
      </c>
      <c r="J79" s="131">
        <f>((F79/'Shared Mail Order'!G13)*('Shared Mail Order'!H15+'Shared Mail Order'!H16))</f>
        <v>0</v>
      </c>
      <c r="K79" s="179">
        <f>(I79+L79)/('Shared Mail Order'!H13+'Shared Mail Order'!H21)*'Shared Mail Order'!C22</f>
        <v>0</v>
      </c>
      <c r="L79" s="100"/>
      <c r="M79" s="101">
        <f>IF('Shared Mail Order'!C23&gt;0,(I79+L79)/('Shared Mail Order'!H13+'Shared Mail Order'!H21)*'Shared Mail Order'!C23*'Shared Mail Order'!C25,(I79+L79)*'Shared Mail Order'!C25)</f>
        <v>0</v>
      </c>
      <c r="N79" s="102">
        <f>IF('Shared Mail Order'!C23&gt;0,(I79+L79)/('Shared Mail Order'!H13+'Shared Mail Order'!H21)*'Shared Mail Order'!C23*'Shared Mail Order'!C25+K79,(I79+L79)*'Shared Mail Order'!C25+K79)</f>
        <v>0</v>
      </c>
      <c r="O79" s="132">
        <f t="shared" si="4"/>
        <v>0</v>
      </c>
      <c r="P79" s="180">
        <f t="shared" si="3"/>
        <v>0</v>
      </c>
      <c r="Q79" s="1"/>
      <c r="R79" s="1"/>
    </row>
    <row r="80" spans="1:18" ht="12.75">
      <c r="A80" s="127"/>
      <c r="B80" s="73"/>
      <c r="C80" s="91"/>
      <c r="D80" s="92">
        <v>0</v>
      </c>
      <c r="E80" s="128">
        <v>0</v>
      </c>
      <c r="F80" s="130">
        <f t="shared" si="0"/>
        <v>0</v>
      </c>
      <c r="G80" s="129">
        <f>F80*'Shared Mail Order'!C18</f>
        <v>0</v>
      </c>
      <c r="H80" s="130">
        <f t="shared" si="1"/>
        <v>0</v>
      </c>
      <c r="I80" s="99">
        <f>H80*'Shared Mail Order'!C17</f>
        <v>0</v>
      </c>
      <c r="J80" s="131">
        <f>((F80/'Shared Mail Order'!G13)*('Shared Mail Order'!H15+'Shared Mail Order'!H16))</f>
        <v>0</v>
      </c>
      <c r="K80" s="179">
        <f>(I80+L80)/('Shared Mail Order'!H13+'Shared Mail Order'!H21)*'Shared Mail Order'!C22</f>
        <v>0</v>
      </c>
      <c r="L80" s="100"/>
      <c r="M80" s="101">
        <f>IF('Shared Mail Order'!C23&gt;0,(I80+L80)/('Shared Mail Order'!H13+'Shared Mail Order'!H21)*'Shared Mail Order'!C23*'Shared Mail Order'!C25,(I80+L80)*'Shared Mail Order'!C25)</f>
        <v>0</v>
      </c>
      <c r="N80" s="102">
        <f>IF('Shared Mail Order'!C23&gt;0,(I80+L80)/('Shared Mail Order'!H13+'Shared Mail Order'!H21)*'Shared Mail Order'!C23*'Shared Mail Order'!C25+K80,(I80+L80)*'Shared Mail Order'!C25+K80)</f>
        <v>0</v>
      </c>
      <c r="O80" s="132">
        <f t="shared" si="4"/>
        <v>0</v>
      </c>
      <c r="P80" s="180">
        <f t="shared" si="3"/>
        <v>0</v>
      </c>
      <c r="Q80" s="1"/>
      <c r="R80" s="1"/>
    </row>
    <row r="81" spans="1:18" ht="12.75">
      <c r="A81" s="127"/>
      <c r="B81" s="73"/>
      <c r="C81" s="91"/>
      <c r="D81" s="92">
        <v>0</v>
      </c>
      <c r="E81" s="128">
        <v>0</v>
      </c>
      <c r="F81" s="130">
        <f t="shared" si="0"/>
        <v>0</v>
      </c>
      <c r="G81" s="129">
        <f>F81*'Shared Mail Order'!C18</f>
        <v>0</v>
      </c>
      <c r="H81" s="130">
        <f t="shared" si="1"/>
        <v>0</v>
      </c>
      <c r="I81" s="99">
        <f>H81*'Shared Mail Order'!C17</f>
        <v>0</v>
      </c>
      <c r="J81" s="131">
        <f>((F81/'Shared Mail Order'!G13)*('Shared Mail Order'!H15+'Shared Mail Order'!H16))</f>
        <v>0</v>
      </c>
      <c r="K81" s="179">
        <f>(I81+L81)/('Shared Mail Order'!H13+'Shared Mail Order'!H21)*'Shared Mail Order'!C22</f>
        <v>0</v>
      </c>
      <c r="L81" s="100"/>
      <c r="M81" s="101">
        <f>IF('Shared Mail Order'!C23&gt;0,(I81+L81)/('Shared Mail Order'!H13+'Shared Mail Order'!H21)*'Shared Mail Order'!C23*'Shared Mail Order'!C25,(I81+L81)*'Shared Mail Order'!C25)</f>
        <v>0</v>
      </c>
      <c r="N81" s="102">
        <f>IF('Shared Mail Order'!C23&gt;0,(I81+L81)/('Shared Mail Order'!H13+'Shared Mail Order'!H21)*'Shared Mail Order'!C23*'Shared Mail Order'!C25+K81,(I81+L81)*'Shared Mail Order'!C25+K81)</f>
        <v>0</v>
      </c>
      <c r="O81" s="132">
        <f t="shared" si="4"/>
        <v>0</v>
      </c>
      <c r="P81" s="180">
        <f t="shared" si="3"/>
        <v>0</v>
      </c>
      <c r="Q81" s="1"/>
      <c r="R81" s="1"/>
    </row>
    <row r="82" spans="1:18" ht="12.75">
      <c r="A82" s="127"/>
      <c r="B82" s="73"/>
      <c r="C82" s="91"/>
      <c r="D82" s="92">
        <v>0</v>
      </c>
      <c r="E82" s="128">
        <v>0</v>
      </c>
      <c r="F82" s="130">
        <f aca="true" t="shared" si="5" ref="F82:F113">D82*E82</f>
        <v>0</v>
      </c>
      <c r="G82" s="129">
        <f>F82*'Shared Mail Order'!C18</f>
        <v>0</v>
      </c>
      <c r="H82" s="130">
        <f aca="true" t="shared" si="6" ref="H82:H113">F82+G82</f>
        <v>0</v>
      </c>
      <c r="I82" s="99">
        <f>H82*'Shared Mail Order'!C17</f>
        <v>0</v>
      </c>
      <c r="J82" s="131">
        <f>((F82/'Shared Mail Order'!G13)*('Shared Mail Order'!H15+'Shared Mail Order'!H16))</f>
        <v>0</v>
      </c>
      <c r="K82" s="179">
        <f>(I82+L82)/('Shared Mail Order'!H13+'Shared Mail Order'!H21)*'Shared Mail Order'!C22</f>
        <v>0</v>
      </c>
      <c r="L82" s="100"/>
      <c r="M82" s="101">
        <f>IF('Shared Mail Order'!C23&gt;0,(I82+L82)/('Shared Mail Order'!H13+'Shared Mail Order'!H21)*'Shared Mail Order'!C23*'Shared Mail Order'!C25,(I82+L82)*'Shared Mail Order'!C25)</f>
        <v>0</v>
      </c>
      <c r="N82" s="102">
        <f>IF('Shared Mail Order'!C23&gt;0,(I82+L82)/('Shared Mail Order'!H13+'Shared Mail Order'!H21)*'Shared Mail Order'!C23*'Shared Mail Order'!C25+K82,(I82+L82)*'Shared Mail Order'!C25+K82)</f>
        <v>0</v>
      </c>
      <c r="O82" s="132">
        <f aca="true" t="shared" si="7" ref="O82:O113">SUM(I82+J82+N82)</f>
        <v>0</v>
      </c>
      <c r="P82" s="180">
        <f aca="true" t="shared" si="8" ref="P82:P113">IF(E82&gt;0,O82/E82,0)</f>
        <v>0</v>
      </c>
      <c r="Q82" s="1"/>
      <c r="R82" s="1"/>
    </row>
    <row r="83" spans="1:18" ht="12.75">
      <c r="A83" s="127"/>
      <c r="B83" s="73"/>
      <c r="C83" s="91"/>
      <c r="D83" s="92">
        <v>0</v>
      </c>
      <c r="E83" s="128">
        <v>0</v>
      </c>
      <c r="F83" s="130">
        <f t="shared" si="5"/>
        <v>0</v>
      </c>
      <c r="G83" s="129">
        <f>F83*'Shared Mail Order'!C18</f>
        <v>0</v>
      </c>
      <c r="H83" s="130">
        <f t="shared" si="6"/>
        <v>0</v>
      </c>
      <c r="I83" s="99">
        <f>H83*'Shared Mail Order'!C17</f>
        <v>0</v>
      </c>
      <c r="J83" s="131">
        <f>((F83/'Shared Mail Order'!G13)*('Shared Mail Order'!H15+'Shared Mail Order'!H16))</f>
        <v>0</v>
      </c>
      <c r="K83" s="179">
        <f>(I83+L83)/('Shared Mail Order'!H13+'Shared Mail Order'!H21)*'Shared Mail Order'!C22</f>
        <v>0</v>
      </c>
      <c r="L83" s="100"/>
      <c r="M83" s="101">
        <f>IF('Shared Mail Order'!C23&gt;0,(I83+L83)/('Shared Mail Order'!H13+'Shared Mail Order'!H21)*'Shared Mail Order'!C23*'Shared Mail Order'!C25,(I83+L83)*'Shared Mail Order'!C25)</f>
        <v>0</v>
      </c>
      <c r="N83" s="102">
        <f>IF('Shared Mail Order'!C23&gt;0,(I83+L83)/('Shared Mail Order'!H13+'Shared Mail Order'!H21)*'Shared Mail Order'!C23*'Shared Mail Order'!C25+K83,(I83+L83)*'Shared Mail Order'!C25+K83)</f>
        <v>0</v>
      </c>
      <c r="O83" s="132">
        <f t="shared" si="7"/>
        <v>0</v>
      </c>
      <c r="P83" s="180">
        <f t="shared" si="8"/>
        <v>0</v>
      </c>
      <c r="Q83" s="1"/>
      <c r="R83" s="1"/>
    </row>
    <row r="84" spans="1:18" ht="12.75">
      <c r="A84" s="127"/>
      <c r="B84" s="73"/>
      <c r="C84" s="91"/>
      <c r="D84" s="92">
        <v>0</v>
      </c>
      <c r="E84" s="128">
        <v>0</v>
      </c>
      <c r="F84" s="130">
        <f t="shared" si="5"/>
        <v>0</v>
      </c>
      <c r="G84" s="129">
        <f>F84*'Shared Mail Order'!C18</f>
        <v>0</v>
      </c>
      <c r="H84" s="130">
        <f t="shared" si="6"/>
        <v>0</v>
      </c>
      <c r="I84" s="99">
        <f>H84*'Shared Mail Order'!C17</f>
        <v>0</v>
      </c>
      <c r="J84" s="131">
        <f>((F84/'Shared Mail Order'!G13)*('Shared Mail Order'!H15+'Shared Mail Order'!H16))</f>
        <v>0</v>
      </c>
      <c r="K84" s="179">
        <f>(I84+L84)/('Shared Mail Order'!H13+'Shared Mail Order'!H21)*'Shared Mail Order'!C22</f>
        <v>0</v>
      </c>
      <c r="L84" s="100"/>
      <c r="M84" s="101">
        <f>IF('Shared Mail Order'!C23&gt;0,(I84+L84)/('Shared Mail Order'!H13+'Shared Mail Order'!H21)*'Shared Mail Order'!C23*'Shared Mail Order'!C25,(I84+L84)*'Shared Mail Order'!C25)</f>
        <v>0</v>
      </c>
      <c r="N84" s="102">
        <f>IF('Shared Mail Order'!C23&gt;0,(I84+L84)/('Shared Mail Order'!H13+'Shared Mail Order'!H21)*'Shared Mail Order'!C23*'Shared Mail Order'!C25+K84,(I84+L84)*'Shared Mail Order'!C25+K84)</f>
        <v>0</v>
      </c>
      <c r="O84" s="132">
        <f t="shared" si="7"/>
        <v>0</v>
      </c>
      <c r="P84" s="180">
        <f t="shared" si="8"/>
        <v>0</v>
      </c>
      <c r="Q84" s="1"/>
      <c r="R84" s="1"/>
    </row>
    <row r="85" spans="1:18" ht="12.75">
      <c r="A85" s="127"/>
      <c r="B85" s="73"/>
      <c r="C85" s="91"/>
      <c r="D85" s="92">
        <v>0</v>
      </c>
      <c r="E85" s="128">
        <v>0</v>
      </c>
      <c r="F85" s="130">
        <f t="shared" si="5"/>
        <v>0</v>
      </c>
      <c r="G85" s="129">
        <f>F85*'Shared Mail Order'!C18</f>
        <v>0</v>
      </c>
      <c r="H85" s="130">
        <f t="shared" si="6"/>
        <v>0</v>
      </c>
      <c r="I85" s="99">
        <f>H85*'Shared Mail Order'!C17</f>
        <v>0</v>
      </c>
      <c r="J85" s="131">
        <f>((F85/'Shared Mail Order'!G13)*('Shared Mail Order'!H15+'Shared Mail Order'!H16))</f>
        <v>0</v>
      </c>
      <c r="K85" s="179">
        <f>(I85+L85)/('Shared Mail Order'!H13+'Shared Mail Order'!H21)*'Shared Mail Order'!C22</f>
        <v>0</v>
      </c>
      <c r="L85" s="100"/>
      <c r="M85" s="101">
        <f>IF('Shared Mail Order'!C23&gt;0,(I85+L85)/('Shared Mail Order'!H13+'Shared Mail Order'!H21)*'Shared Mail Order'!C23*'Shared Mail Order'!C25,(I85+L85)*'Shared Mail Order'!C25)</f>
        <v>0</v>
      </c>
      <c r="N85" s="102">
        <f>IF('Shared Mail Order'!C23&gt;0,(I85+L85)/('Shared Mail Order'!H13+'Shared Mail Order'!H21)*'Shared Mail Order'!C23*'Shared Mail Order'!C25+K85,(I85+L85)*'Shared Mail Order'!C25+K85)</f>
        <v>0</v>
      </c>
      <c r="O85" s="132">
        <f t="shared" si="7"/>
        <v>0</v>
      </c>
      <c r="P85" s="180">
        <f t="shared" si="8"/>
        <v>0</v>
      </c>
      <c r="Q85" s="1"/>
      <c r="R85" s="1"/>
    </row>
    <row r="86" spans="1:18" ht="12.75">
      <c r="A86" s="127"/>
      <c r="B86" s="73"/>
      <c r="C86" s="91"/>
      <c r="D86" s="92">
        <v>0</v>
      </c>
      <c r="E86" s="128">
        <v>0</v>
      </c>
      <c r="F86" s="130">
        <f t="shared" si="5"/>
        <v>0</v>
      </c>
      <c r="G86" s="129">
        <f>F86*'Shared Mail Order'!C18</f>
        <v>0</v>
      </c>
      <c r="H86" s="130">
        <f t="shared" si="6"/>
        <v>0</v>
      </c>
      <c r="I86" s="99">
        <f>H86*'Shared Mail Order'!C17</f>
        <v>0</v>
      </c>
      <c r="J86" s="131">
        <f>((F86/'Shared Mail Order'!G13)*('Shared Mail Order'!H15+'Shared Mail Order'!H16))</f>
        <v>0</v>
      </c>
      <c r="K86" s="179">
        <f>(I86+L86)/('Shared Mail Order'!H13+'Shared Mail Order'!H21)*'Shared Mail Order'!C22</f>
        <v>0</v>
      </c>
      <c r="L86" s="100"/>
      <c r="M86" s="101">
        <f>IF('Shared Mail Order'!C23&gt;0,(I86+L86)/('Shared Mail Order'!H13+'Shared Mail Order'!H21)*'Shared Mail Order'!C23*'Shared Mail Order'!C25,(I86+L86)*'Shared Mail Order'!C25)</f>
        <v>0</v>
      </c>
      <c r="N86" s="102">
        <f>IF('Shared Mail Order'!C23&gt;0,(I86+L86)/('Shared Mail Order'!H13+'Shared Mail Order'!H21)*'Shared Mail Order'!C23*'Shared Mail Order'!C25+K86,(I86+L86)*'Shared Mail Order'!C25+K86)</f>
        <v>0</v>
      </c>
      <c r="O86" s="132">
        <f t="shared" si="7"/>
        <v>0</v>
      </c>
      <c r="P86" s="180">
        <f t="shared" si="8"/>
        <v>0</v>
      </c>
      <c r="Q86" s="1"/>
      <c r="R86" s="1"/>
    </row>
    <row r="87" spans="1:18" ht="12.75">
      <c r="A87" s="127"/>
      <c r="B87" s="73"/>
      <c r="C87" s="91"/>
      <c r="D87" s="92">
        <v>0</v>
      </c>
      <c r="E87" s="128">
        <v>0</v>
      </c>
      <c r="F87" s="130">
        <f t="shared" si="5"/>
        <v>0</v>
      </c>
      <c r="G87" s="129">
        <f>F87*'Shared Mail Order'!C18</f>
        <v>0</v>
      </c>
      <c r="H87" s="130">
        <f t="shared" si="6"/>
        <v>0</v>
      </c>
      <c r="I87" s="99">
        <f>H87*'Shared Mail Order'!C17</f>
        <v>0</v>
      </c>
      <c r="J87" s="131">
        <f>((F87/'Shared Mail Order'!G13)*('Shared Mail Order'!H15+'Shared Mail Order'!H16))</f>
        <v>0</v>
      </c>
      <c r="K87" s="179">
        <f>(I87+L87)/('Shared Mail Order'!H13+'Shared Mail Order'!H21)*'Shared Mail Order'!C22</f>
        <v>0</v>
      </c>
      <c r="L87" s="100"/>
      <c r="M87" s="101">
        <f>IF('Shared Mail Order'!C23&gt;0,(I87+L87)/('Shared Mail Order'!H13+'Shared Mail Order'!H21)*'Shared Mail Order'!C23*'Shared Mail Order'!C25,(I87+L87)*'Shared Mail Order'!C25)</f>
        <v>0</v>
      </c>
      <c r="N87" s="102">
        <f>IF('Shared Mail Order'!C23&gt;0,(I87+L87)/('Shared Mail Order'!H13+'Shared Mail Order'!H21)*'Shared Mail Order'!C23*'Shared Mail Order'!C25+K87,(I87+L87)*'Shared Mail Order'!C25+K87)</f>
        <v>0</v>
      </c>
      <c r="O87" s="132">
        <f t="shared" si="7"/>
        <v>0</v>
      </c>
      <c r="P87" s="180">
        <f t="shared" si="8"/>
        <v>0</v>
      </c>
      <c r="Q87" s="1"/>
      <c r="R87" s="1"/>
    </row>
    <row r="88" spans="1:18" ht="12.75">
      <c r="A88" s="127"/>
      <c r="B88" s="73"/>
      <c r="C88" s="91"/>
      <c r="D88" s="92">
        <v>0</v>
      </c>
      <c r="E88" s="128">
        <v>0</v>
      </c>
      <c r="F88" s="130">
        <f t="shared" si="5"/>
        <v>0</v>
      </c>
      <c r="G88" s="129">
        <f>F88*'Shared Mail Order'!C18</f>
        <v>0</v>
      </c>
      <c r="H88" s="130">
        <f t="shared" si="6"/>
        <v>0</v>
      </c>
      <c r="I88" s="99">
        <f>H88*'Shared Mail Order'!C17</f>
        <v>0</v>
      </c>
      <c r="J88" s="131">
        <f>((F88/'Shared Mail Order'!G13)*('Shared Mail Order'!H15+'Shared Mail Order'!H16))</f>
        <v>0</v>
      </c>
      <c r="K88" s="179">
        <f>(I88+L88)/('Shared Mail Order'!H13+'Shared Mail Order'!H21)*'Shared Mail Order'!C22</f>
        <v>0</v>
      </c>
      <c r="L88" s="100"/>
      <c r="M88" s="101">
        <f>IF('Shared Mail Order'!C23&gt;0,(I88+L88)/('Shared Mail Order'!H13+'Shared Mail Order'!H21)*'Shared Mail Order'!C23*'Shared Mail Order'!C25,(I88+L88)*'Shared Mail Order'!C25)</f>
        <v>0</v>
      </c>
      <c r="N88" s="102">
        <f>IF('Shared Mail Order'!C23&gt;0,(I88+L88)/('Shared Mail Order'!H13+'Shared Mail Order'!H21)*'Shared Mail Order'!C23*'Shared Mail Order'!C25+K88,(I88+L88)*'Shared Mail Order'!C25+K88)</f>
        <v>0</v>
      </c>
      <c r="O88" s="132">
        <f t="shared" si="7"/>
        <v>0</v>
      </c>
      <c r="P88" s="180">
        <f t="shared" si="8"/>
        <v>0</v>
      </c>
      <c r="Q88" s="1"/>
      <c r="R88" s="1"/>
    </row>
    <row r="89" spans="1:18" ht="12.75">
      <c r="A89" s="127"/>
      <c r="B89" s="73"/>
      <c r="C89" s="91"/>
      <c r="D89" s="92">
        <v>0</v>
      </c>
      <c r="E89" s="128">
        <v>0</v>
      </c>
      <c r="F89" s="130">
        <f t="shared" si="5"/>
        <v>0</v>
      </c>
      <c r="G89" s="129">
        <f>F89*'Shared Mail Order'!C18</f>
        <v>0</v>
      </c>
      <c r="H89" s="130">
        <f t="shared" si="6"/>
        <v>0</v>
      </c>
      <c r="I89" s="99">
        <f>H89*'Shared Mail Order'!C17</f>
        <v>0</v>
      </c>
      <c r="J89" s="131">
        <f>((F89/'Shared Mail Order'!G13)*('Shared Mail Order'!H15+'Shared Mail Order'!H16))</f>
        <v>0</v>
      </c>
      <c r="K89" s="179">
        <f>(I89+L89)/('Shared Mail Order'!H13+'Shared Mail Order'!H21)*'Shared Mail Order'!C22</f>
        <v>0</v>
      </c>
      <c r="L89" s="100"/>
      <c r="M89" s="101">
        <f>IF('Shared Mail Order'!C23&gt;0,(I89+L89)/('Shared Mail Order'!H13+'Shared Mail Order'!H21)*'Shared Mail Order'!C23*'Shared Mail Order'!C25,(I89+L89)*'Shared Mail Order'!C25)</f>
        <v>0</v>
      </c>
      <c r="N89" s="102">
        <f>IF('Shared Mail Order'!C23&gt;0,(I89+L89)/('Shared Mail Order'!H13+'Shared Mail Order'!H21)*'Shared Mail Order'!C23*'Shared Mail Order'!C25+K89,(I89+L89)*'Shared Mail Order'!C25+K89)</f>
        <v>0</v>
      </c>
      <c r="O89" s="132">
        <f t="shared" si="7"/>
        <v>0</v>
      </c>
      <c r="P89" s="180">
        <f t="shared" si="8"/>
        <v>0</v>
      </c>
      <c r="Q89" s="1"/>
      <c r="R89" s="1"/>
    </row>
    <row r="90" spans="1:18" ht="12.75">
      <c r="A90" s="127"/>
      <c r="B90" s="73"/>
      <c r="C90" s="91"/>
      <c r="D90" s="92">
        <v>0</v>
      </c>
      <c r="E90" s="128">
        <v>0</v>
      </c>
      <c r="F90" s="130">
        <f t="shared" si="5"/>
        <v>0</v>
      </c>
      <c r="G90" s="129">
        <f>F90*'Shared Mail Order'!C18</f>
        <v>0</v>
      </c>
      <c r="H90" s="130">
        <f t="shared" si="6"/>
        <v>0</v>
      </c>
      <c r="I90" s="99">
        <f>H90*'Shared Mail Order'!C17</f>
        <v>0</v>
      </c>
      <c r="J90" s="131">
        <f>((F90/'Shared Mail Order'!G13)*('Shared Mail Order'!H15+'Shared Mail Order'!H16))</f>
        <v>0</v>
      </c>
      <c r="K90" s="179">
        <f>(I90+L90)/('Shared Mail Order'!H13+'Shared Mail Order'!H21)*'Shared Mail Order'!C22</f>
        <v>0</v>
      </c>
      <c r="L90" s="100"/>
      <c r="M90" s="101">
        <f>IF('Shared Mail Order'!C23&gt;0,(I90+L90)/('Shared Mail Order'!H13+'Shared Mail Order'!H21)*'Shared Mail Order'!C23*'Shared Mail Order'!C25,(I90+L90)*'Shared Mail Order'!C25)</f>
        <v>0</v>
      </c>
      <c r="N90" s="102">
        <f>IF('Shared Mail Order'!C23&gt;0,(I90+L90)/('Shared Mail Order'!H13+'Shared Mail Order'!H21)*'Shared Mail Order'!C23*'Shared Mail Order'!C25+K90,(I90+L90)*'Shared Mail Order'!C25+K90)</f>
        <v>0</v>
      </c>
      <c r="O90" s="132">
        <f t="shared" si="7"/>
        <v>0</v>
      </c>
      <c r="P90" s="180">
        <f t="shared" si="8"/>
        <v>0</v>
      </c>
      <c r="Q90" s="1"/>
      <c r="R90" s="1"/>
    </row>
    <row r="91" spans="1:18" ht="12.75">
      <c r="A91" s="127"/>
      <c r="B91" s="73"/>
      <c r="C91" s="91"/>
      <c r="D91" s="92">
        <v>0</v>
      </c>
      <c r="E91" s="128">
        <v>0</v>
      </c>
      <c r="F91" s="130">
        <f t="shared" si="5"/>
        <v>0</v>
      </c>
      <c r="G91" s="129">
        <f>F91*'Shared Mail Order'!C18</f>
        <v>0</v>
      </c>
      <c r="H91" s="130">
        <f t="shared" si="6"/>
        <v>0</v>
      </c>
      <c r="I91" s="99">
        <f>H91*'Shared Mail Order'!C17</f>
        <v>0</v>
      </c>
      <c r="J91" s="131">
        <f>((F91/'Shared Mail Order'!G13)*('Shared Mail Order'!H15+'Shared Mail Order'!H16))</f>
        <v>0</v>
      </c>
      <c r="K91" s="179">
        <f>(I91+L91)/('Shared Mail Order'!H13+'Shared Mail Order'!H21)*'Shared Mail Order'!C22</f>
        <v>0</v>
      </c>
      <c r="L91" s="100"/>
      <c r="M91" s="101">
        <f>IF('Shared Mail Order'!C23&gt;0,(I91+L91)/('Shared Mail Order'!H13+'Shared Mail Order'!H21)*'Shared Mail Order'!C23*'Shared Mail Order'!C25,(I91+L91)*'Shared Mail Order'!C25)</f>
        <v>0</v>
      </c>
      <c r="N91" s="102">
        <f>IF('Shared Mail Order'!C23&gt;0,(I91+L91)/('Shared Mail Order'!H13+'Shared Mail Order'!H21)*'Shared Mail Order'!C23*'Shared Mail Order'!C25+K91,(I91+L91)*'Shared Mail Order'!C25+K91)</f>
        <v>0</v>
      </c>
      <c r="O91" s="132">
        <f t="shared" si="7"/>
        <v>0</v>
      </c>
      <c r="P91" s="180">
        <f t="shared" si="8"/>
        <v>0</v>
      </c>
      <c r="Q91" s="1"/>
      <c r="R91" s="1"/>
    </row>
    <row r="92" spans="1:18" ht="12.75">
      <c r="A92" s="127"/>
      <c r="B92" s="73"/>
      <c r="C92" s="91"/>
      <c r="D92" s="92">
        <v>0</v>
      </c>
      <c r="E92" s="128">
        <v>0</v>
      </c>
      <c r="F92" s="130">
        <f t="shared" si="5"/>
        <v>0</v>
      </c>
      <c r="G92" s="129">
        <f>F92*'Shared Mail Order'!C18</f>
        <v>0</v>
      </c>
      <c r="H92" s="130">
        <f t="shared" si="6"/>
        <v>0</v>
      </c>
      <c r="I92" s="99">
        <f>H92*'Shared Mail Order'!C17</f>
        <v>0</v>
      </c>
      <c r="J92" s="131">
        <f>((F92/'Shared Mail Order'!G13)*('Shared Mail Order'!H15+'Shared Mail Order'!H16))</f>
        <v>0</v>
      </c>
      <c r="K92" s="179">
        <f>(I92+L92)/('Shared Mail Order'!H13+'Shared Mail Order'!H21)*'Shared Mail Order'!C22</f>
        <v>0</v>
      </c>
      <c r="L92" s="100"/>
      <c r="M92" s="101">
        <f>IF('Shared Mail Order'!C23&gt;0,(I92+L92)/('Shared Mail Order'!H13+'Shared Mail Order'!H21)*'Shared Mail Order'!C23*'Shared Mail Order'!C25,(I92+L92)*'Shared Mail Order'!C25)</f>
        <v>0</v>
      </c>
      <c r="N92" s="102">
        <f>IF('Shared Mail Order'!C23&gt;0,(I92+L92)/('Shared Mail Order'!H13+'Shared Mail Order'!H21)*'Shared Mail Order'!C23*'Shared Mail Order'!C25+K92,(I92+L92)*'Shared Mail Order'!C25+K92)</f>
        <v>0</v>
      </c>
      <c r="O92" s="132">
        <f t="shared" si="7"/>
        <v>0</v>
      </c>
      <c r="P92" s="180">
        <f t="shared" si="8"/>
        <v>0</v>
      </c>
      <c r="Q92" s="1"/>
      <c r="R92" s="1"/>
    </row>
    <row r="93" spans="1:18" ht="12.75">
      <c r="A93" s="127"/>
      <c r="B93" s="73"/>
      <c r="C93" s="91"/>
      <c r="D93" s="92">
        <v>0</v>
      </c>
      <c r="E93" s="128">
        <v>0</v>
      </c>
      <c r="F93" s="130">
        <f t="shared" si="5"/>
        <v>0</v>
      </c>
      <c r="G93" s="129">
        <f>F93*'Shared Mail Order'!C18</f>
        <v>0</v>
      </c>
      <c r="H93" s="130">
        <f t="shared" si="6"/>
        <v>0</v>
      </c>
      <c r="I93" s="99">
        <f>H93*'Shared Mail Order'!C17</f>
        <v>0</v>
      </c>
      <c r="J93" s="131">
        <f>((F93/'Shared Mail Order'!G13)*('Shared Mail Order'!H15+'Shared Mail Order'!H16))</f>
        <v>0</v>
      </c>
      <c r="K93" s="179">
        <f>(I93+L93)/('Shared Mail Order'!H13+'Shared Mail Order'!H21)*'Shared Mail Order'!C22</f>
        <v>0</v>
      </c>
      <c r="L93" s="100"/>
      <c r="M93" s="101">
        <f>IF('Shared Mail Order'!C23&gt;0,(I93+L93)/('Shared Mail Order'!H13+'Shared Mail Order'!H21)*'Shared Mail Order'!C23*'Shared Mail Order'!C25,(I93+L93)*'Shared Mail Order'!C25)</f>
        <v>0</v>
      </c>
      <c r="N93" s="102">
        <f>IF('Shared Mail Order'!C23&gt;0,(I93+L93)/('Shared Mail Order'!H13+'Shared Mail Order'!H21)*'Shared Mail Order'!C23*'Shared Mail Order'!C25+K93,(I93+L93)*'Shared Mail Order'!C25+K93)</f>
        <v>0</v>
      </c>
      <c r="O93" s="132">
        <f t="shared" si="7"/>
        <v>0</v>
      </c>
      <c r="P93" s="180">
        <f t="shared" si="8"/>
        <v>0</v>
      </c>
      <c r="Q93" s="1"/>
      <c r="R93" s="1"/>
    </row>
    <row r="94" spans="1:18" ht="12.75">
      <c r="A94" s="127"/>
      <c r="B94" s="73"/>
      <c r="C94" s="91"/>
      <c r="D94" s="92">
        <v>0</v>
      </c>
      <c r="E94" s="128">
        <v>0</v>
      </c>
      <c r="F94" s="130">
        <f t="shared" si="5"/>
        <v>0</v>
      </c>
      <c r="G94" s="129">
        <f>F94*'Shared Mail Order'!C18</f>
        <v>0</v>
      </c>
      <c r="H94" s="130">
        <f t="shared" si="6"/>
        <v>0</v>
      </c>
      <c r="I94" s="99">
        <f>H94*'Shared Mail Order'!C17</f>
        <v>0</v>
      </c>
      <c r="J94" s="131">
        <f>((F94/'Shared Mail Order'!G13)*('Shared Mail Order'!H15+'Shared Mail Order'!H16))</f>
        <v>0</v>
      </c>
      <c r="K94" s="179">
        <f>(I94+L94)/('Shared Mail Order'!H13+'Shared Mail Order'!H21)*'Shared Mail Order'!C22</f>
        <v>0</v>
      </c>
      <c r="L94" s="100"/>
      <c r="M94" s="101">
        <f>IF('Shared Mail Order'!C23&gt;0,(I94+L94)/('Shared Mail Order'!H13+'Shared Mail Order'!H21)*'Shared Mail Order'!C23*'Shared Mail Order'!C25,(I94+L94)*'Shared Mail Order'!C25)</f>
        <v>0</v>
      </c>
      <c r="N94" s="102">
        <f>IF('Shared Mail Order'!C23&gt;0,(I94+L94)/('Shared Mail Order'!H13+'Shared Mail Order'!H21)*'Shared Mail Order'!C23*'Shared Mail Order'!C25+K94,(I94+L94)*'Shared Mail Order'!C25+K94)</f>
        <v>0</v>
      </c>
      <c r="O94" s="132">
        <f t="shared" si="7"/>
        <v>0</v>
      </c>
      <c r="P94" s="180">
        <f t="shared" si="8"/>
        <v>0</v>
      </c>
      <c r="Q94" s="1"/>
      <c r="R94" s="1"/>
    </row>
    <row r="95" spans="1:18" ht="12.75">
      <c r="A95" s="127"/>
      <c r="B95" s="73"/>
      <c r="C95" s="91"/>
      <c r="D95" s="92">
        <v>0</v>
      </c>
      <c r="E95" s="128">
        <v>0</v>
      </c>
      <c r="F95" s="130">
        <f t="shared" si="5"/>
        <v>0</v>
      </c>
      <c r="G95" s="129">
        <f>F95*'Shared Mail Order'!C18</f>
        <v>0</v>
      </c>
      <c r="H95" s="130">
        <f t="shared" si="6"/>
        <v>0</v>
      </c>
      <c r="I95" s="99">
        <f>H95*'Shared Mail Order'!C17</f>
        <v>0</v>
      </c>
      <c r="J95" s="131">
        <f>((F95/'Shared Mail Order'!G13)*('Shared Mail Order'!H15+'Shared Mail Order'!H16))</f>
        <v>0</v>
      </c>
      <c r="K95" s="179">
        <f>(I95+L95)/('Shared Mail Order'!H13+'Shared Mail Order'!H21)*'Shared Mail Order'!C22</f>
        <v>0</v>
      </c>
      <c r="L95" s="100"/>
      <c r="M95" s="101">
        <f>IF('Shared Mail Order'!C23&gt;0,(I95+L95)/('Shared Mail Order'!H13+'Shared Mail Order'!H21)*'Shared Mail Order'!C23*'Shared Mail Order'!C25,(I95+L95)*'Shared Mail Order'!C25)</f>
        <v>0</v>
      </c>
      <c r="N95" s="102">
        <f>IF('Shared Mail Order'!C23&gt;0,(I95+L95)/('Shared Mail Order'!H13+'Shared Mail Order'!H21)*'Shared Mail Order'!C23*'Shared Mail Order'!C25+K95,(I95+L95)*'Shared Mail Order'!C25+K95)</f>
        <v>0</v>
      </c>
      <c r="O95" s="132">
        <f t="shared" si="7"/>
        <v>0</v>
      </c>
      <c r="P95" s="180">
        <f t="shared" si="8"/>
        <v>0</v>
      </c>
      <c r="Q95" s="1"/>
      <c r="R95" s="1"/>
    </row>
    <row r="96" spans="1:18" ht="12.75">
      <c r="A96" s="127"/>
      <c r="B96" s="73"/>
      <c r="C96" s="91"/>
      <c r="D96" s="92">
        <v>0</v>
      </c>
      <c r="E96" s="128">
        <v>0</v>
      </c>
      <c r="F96" s="130">
        <f t="shared" si="5"/>
        <v>0</v>
      </c>
      <c r="G96" s="129">
        <f>F96*'Shared Mail Order'!C18</f>
        <v>0</v>
      </c>
      <c r="H96" s="130">
        <f t="shared" si="6"/>
        <v>0</v>
      </c>
      <c r="I96" s="99">
        <f>H96*'Shared Mail Order'!C17</f>
        <v>0</v>
      </c>
      <c r="J96" s="131">
        <f>((F96/'Shared Mail Order'!G13)*('Shared Mail Order'!H15+'Shared Mail Order'!H16))</f>
        <v>0</v>
      </c>
      <c r="K96" s="179">
        <f>(I96+L96)/('Shared Mail Order'!H13+'Shared Mail Order'!H21)*'Shared Mail Order'!C22</f>
        <v>0</v>
      </c>
      <c r="L96" s="100"/>
      <c r="M96" s="101">
        <f>IF('Shared Mail Order'!C23&gt;0,(I96+L96)/('Shared Mail Order'!H13+'Shared Mail Order'!H21)*'Shared Mail Order'!C23*'Shared Mail Order'!C25,(I96+L96)*'Shared Mail Order'!C25)</f>
        <v>0</v>
      </c>
      <c r="N96" s="102">
        <f>IF('Shared Mail Order'!C23&gt;0,(I96+L96)/('Shared Mail Order'!H13+'Shared Mail Order'!H21)*'Shared Mail Order'!C23*'Shared Mail Order'!C25+K96,(I96+L96)*'Shared Mail Order'!C25+K96)</f>
        <v>0</v>
      </c>
      <c r="O96" s="132">
        <f t="shared" si="7"/>
        <v>0</v>
      </c>
      <c r="P96" s="180">
        <f t="shared" si="8"/>
        <v>0</v>
      </c>
      <c r="Q96" s="1"/>
      <c r="R96" s="1"/>
    </row>
    <row r="97" spans="1:18" ht="12.75">
      <c r="A97" s="127"/>
      <c r="B97" s="73"/>
      <c r="C97" s="91"/>
      <c r="D97" s="92">
        <v>0</v>
      </c>
      <c r="E97" s="128">
        <v>0</v>
      </c>
      <c r="F97" s="130">
        <f t="shared" si="5"/>
        <v>0</v>
      </c>
      <c r="G97" s="129">
        <f>F97*'Shared Mail Order'!C18</f>
        <v>0</v>
      </c>
      <c r="H97" s="130">
        <f t="shared" si="6"/>
        <v>0</v>
      </c>
      <c r="I97" s="99">
        <f>H97*'Shared Mail Order'!C17</f>
        <v>0</v>
      </c>
      <c r="J97" s="131">
        <f>((F97/'Shared Mail Order'!G13)*('Shared Mail Order'!H15+'Shared Mail Order'!H16))</f>
        <v>0</v>
      </c>
      <c r="K97" s="179">
        <f>(I97+L97)/('Shared Mail Order'!H13+'Shared Mail Order'!H21)*'Shared Mail Order'!C22</f>
        <v>0</v>
      </c>
      <c r="L97" s="100"/>
      <c r="M97" s="101">
        <f>IF('Shared Mail Order'!C23&gt;0,(I97+L97)/('Shared Mail Order'!H13+'Shared Mail Order'!H21)*'Shared Mail Order'!C23*'Shared Mail Order'!C25,(I97+L97)*'Shared Mail Order'!C25)</f>
        <v>0</v>
      </c>
      <c r="N97" s="102">
        <f>IF('Shared Mail Order'!C23&gt;0,(I97+L97)/('Shared Mail Order'!H13+'Shared Mail Order'!H21)*'Shared Mail Order'!C23*'Shared Mail Order'!C25+K97,(I97+L97)*'Shared Mail Order'!C25+K97)</f>
        <v>0</v>
      </c>
      <c r="O97" s="132">
        <f t="shared" si="7"/>
        <v>0</v>
      </c>
      <c r="P97" s="180">
        <f t="shared" si="8"/>
        <v>0</v>
      </c>
      <c r="Q97" s="1"/>
      <c r="R97" s="1"/>
    </row>
    <row r="98" spans="1:18" ht="12.75">
      <c r="A98" s="127"/>
      <c r="B98" s="73"/>
      <c r="C98" s="91"/>
      <c r="D98" s="92">
        <v>0</v>
      </c>
      <c r="E98" s="128">
        <v>0</v>
      </c>
      <c r="F98" s="130">
        <f t="shared" si="5"/>
        <v>0</v>
      </c>
      <c r="G98" s="129">
        <f>F98*'Shared Mail Order'!C18</f>
        <v>0</v>
      </c>
      <c r="H98" s="130">
        <f t="shared" si="6"/>
        <v>0</v>
      </c>
      <c r="I98" s="99">
        <f>H98*'Shared Mail Order'!C17</f>
        <v>0</v>
      </c>
      <c r="J98" s="131">
        <f>((F98/'Shared Mail Order'!G13)*('Shared Mail Order'!H15+'Shared Mail Order'!H16))</f>
        <v>0</v>
      </c>
      <c r="K98" s="179">
        <f>(I98+L98)/('Shared Mail Order'!H13+'Shared Mail Order'!H21)*'Shared Mail Order'!C22</f>
        <v>0</v>
      </c>
      <c r="L98" s="100"/>
      <c r="M98" s="101">
        <f>IF('Shared Mail Order'!C23&gt;0,(I98+L98)/('Shared Mail Order'!H13+'Shared Mail Order'!H21)*'Shared Mail Order'!C23*'Shared Mail Order'!C25,(I98+L98)*'Shared Mail Order'!C25)</f>
        <v>0</v>
      </c>
      <c r="N98" s="102">
        <f>IF('Shared Mail Order'!C23&gt;0,(I98+L98)/('Shared Mail Order'!H13+'Shared Mail Order'!H21)*'Shared Mail Order'!C23*'Shared Mail Order'!C25+K98,(I98+L98)*'Shared Mail Order'!C25+K98)</f>
        <v>0</v>
      </c>
      <c r="O98" s="132">
        <f t="shared" si="7"/>
        <v>0</v>
      </c>
      <c r="P98" s="180">
        <f t="shared" si="8"/>
        <v>0</v>
      </c>
      <c r="Q98" s="1"/>
      <c r="R98" s="1"/>
    </row>
    <row r="99" spans="1:18" ht="12.75">
      <c r="A99" s="127"/>
      <c r="B99" s="73"/>
      <c r="C99" s="91"/>
      <c r="D99" s="92">
        <v>0</v>
      </c>
      <c r="E99" s="128">
        <v>0</v>
      </c>
      <c r="F99" s="130">
        <f t="shared" si="5"/>
        <v>0</v>
      </c>
      <c r="G99" s="129">
        <f>F99*'Shared Mail Order'!C18</f>
        <v>0</v>
      </c>
      <c r="H99" s="130">
        <f t="shared" si="6"/>
        <v>0</v>
      </c>
      <c r="I99" s="99">
        <f>H99*'Shared Mail Order'!C17</f>
        <v>0</v>
      </c>
      <c r="J99" s="131">
        <f>((F99/'Shared Mail Order'!G13)*('Shared Mail Order'!H15+'Shared Mail Order'!H16))</f>
        <v>0</v>
      </c>
      <c r="K99" s="179">
        <f>(I99+L99)/('Shared Mail Order'!H13+'Shared Mail Order'!H21)*'Shared Mail Order'!C22</f>
        <v>0</v>
      </c>
      <c r="L99" s="100"/>
      <c r="M99" s="101">
        <f>IF('Shared Mail Order'!C23&gt;0,(I99+L99)/('Shared Mail Order'!H13+'Shared Mail Order'!H21)*'Shared Mail Order'!C23*'Shared Mail Order'!C25,(I99+L99)*'Shared Mail Order'!C25)</f>
        <v>0</v>
      </c>
      <c r="N99" s="102">
        <f>IF('Shared Mail Order'!C23&gt;0,(I99+L99)/('Shared Mail Order'!H13+'Shared Mail Order'!H21)*'Shared Mail Order'!C23*'Shared Mail Order'!C25+K99,(I99+L99)*'Shared Mail Order'!C25+K99)</f>
        <v>0</v>
      </c>
      <c r="O99" s="132">
        <f t="shared" si="7"/>
        <v>0</v>
      </c>
      <c r="P99" s="180">
        <f t="shared" si="8"/>
        <v>0</v>
      </c>
      <c r="Q99" s="1"/>
      <c r="R99" s="1"/>
    </row>
    <row r="100" spans="1:18" ht="12.75">
      <c r="A100" s="127"/>
      <c r="B100" s="73"/>
      <c r="C100" s="91"/>
      <c r="D100" s="92">
        <v>0</v>
      </c>
      <c r="E100" s="128">
        <v>0</v>
      </c>
      <c r="F100" s="130">
        <f t="shared" si="5"/>
        <v>0</v>
      </c>
      <c r="G100" s="129">
        <f>F100*'Shared Mail Order'!C18</f>
        <v>0</v>
      </c>
      <c r="H100" s="130">
        <f t="shared" si="6"/>
        <v>0</v>
      </c>
      <c r="I100" s="99">
        <f>H100*'Shared Mail Order'!C17</f>
        <v>0</v>
      </c>
      <c r="J100" s="131">
        <f>((F100/'Shared Mail Order'!G13)*('Shared Mail Order'!H15+'Shared Mail Order'!H16))</f>
        <v>0</v>
      </c>
      <c r="K100" s="179">
        <f>(I100+L100)/('Shared Mail Order'!H13+'Shared Mail Order'!H21)*'Shared Mail Order'!C22</f>
        <v>0</v>
      </c>
      <c r="L100" s="100"/>
      <c r="M100" s="101">
        <f>IF('Shared Mail Order'!C23&gt;0,(I100+L100)/('Shared Mail Order'!H13+'Shared Mail Order'!H21)*'Shared Mail Order'!C23*'Shared Mail Order'!C25,(I100+L100)*'Shared Mail Order'!C25)</f>
        <v>0</v>
      </c>
      <c r="N100" s="102">
        <f>IF('Shared Mail Order'!C23&gt;0,(I100+L100)/('Shared Mail Order'!H13+'Shared Mail Order'!H21)*'Shared Mail Order'!C23*'Shared Mail Order'!C25+K100,(I100+L100)*'Shared Mail Order'!C25+K100)</f>
        <v>0</v>
      </c>
      <c r="O100" s="132">
        <f t="shared" si="7"/>
        <v>0</v>
      </c>
      <c r="P100" s="180">
        <f t="shared" si="8"/>
        <v>0</v>
      </c>
      <c r="Q100" s="1"/>
      <c r="R100" s="1"/>
    </row>
    <row r="101" spans="1:18" ht="12.75">
      <c r="A101" s="127"/>
      <c r="B101" s="73"/>
      <c r="C101" s="91"/>
      <c r="D101" s="92">
        <v>0</v>
      </c>
      <c r="E101" s="128">
        <v>0</v>
      </c>
      <c r="F101" s="130">
        <f t="shared" si="5"/>
        <v>0</v>
      </c>
      <c r="G101" s="129">
        <f>F101*'Shared Mail Order'!C18</f>
        <v>0</v>
      </c>
      <c r="H101" s="130">
        <f t="shared" si="6"/>
        <v>0</v>
      </c>
      <c r="I101" s="99">
        <f>H101*'Shared Mail Order'!C17</f>
        <v>0</v>
      </c>
      <c r="J101" s="131">
        <f>((F101/'Shared Mail Order'!G13)*('Shared Mail Order'!H15+'Shared Mail Order'!H16))</f>
        <v>0</v>
      </c>
      <c r="K101" s="179">
        <f>(I101+L101)/('Shared Mail Order'!H13+'Shared Mail Order'!H21)*'Shared Mail Order'!C22</f>
        <v>0</v>
      </c>
      <c r="L101" s="100"/>
      <c r="M101" s="101">
        <f>IF('Shared Mail Order'!C23&gt;0,(I101+L101)/('Shared Mail Order'!H13+'Shared Mail Order'!H21)*'Shared Mail Order'!C23*'Shared Mail Order'!C25,(I101+L101)*'Shared Mail Order'!C25)</f>
        <v>0</v>
      </c>
      <c r="N101" s="102">
        <f>IF('Shared Mail Order'!C23&gt;0,(I101+L101)/('Shared Mail Order'!H13+'Shared Mail Order'!H21)*'Shared Mail Order'!C23*'Shared Mail Order'!C25+K101,(I101+L101)*'Shared Mail Order'!C25+K101)</f>
        <v>0</v>
      </c>
      <c r="O101" s="132">
        <f t="shared" si="7"/>
        <v>0</v>
      </c>
      <c r="P101" s="180">
        <f t="shared" si="8"/>
        <v>0</v>
      </c>
      <c r="Q101" s="1"/>
      <c r="R101" s="1"/>
    </row>
    <row r="102" spans="1:18" ht="12.75">
      <c r="A102" s="127"/>
      <c r="B102" s="73"/>
      <c r="C102" s="91"/>
      <c r="D102" s="92">
        <v>0</v>
      </c>
      <c r="E102" s="128">
        <v>0</v>
      </c>
      <c r="F102" s="130">
        <f t="shared" si="5"/>
        <v>0</v>
      </c>
      <c r="G102" s="129">
        <f>F102*'Shared Mail Order'!C18</f>
        <v>0</v>
      </c>
      <c r="H102" s="130">
        <f t="shared" si="6"/>
        <v>0</v>
      </c>
      <c r="I102" s="99">
        <f>H102*'Shared Mail Order'!C17</f>
        <v>0</v>
      </c>
      <c r="J102" s="131">
        <f>((F102/'Shared Mail Order'!G13)*('Shared Mail Order'!H15+'Shared Mail Order'!H16))</f>
        <v>0</v>
      </c>
      <c r="K102" s="179">
        <f>(I102+L102)/('Shared Mail Order'!H13+'Shared Mail Order'!H21)*'Shared Mail Order'!C22</f>
        <v>0</v>
      </c>
      <c r="L102" s="100">
        <v>0</v>
      </c>
      <c r="M102" s="101">
        <f>IF('Shared Mail Order'!C23&gt;0,(I102+L102)/('Shared Mail Order'!H13+'Shared Mail Order'!H21)*'Shared Mail Order'!C23*'Shared Mail Order'!C25,(I102+L102)*'Shared Mail Order'!C25)</f>
        <v>0</v>
      </c>
      <c r="N102" s="102">
        <f>IF('Shared Mail Order'!C23&gt;0,(I102+L102)/('Shared Mail Order'!H13+'Shared Mail Order'!H21)*'Shared Mail Order'!C23*'Shared Mail Order'!C25+K102,(I102+L102)*'Shared Mail Order'!C25+K102)</f>
        <v>0</v>
      </c>
      <c r="O102" s="132">
        <f t="shared" si="7"/>
        <v>0</v>
      </c>
      <c r="P102" s="180">
        <f t="shared" si="8"/>
        <v>0</v>
      </c>
      <c r="Q102" s="1"/>
      <c r="R102" s="1"/>
    </row>
    <row r="103" spans="1:18" ht="12.75">
      <c r="A103" s="127"/>
      <c r="B103" s="73"/>
      <c r="C103" s="91"/>
      <c r="D103" s="92">
        <v>0</v>
      </c>
      <c r="E103" s="128">
        <v>0</v>
      </c>
      <c r="F103" s="130">
        <f t="shared" si="5"/>
        <v>0</v>
      </c>
      <c r="G103" s="129">
        <f>F103*'Shared Mail Order'!C18</f>
        <v>0</v>
      </c>
      <c r="H103" s="130">
        <f t="shared" si="6"/>
        <v>0</v>
      </c>
      <c r="I103" s="99">
        <f>H103*'Shared Mail Order'!C17</f>
        <v>0</v>
      </c>
      <c r="J103" s="131">
        <f>((F103/'Shared Mail Order'!G13)*('Shared Mail Order'!H15+'Shared Mail Order'!H16))</f>
        <v>0</v>
      </c>
      <c r="K103" s="179">
        <f>(I103+L103)/('Shared Mail Order'!H13+'Shared Mail Order'!H21)*'Shared Mail Order'!C22</f>
        <v>0</v>
      </c>
      <c r="L103" s="100"/>
      <c r="M103" s="101">
        <f>IF('Shared Mail Order'!C23&gt;0,(I103+L103)/('Shared Mail Order'!H13+'Shared Mail Order'!H21)*'Shared Mail Order'!C23*'Shared Mail Order'!C25,(I103+L103)*'Shared Mail Order'!C25)</f>
        <v>0</v>
      </c>
      <c r="N103" s="102">
        <f>IF('Shared Mail Order'!C23&gt;0,(I103+L103)/('Shared Mail Order'!H13+'Shared Mail Order'!H21)*'Shared Mail Order'!C23*'Shared Mail Order'!C25+K103,(I103+L103)*'Shared Mail Order'!C25+K103)</f>
        <v>0</v>
      </c>
      <c r="O103" s="132">
        <f t="shared" si="7"/>
        <v>0</v>
      </c>
      <c r="P103" s="180">
        <f t="shared" si="8"/>
        <v>0</v>
      </c>
      <c r="Q103" s="1"/>
      <c r="R103" s="1"/>
    </row>
    <row r="104" spans="1:18" ht="12.75">
      <c r="A104" s="127"/>
      <c r="B104" s="73"/>
      <c r="C104" s="91"/>
      <c r="D104" s="92">
        <v>0</v>
      </c>
      <c r="E104" s="128">
        <v>0</v>
      </c>
      <c r="F104" s="130">
        <f t="shared" si="5"/>
        <v>0</v>
      </c>
      <c r="G104" s="129">
        <f>F104*'Shared Mail Order'!C18</f>
        <v>0</v>
      </c>
      <c r="H104" s="130">
        <f t="shared" si="6"/>
        <v>0</v>
      </c>
      <c r="I104" s="99">
        <f>H104*'Shared Mail Order'!C17</f>
        <v>0</v>
      </c>
      <c r="J104" s="131">
        <f>((F104/'Shared Mail Order'!G13)*('Shared Mail Order'!H15+'Shared Mail Order'!H16))</f>
        <v>0</v>
      </c>
      <c r="K104" s="179">
        <f>(I104+L104)/('Shared Mail Order'!H13+'Shared Mail Order'!H21)*'Shared Mail Order'!C22</f>
        <v>0</v>
      </c>
      <c r="L104" s="100"/>
      <c r="M104" s="101">
        <f>IF('Shared Mail Order'!C23&gt;0,(I104+L104)/('Shared Mail Order'!H13+'Shared Mail Order'!H21)*'Shared Mail Order'!C23*'Shared Mail Order'!C25,(I104+L104)*'Shared Mail Order'!C25)</f>
        <v>0</v>
      </c>
      <c r="N104" s="102">
        <f>IF('Shared Mail Order'!C23&gt;0,(I104+L104)/('Shared Mail Order'!H13+'Shared Mail Order'!H21)*'Shared Mail Order'!C23*'Shared Mail Order'!C25+K104,(I104+L104)*'Shared Mail Order'!C25+K104)</f>
        <v>0</v>
      </c>
      <c r="O104" s="132">
        <f t="shared" si="7"/>
        <v>0</v>
      </c>
      <c r="P104" s="180">
        <f t="shared" si="8"/>
        <v>0</v>
      </c>
      <c r="Q104" s="1"/>
      <c r="R104" s="1"/>
    </row>
    <row r="105" spans="1:18" ht="12.75">
      <c r="A105" s="127"/>
      <c r="B105" s="73"/>
      <c r="C105" s="91"/>
      <c r="D105" s="92">
        <v>0</v>
      </c>
      <c r="E105" s="128">
        <v>0</v>
      </c>
      <c r="F105" s="130">
        <f t="shared" si="5"/>
        <v>0</v>
      </c>
      <c r="G105" s="129">
        <f>F105*'Shared Mail Order'!C18</f>
        <v>0</v>
      </c>
      <c r="H105" s="130">
        <f t="shared" si="6"/>
        <v>0</v>
      </c>
      <c r="I105" s="99">
        <f>H105*'Shared Mail Order'!C17</f>
        <v>0</v>
      </c>
      <c r="J105" s="131">
        <f>((F105/'Shared Mail Order'!G13)*('Shared Mail Order'!H15+'Shared Mail Order'!H16))</f>
        <v>0</v>
      </c>
      <c r="K105" s="179">
        <f>(I105+L105)/('Shared Mail Order'!H13+'Shared Mail Order'!H21)*'Shared Mail Order'!C22</f>
        <v>0</v>
      </c>
      <c r="L105" s="100"/>
      <c r="M105" s="101">
        <f>IF('Shared Mail Order'!C23&gt;0,(I105+L105)/('Shared Mail Order'!H13+'Shared Mail Order'!H21)*'Shared Mail Order'!C23*'Shared Mail Order'!C25,(I105+L105)*'Shared Mail Order'!C25)</f>
        <v>0</v>
      </c>
      <c r="N105" s="102">
        <f>IF('Shared Mail Order'!C23&gt;0,(I105+L105)/('Shared Mail Order'!H13+'Shared Mail Order'!H21)*'Shared Mail Order'!C23*'Shared Mail Order'!C25+K105,(I105+L105)*'Shared Mail Order'!C25+K105)</f>
        <v>0</v>
      </c>
      <c r="O105" s="132">
        <f t="shared" si="7"/>
        <v>0</v>
      </c>
      <c r="P105" s="180">
        <f t="shared" si="8"/>
        <v>0</v>
      </c>
      <c r="Q105" s="1"/>
      <c r="R105" s="1"/>
    </row>
    <row r="106" spans="1:18" ht="12.75">
      <c r="A106" s="127"/>
      <c r="B106" s="73"/>
      <c r="C106" s="91"/>
      <c r="D106" s="92">
        <v>0</v>
      </c>
      <c r="E106" s="128">
        <v>0</v>
      </c>
      <c r="F106" s="130">
        <f t="shared" si="5"/>
        <v>0</v>
      </c>
      <c r="G106" s="129">
        <f>F106*'Shared Mail Order'!C18</f>
        <v>0</v>
      </c>
      <c r="H106" s="130">
        <f t="shared" si="6"/>
        <v>0</v>
      </c>
      <c r="I106" s="99">
        <f>H106*'Shared Mail Order'!C17</f>
        <v>0</v>
      </c>
      <c r="J106" s="131">
        <f>((F106/'Shared Mail Order'!G13)*('Shared Mail Order'!H15+'Shared Mail Order'!H16))</f>
        <v>0</v>
      </c>
      <c r="K106" s="179">
        <f>(I106+L106)/('Shared Mail Order'!H13+'Shared Mail Order'!H21)*'Shared Mail Order'!C22</f>
        <v>0</v>
      </c>
      <c r="L106" s="100"/>
      <c r="M106" s="101">
        <f>IF('Shared Mail Order'!C23&gt;0,(I106+L106)/('Shared Mail Order'!H13+'Shared Mail Order'!H21)*'Shared Mail Order'!C23*'Shared Mail Order'!C25,(I106+L106)*'Shared Mail Order'!C25)</f>
        <v>0</v>
      </c>
      <c r="N106" s="102">
        <f>IF('Shared Mail Order'!C23&gt;0,(I106+L106)/('Shared Mail Order'!H13+'Shared Mail Order'!H21)*'Shared Mail Order'!C23*'Shared Mail Order'!C25+K106,(I106+L106)*'Shared Mail Order'!C25+K106)</f>
        <v>0</v>
      </c>
      <c r="O106" s="132">
        <f t="shared" si="7"/>
        <v>0</v>
      </c>
      <c r="P106" s="180">
        <f t="shared" si="8"/>
        <v>0</v>
      </c>
      <c r="Q106" s="1"/>
      <c r="R106" s="1"/>
    </row>
    <row r="107" spans="1:18" ht="12.75">
      <c r="A107" s="127"/>
      <c r="B107" s="73"/>
      <c r="C107" s="91"/>
      <c r="D107" s="92">
        <v>0</v>
      </c>
      <c r="E107" s="128">
        <v>0</v>
      </c>
      <c r="F107" s="130">
        <f t="shared" si="5"/>
        <v>0</v>
      </c>
      <c r="G107" s="129">
        <f>F107*'Shared Mail Order'!C18</f>
        <v>0</v>
      </c>
      <c r="H107" s="130">
        <f t="shared" si="6"/>
        <v>0</v>
      </c>
      <c r="I107" s="99">
        <f>H107*'Shared Mail Order'!C17</f>
        <v>0</v>
      </c>
      <c r="J107" s="131">
        <f>((F107/'Shared Mail Order'!G13)*('Shared Mail Order'!H15+'Shared Mail Order'!H16))</f>
        <v>0</v>
      </c>
      <c r="K107" s="179">
        <f>(I107+L107)/('Shared Mail Order'!H13+'Shared Mail Order'!H21)*'Shared Mail Order'!C22</f>
        <v>0</v>
      </c>
      <c r="L107" s="100"/>
      <c r="M107" s="101">
        <f>IF('Shared Mail Order'!C23&gt;0,(I107+L107)/('Shared Mail Order'!H13+'Shared Mail Order'!H21)*'Shared Mail Order'!C23*'Shared Mail Order'!C25,(I107+L107)*'Shared Mail Order'!C25)</f>
        <v>0</v>
      </c>
      <c r="N107" s="102">
        <f>IF('Shared Mail Order'!C23&gt;0,(I107+L107)/('Shared Mail Order'!H13+'Shared Mail Order'!H21)*'Shared Mail Order'!C23*'Shared Mail Order'!C25+K107,(I107+L107)*'Shared Mail Order'!C25+K107)</f>
        <v>0</v>
      </c>
      <c r="O107" s="132">
        <f t="shared" si="7"/>
        <v>0</v>
      </c>
      <c r="P107" s="180">
        <f t="shared" si="8"/>
        <v>0</v>
      </c>
      <c r="Q107" s="1"/>
      <c r="R107" s="1"/>
    </row>
    <row r="108" spans="1:18" ht="12.75">
      <c r="A108" s="127"/>
      <c r="B108" s="73"/>
      <c r="C108" s="91"/>
      <c r="D108" s="92">
        <v>0</v>
      </c>
      <c r="E108" s="128">
        <v>0</v>
      </c>
      <c r="F108" s="130">
        <f t="shared" si="5"/>
        <v>0</v>
      </c>
      <c r="G108" s="129">
        <f>F108*'Shared Mail Order'!C18</f>
        <v>0</v>
      </c>
      <c r="H108" s="130">
        <f t="shared" si="6"/>
        <v>0</v>
      </c>
      <c r="I108" s="99">
        <f>H108*'Shared Mail Order'!C17</f>
        <v>0</v>
      </c>
      <c r="J108" s="131">
        <f>((F108/'Shared Mail Order'!G13)*('Shared Mail Order'!H15+'Shared Mail Order'!H16))</f>
        <v>0</v>
      </c>
      <c r="K108" s="179">
        <f>(I108+L108)/('Shared Mail Order'!H13+'Shared Mail Order'!H21)*'Shared Mail Order'!C22</f>
        <v>0</v>
      </c>
      <c r="L108" s="100"/>
      <c r="M108" s="101">
        <f>IF('Shared Mail Order'!C23&gt;0,(I108+L108)/('Shared Mail Order'!H13+'Shared Mail Order'!H21)*'Shared Mail Order'!C23*'Shared Mail Order'!C25,(I108+L108)*'Shared Mail Order'!C25)</f>
        <v>0</v>
      </c>
      <c r="N108" s="102">
        <f>IF('Shared Mail Order'!C23&gt;0,(I108+L108)/('Shared Mail Order'!H13+'Shared Mail Order'!H21)*'Shared Mail Order'!C23*'Shared Mail Order'!C25+K108,(I108+L108)*'Shared Mail Order'!C25+K108)</f>
        <v>0</v>
      </c>
      <c r="O108" s="132">
        <f t="shared" si="7"/>
        <v>0</v>
      </c>
      <c r="P108" s="180">
        <f t="shared" si="8"/>
        <v>0</v>
      </c>
      <c r="Q108" s="1"/>
      <c r="R108" s="1"/>
    </row>
    <row r="109" spans="1:18" ht="12.75">
      <c r="A109" s="127"/>
      <c r="B109" s="73"/>
      <c r="C109" s="91"/>
      <c r="D109" s="92">
        <v>0</v>
      </c>
      <c r="E109" s="128">
        <v>0</v>
      </c>
      <c r="F109" s="130">
        <f t="shared" si="5"/>
        <v>0</v>
      </c>
      <c r="G109" s="129">
        <f>F109*'Shared Mail Order'!C18</f>
        <v>0</v>
      </c>
      <c r="H109" s="130">
        <f t="shared" si="6"/>
        <v>0</v>
      </c>
      <c r="I109" s="99">
        <f>H109*'Shared Mail Order'!C17</f>
        <v>0</v>
      </c>
      <c r="J109" s="131">
        <f>((F109/'Shared Mail Order'!G13)*('Shared Mail Order'!H15+'Shared Mail Order'!H16))</f>
        <v>0</v>
      </c>
      <c r="K109" s="179">
        <f>(I109+L109)/('Shared Mail Order'!H13+'Shared Mail Order'!H21)*'Shared Mail Order'!C22</f>
        <v>0</v>
      </c>
      <c r="L109" s="100"/>
      <c r="M109" s="101">
        <f>IF('Shared Mail Order'!C23&gt;0,(I109+L109)/('Shared Mail Order'!H13+'Shared Mail Order'!H21)*'Shared Mail Order'!C23*'Shared Mail Order'!C25,(I109+L109)*'Shared Mail Order'!C25)</f>
        <v>0</v>
      </c>
      <c r="N109" s="102">
        <f>IF('Shared Mail Order'!C23&gt;0,(I109+L109)/('Shared Mail Order'!H13+'Shared Mail Order'!H21)*'Shared Mail Order'!C23*'Shared Mail Order'!C25+K109,(I109+L109)*'Shared Mail Order'!C25+K109)</f>
        <v>0</v>
      </c>
      <c r="O109" s="132">
        <f t="shared" si="7"/>
        <v>0</v>
      </c>
      <c r="P109" s="180">
        <f t="shared" si="8"/>
        <v>0</v>
      </c>
      <c r="Q109" s="1"/>
      <c r="R109" s="1"/>
    </row>
    <row r="110" spans="1:18" ht="12.75">
      <c r="A110" s="127"/>
      <c r="B110" s="73"/>
      <c r="C110" s="91"/>
      <c r="D110" s="92">
        <v>0</v>
      </c>
      <c r="E110" s="128">
        <v>0</v>
      </c>
      <c r="F110" s="130">
        <f t="shared" si="5"/>
        <v>0</v>
      </c>
      <c r="G110" s="129">
        <f>F110*'Shared Mail Order'!C18</f>
        <v>0</v>
      </c>
      <c r="H110" s="130">
        <f t="shared" si="6"/>
        <v>0</v>
      </c>
      <c r="I110" s="99">
        <f>H110*'Shared Mail Order'!C17</f>
        <v>0</v>
      </c>
      <c r="J110" s="131">
        <f>((F110/'Shared Mail Order'!G13)*('Shared Mail Order'!H15+'Shared Mail Order'!H16))</f>
        <v>0</v>
      </c>
      <c r="K110" s="179">
        <f>(I110+L110)/('Shared Mail Order'!H13+'Shared Mail Order'!H21)*'Shared Mail Order'!C22</f>
        <v>0</v>
      </c>
      <c r="L110" s="100"/>
      <c r="M110" s="101">
        <f>IF('Shared Mail Order'!C23&gt;0,(I110+L110)/('Shared Mail Order'!H13+'Shared Mail Order'!H21)*'Shared Mail Order'!C23*'Shared Mail Order'!C25,(I110+L110)*'Shared Mail Order'!C25)</f>
        <v>0</v>
      </c>
      <c r="N110" s="102">
        <f>IF('Shared Mail Order'!C23&gt;0,(I110+L110)/('Shared Mail Order'!H13+'Shared Mail Order'!H21)*'Shared Mail Order'!C23*'Shared Mail Order'!C25+K110,(I110+L110)*'Shared Mail Order'!C25+K110)</f>
        <v>0</v>
      </c>
      <c r="O110" s="132">
        <f t="shared" si="7"/>
        <v>0</v>
      </c>
      <c r="P110" s="180">
        <f t="shared" si="8"/>
        <v>0</v>
      </c>
      <c r="Q110" s="1"/>
      <c r="R110" s="1"/>
    </row>
    <row r="111" spans="1:18" ht="12.75">
      <c r="A111" s="127"/>
      <c r="B111" s="73"/>
      <c r="C111" s="91"/>
      <c r="D111" s="92">
        <v>0</v>
      </c>
      <c r="E111" s="128">
        <v>0</v>
      </c>
      <c r="F111" s="130">
        <f t="shared" si="5"/>
        <v>0</v>
      </c>
      <c r="G111" s="129">
        <f>F111*'Shared Mail Order'!C18</f>
        <v>0</v>
      </c>
      <c r="H111" s="130">
        <f t="shared" si="6"/>
        <v>0</v>
      </c>
      <c r="I111" s="99">
        <f>H111*'Shared Mail Order'!C17</f>
        <v>0</v>
      </c>
      <c r="J111" s="131">
        <f>((F111/'Shared Mail Order'!G13)*('Shared Mail Order'!H15+'Shared Mail Order'!H16))</f>
        <v>0</v>
      </c>
      <c r="K111" s="179">
        <f>(I111+L111)/('Shared Mail Order'!H13+'Shared Mail Order'!H21)*'Shared Mail Order'!C22</f>
        <v>0</v>
      </c>
      <c r="L111" s="100"/>
      <c r="M111" s="101">
        <f>IF('Shared Mail Order'!C23&gt;0,(I111+L111)/('Shared Mail Order'!H13+'Shared Mail Order'!H21)*'Shared Mail Order'!C23*'Shared Mail Order'!C25,(I111+L111)*'Shared Mail Order'!C25)</f>
        <v>0</v>
      </c>
      <c r="N111" s="102">
        <f>IF('Shared Mail Order'!C23&gt;0,(I111+L111)/('Shared Mail Order'!H13+'Shared Mail Order'!H21)*'Shared Mail Order'!C23*'Shared Mail Order'!C25+K111,(I111+L111)*'Shared Mail Order'!C25+K111)</f>
        <v>0</v>
      </c>
      <c r="O111" s="132">
        <f t="shared" si="7"/>
        <v>0</v>
      </c>
      <c r="P111" s="180">
        <f t="shared" si="8"/>
        <v>0</v>
      </c>
      <c r="Q111" s="1"/>
      <c r="R111" s="1"/>
    </row>
    <row r="112" spans="1:18" ht="12.75">
      <c r="A112" s="127"/>
      <c r="B112" s="73"/>
      <c r="C112" s="91"/>
      <c r="D112" s="92">
        <v>0</v>
      </c>
      <c r="E112" s="128">
        <v>0</v>
      </c>
      <c r="F112" s="130">
        <f t="shared" si="5"/>
        <v>0</v>
      </c>
      <c r="G112" s="129">
        <f>F112*'Shared Mail Order'!C18</f>
        <v>0</v>
      </c>
      <c r="H112" s="130">
        <f t="shared" si="6"/>
        <v>0</v>
      </c>
      <c r="I112" s="99">
        <f>H112*'Shared Mail Order'!C17</f>
        <v>0</v>
      </c>
      <c r="J112" s="131">
        <f>((F112/'Shared Mail Order'!G13)*('Shared Mail Order'!H15+'Shared Mail Order'!H16))</f>
        <v>0</v>
      </c>
      <c r="K112" s="179">
        <f>(I112+L112)/('Shared Mail Order'!H13+'Shared Mail Order'!H21)*'Shared Mail Order'!C22</f>
        <v>0</v>
      </c>
      <c r="L112" s="100"/>
      <c r="M112" s="101">
        <f>IF('Shared Mail Order'!C23&gt;0,(I112+L112)/('Shared Mail Order'!H13+'Shared Mail Order'!H21)*'Shared Mail Order'!C23*'Shared Mail Order'!C25,(I112+L112)*'Shared Mail Order'!C25)</f>
        <v>0</v>
      </c>
      <c r="N112" s="102">
        <f>IF('Shared Mail Order'!C23&gt;0,(I112+L112)/('Shared Mail Order'!H13+'Shared Mail Order'!H21)*'Shared Mail Order'!C23*'Shared Mail Order'!C25+K112,(I112+L112)*'Shared Mail Order'!C25+K112)</f>
        <v>0</v>
      </c>
      <c r="O112" s="132">
        <f t="shared" si="7"/>
        <v>0</v>
      </c>
      <c r="P112" s="180">
        <f t="shared" si="8"/>
        <v>0</v>
      </c>
      <c r="Q112" s="1"/>
      <c r="R112" s="1"/>
    </row>
    <row r="113" spans="1:18" ht="12.75">
      <c r="A113" s="127"/>
      <c r="B113" s="73"/>
      <c r="C113" s="91"/>
      <c r="D113" s="92">
        <v>0</v>
      </c>
      <c r="E113" s="128">
        <v>0</v>
      </c>
      <c r="F113" s="130">
        <f t="shared" si="5"/>
        <v>0</v>
      </c>
      <c r="G113" s="129">
        <f>F113*'Shared Mail Order'!C18</f>
        <v>0</v>
      </c>
      <c r="H113" s="130">
        <f t="shared" si="6"/>
        <v>0</v>
      </c>
      <c r="I113" s="99">
        <f>H113*'Shared Mail Order'!C17</f>
        <v>0</v>
      </c>
      <c r="J113" s="131">
        <f>((F113/'Shared Mail Order'!G13)*('Shared Mail Order'!H15+'Shared Mail Order'!H16))</f>
        <v>0</v>
      </c>
      <c r="K113" s="179">
        <f>(I113+L113)/('Shared Mail Order'!H13+'Shared Mail Order'!H21)*'Shared Mail Order'!C22</f>
        <v>0</v>
      </c>
      <c r="L113" s="100"/>
      <c r="M113" s="101">
        <f>IF('Shared Mail Order'!C23&gt;0,(I113+L113)/('Shared Mail Order'!H13+'Shared Mail Order'!H21)*'Shared Mail Order'!C23*'Shared Mail Order'!C25,(I113+L113)*'Shared Mail Order'!C25)</f>
        <v>0</v>
      </c>
      <c r="N113" s="102">
        <f>IF('Shared Mail Order'!C23&gt;0,(I113+L113)/('Shared Mail Order'!H13+'Shared Mail Order'!H21)*'Shared Mail Order'!C23*'Shared Mail Order'!C25+K113,(I113+L113)*'Shared Mail Order'!C25+K113)</f>
        <v>0</v>
      </c>
      <c r="O113" s="132">
        <f t="shared" si="7"/>
        <v>0</v>
      </c>
      <c r="P113" s="180">
        <f t="shared" si="8"/>
        <v>0</v>
      </c>
      <c r="Q113" s="1"/>
      <c r="R113" s="1"/>
    </row>
    <row r="114" spans="1:18" ht="12.75">
      <c r="A114" s="127"/>
      <c r="B114" s="73"/>
      <c r="C114" s="91"/>
      <c r="D114" s="92">
        <v>0</v>
      </c>
      <c r="E114" s="128">
        <v>0</v>
      </c>
      <c r="F114" s="130">
        <f>D114*E114</f>
        <v>0</v>
      </c>
      <c r="G114" s="129">
        <f>F114*'Shared Mail Order'!C18</f>
        <v>0</v>
      </c>
      <c r="H114" s="130">
        <f>F114+G114</f>
        <v>0</v>
      </c>
      <c r="I114" s="99">
        <f>H114*'Shared Mail Order'!C17</f>
        <v>0</v>
      </c>
      <c r="J114" s="131">
        <f>((F114/'Shared Mail Order'!G13)*('Shared Mail Order'!H15+'Shared Mail Order'!H16))</f>
        <v>0</v>
      </c>
      <c r="K114" s="179">
        <f>(I114+L114)/('Shared Mail Order'!H13+'Shared Mail Order'!H21)*'Shared Mail Order'!C22</f>
        <v>0</v>
      </c>
      <c r="L114" s="100"/>
      <c r="M114" s="101">
        <f>IF('Shared Mail Order'!C23&gt;0,(I114+L114)/('Shared Mail Order'!H13+'Shared Mail Order'!H21)*'Shared Mail Order'!C23*'Shared Mail Order'!C25,(I114+L114)*'Shared Mail Order'!C25)</f>
        <v>0</v>
      </c>
      <c r="N114" s="102">
        <f>IF('Shared Mail Order'!C23&gt;0,(I114+L114)/('Shared Mail Order'!H13+'Shared Mail Order'!H21)*'Shared Mail Order'!C23*'Shared Mail Order'!C25+K114,(I114+L114)*'Shared Mail Order'!C25+K114)</f>
        <v>0</v>
      </c>
      <c r="O114" s="132">
        <f>SUM(I114+J114+N114)</f>
        <v>0</v>
      </c>
      <c r="P114" s="180">
        <f>IF(E114&gt;0,O114/E114,0)</f>
        <v>0</v>
      </c>
      <c r="Q114" s="1"/>
      <c r="R114" s="1"/>
    </row>
    <row r="115" spans="1:18" ht="12.75">
      <c r="A115" s="127"/>
      <c r="B115" s="73"/>
      <c r="C115" s="91"/>
      <c r="D115" s="92">
        <v>0</v>
      </c>
      <c r="E115" s="128">
        <v>0</v>
      </c>
      <c r="F115" s="130">
        <f>D115*E115</f>
        <v>0</v>
      </c>
      <c r="G115" s="129">
        <f>F115*'Shared Mail Order'!C18</f>
        <v>0</v>
      </c>
      <c r="H115" s="130">
        <f>F115+G115</f>
        <v>0</v>
      </c>
      <c r="I115" s="99">
        <f>H115*'Shared Mail Order'!C17</f>
        <v>0</v>
      </c>
      <c r="J115" s="131">
        <f>((F115/'Shared Mail Order'!G13)*('Shared Mail Order'!H15+'Shared Mail Order'!H16))</f>
        <v>0</v>
      </c>
      <c r="K115" s="179">
        <f>(I1115+L115)/('Shared Mail Order'!H13+'Shared Mail Order'!H21)*'Shared Mail Order'!C22</f>
        <v>0</v>
      </c>
      <c r="L115" s="100"/>
      <c r="M115" s="101">
        <f>IF('Shared Mail Order'!C23&gt;0,(I115+L115)/('Shared Mail Order'!H13+'Shared Mail Order'!H21)*'Shared Mail Order'!C23*'Shared Mail Order'!C25,(I115+L115)*'Shared Mail Order'!C25)</f>
        <v>0</v>
      </c>
      <c r="N115" s="102">
        <f>IF('Shared Mail Order'!C23&gt;0,(I115+L115)/('Shared Mail Order'!H13+'Shared Mail Order'!H21)*'Shared Mail Order'!C23*'Shared Mail Order'!C25+K115,(I115+L115)*'Shared Mail Order'!C25+K115)</f>
        <v>0</v>
      </c>
      <c r="O115" s="132">
        <f>SUM(I115+J115+N115)</f>
        <v>0</v>
      </c>
      <c r="P115" s="180">
        <f>IF(E115&gt;0,O115/E115,0)</f>
        <v>0</v>
      </c>
      <c r="Q115" s="1"/>
      <c r="R115" s="1"/>
    </row>
    <row r="116" spans="1:18" ht="12.75">
      <c r="A116" s="127"/>
      <c r="B116" s="73"/>
      <c r="C116" s="91"/>
      <c r="D116" s="92">
        <v>0</v>
      </c>
      <c r="E116" s="128">
        <v>0</v>
      </c>
      <c r="F116" s="130">
        <f>D116*E116</f>
        <v>0</v>
      </c>
      <c r="G116" s="129">
        <f>F116*'Shared Mail Order'!C18</f>
        <v>0</v>
      </c>
      <c r="H116" s="130">
        <f>F116+G116</f>
        <v>0</v>
      </c>
      <c r="I116" s="99">
        <f>H116*'Shared Mail Order'!C17</f>
        <v>0</v>
      </c>
      <c r="J116" s="131">
        <f>((F116/'Shared Mail Order'!G13)*('Shared Mail Order'!H15+'Shared Mail Order'!H16))</f>
        <v>0</v>
      </c>
      <c r="K116" s="179">
        <f>(I116+L116)/('Shared Mail Order'!H13+'Shared Mail Order'!H21)*'Shared Mail Order'!C22</f>
        <v>0</v>
      </c>
      <c r="L116" s="100"/>
      <c r="M116" s="101">
        <f>IF('Shared Mail Order'!C23&gt;0,(I116+L116)/('Shared Mail Order'!H13+'Shared Mail Order'!H21)*'Shared Mail Order'!C23*'Shared Mail Order'!C25,(I116+L116)*'Shared Mail Order'!C25)</f>
        <v>0</v>
      </c>
      <c r="N116" s="102">
        <f>IF('Shared Mail Order'!C23&gt;0,(I116+L116)/('Shared Mail Order'!H13+'Shared Mail Order'!H21)*'Shared Mail Order'!C23*'Shared Mail Order'!C25+K116,(I116+L116)*'Shared Mail Order'!C25+K116)</f>
        <v>0</v>
      </c>
      <c r="O116" s="132">
        <f>SUM(I116+J116+N116)</f>
        <v>0</v>
      </c>
      <c r="P116" s="180">
        <f>IF(E116&gt;0,O116/E116,0)</f>
        <v>0</v>
      </c>
      <c r="Q116" s="1"/>
      <c r="R116" s="1"/>
    </row>
    <row r="117" spans="1:18" ht="13.5" thickBot="1">
      <c r="A117" s="137"/>
      <c r="B117" s="161"/>
      <c r="C117" s="139"/>
      <c r="D117" s="110">
        <v>0</v>
      </c>
      <c r="E117" s="140">
        <v>0</v>
      </c>
      <c r="F117" s="141">
        <f>D117*E117</f>
        <v>0</v>
      </c>
      <c r="G117" s="142">
        <f>F117*'Shared Mail Order'!C18</f>
        <v>0</v>
      </c>
      <c r="H117" s="143">
        <f>F117+G117</f>
        <v>0</v>
      </c>
      <c r="I117" s="144">
        <f>H117*'Shared Mail Order'!C17</f>
        <v>0</v>
      </c>
      <c r="J117" s="145">
        <f>((F117/'Shared Mail Order'!G13)*('Shared Mail Order'!H15+'Shared Mail Order'!H16))</f>
        <v>0</v>
      </c>
      <c r="K117" s="181">
        <f>(I117+L117)/('Shared Mail Order'!H13+'Shared Mail Order'!H21)*'Shared Mail Order'!C22</f>
        <v>0</v>
      </c>
      <c r="L117" s="146">
        <v>0</v>
      </c>
      <c r="M117" s="146">
        <f>IF('Shared Mail Order'!C23&gt;0,(I117+L117)/('Shared Mail Order'!H13+'Shared Mail Order'!H21)*'Shared Mail Order'!C23*'Shared Mail Order'!C25,(I117+L117)*'Shared Mail Order'!C25)</f>
        <v>0</v>
      </c>
      <c r="N117" s="147">
        <f>IF('Shared Mail Order'!C23&gt;0,(I117+L117)/('Shared Mail Order'!H13+'Shared Mail Order'!H21)*'Shared Mail Order'!C23*'Shared Mail Order'!C25+K117,(I117+L117)*'Shared Mail Order'!C25+K117)</f>
        <v>0</v>
      </c>
      <c r="O117" s="132">
        <f>SUM(I117+J117+N117)</f>
        <v>0</v>
      </c>
      <c r="P117" s="182">
        <f>IF(E117&gt;0,O117/E117,0)</f>
        <v>0</v>
      </c>
      <c r="Q117" s="1"/>
      <c r="R117" s="1"/>
    </row>
    <row r="118" spans="1:18" ht="13.5" thickTop="1">
      <c r="A118" s="191"/>
      <c r="B118" s="191"/>
      <c r="C118" s="191"/>
      <c r="D118" s="192"/>
      <c r="E118" s="193">
        <f aca="true" t="shared" si="9" ref="E118:O118">SUM(E18:E117)</f>
        <v>0</v>
      </c>
      <c r="F118" s="183">
        <f t="shared" si="9"/>
        <v>0</v>
      </c>
      <c r="G118" s="183">
        <f t="shared" si="9"/>
        <v>0</v>
      </c>
      <c r="H118" s="184">
        <f t="shared" si="9"/>
        <v>0</v>
      </c>
      <c r="I118" s="185">
        <f t="shared" si="9"/>
        <v>0</v>
      </c>
      <c r="J118" s="186">
        <f t="shared" si="9"/>
        <v>0</v>
      </c>
      <c r="K118" s="187">
        <f t="shared" si="9"/>
        <v>0</v>
      </c>
      <c r="L118" s="188">
        <f t="shared" si="9"/>
        <v>0</v>
      </c>
      <c r="M118" s="185">
        <f t="shared" si="9"/>
        <v>0</v>
      </c>
      <c r="N118" s="189">
        <f t="shared" si="9"/>
        <v>0</v>
      </c>
      <c r="O118" s="190">
        <f t="shared" si="9"/>
        <v>0</v>
      </c>
      <c r="P118" s="8"/>
      <c r="Q118" s="1"/>
      <c r="R118" s="1"/>
    </row>
    <row r="119" spans="1:18" ht="12.75">
      <c r="A119" s="1"/>
      <c r="B119" s="1"/>
      <c r="C119" s="1"/>
      <c r="D119" s="1"/>
      <c r="E119" s="1"/>
      <c r="F119" s="1"/>
      <c r="G119" s="1"/>
      <c r="H119" s="1"/>
      <c r="I119" s="1"/>
      <c r="J119" s="1"/>
      <c r="K119" s="1"/>
      <c r="L119" s="1"/>
      <c r="M119" s="1"/>
      <c r="N119" s="1"/>
      <c r="O119" s="1"/>
      <c r="P119" s="1"/>
      <c r="Q119" s="1"/>
      <c r="R119" s="1"/>
    </row>
    <row r="120" spans="1:18" ht="12.75">
      <c r="A120" s="1"/>
      <c r="B120" s="1"/>
      <c r="C120" s="1"/>
      <c r="D120" s="1"/>
      <c r="E120" s="1"/>
      <c r="F120" s="1"/>
      <c r="G120" s="1"/>
      <c r="H120" s="1"/>
      <c r="I120" s="1"/>
      <c r="J120" s="1"/>
      <c r="K120" s="1"/>
      <c r="L120" s="1"/>
      <c r="M120" s="1"/>
      <c r="N120" s="1"/>
      <c r="O120" s="1"/>
      <c r="P120" s="1"/>
      <c r="Q120" s="1"/>
      <c r="R120" s="1"/>
    </row>
    <row r="121" spans="1:18" ht="12.75">
      <c r="A121" s="1"/>
      <c r="B121" s="1"/>
      <c r="C121" s="1"/>
      <c r="D121" s="1"/>
      <c r="E121" s="1"/>
      <c r="F121" s="1"/>
      <c r="G121" s="1"/>
      <c r="H121" s="1"/>
      <c r="I121" s="1"/>
      <c r="J121" s="1"/>
      <c r="K121" s="1"/>
      <c r="L121" s="1"/>
      <c r="M121" s="1"/>
      <c r="N121" s="1"/>
      <c r="O121" s="1"/>
      <c r="P121" s="1"/>
      <c r="Q121" s="1"/>
      <c r="R121" s="1"/>
    </row>
    <row r="122" spans="1:18" ht="12.75">
      <c r="A122" s="1"/>
      <c r="B122" s="1"/>
      <c r="C122" s="1"/>
      <c r="D122" s="1"/>
      <c r="E122" s="1"/>
      <c r="F122" s="1"/>
      <c r="G122" s="1"/>
      <c r="H122" s="1"/>
      <c r="I122" s="1"/>
      <c r="J122" s="1"/>
      <c r="K122" s="1"/>
      <c r="L122" s="1"/>
      <c r="M122" s="1"/>
      <c r="N122" s="1"/>
      <c r="O122" s="1"/>
      <c r="P122" s="1"/>
      <c r="Q122" s="1"/>
      <c r="R122" s="1"/>
    </row>
    <row r="123" spans="1:18" ht="12.75">
      <c r="A123" s="1"/>
      <c r="B123" s="1"/>
      <c r="C123" s="1"/>
      <c r="D123" s="1"/>
      <c r="E123" s="1"/>
      <c r="F123" s="1"/>
      <c r="G123" s="1"/>
      <c r="H123" s="1"/>
      <c r="I123" s="1"/>
      <c r="J123" s="1"/>
      <c r="K123" s="1"/>
      <c r="L123" s="1"/>
      <c r="M123" s="1"/>
      <c r="N123" s="1"/>
      <c r="O123" s="1"/>
      <c r="P123" s="1"/>
      <c r="Q123" s="1"/>
      <c r="R123" s="1"/>
    </row>
    <row r="124" spans="1:18" ht="12.75">
      <c r="A124" s="1"/>
      <c r="B124" s="1"/>
      <c r="C124" s="1"/>
      <c r="D124" s="1"/>
      <c r="E124" s="1"/>
      <c r="F124" s="1"/>
      <c r="G124" s="1"/>
      <c r="H124" s="1"/>
      <c r="I124" s="1"/>
      <c r="J124" s="1"/>
      <c r="K124" s="1"/>
      <c r="L124" s="1"/>
      <c r="M124" s="1"/>
      <c r="N124" s="1"/>
      <c r="O124" s="1"/>
      <c r="P124" s="1"/>
      <c r="Q124" s="1"/>
      <c r="R124" s="1"/>
    </row>
    <row r="125" spans="1:18" ht="12.75">
      <c r="A125" s="1"/>
      <c r="B125" s="1"/>
      <c r="C125" s="1"/>
      <c r="D125" s="1"/>
      <c r="E125" s="1"/>
      <c r="F125" s="1"/>
      <c r="G125" s="1"/>
      <c r="H125" s="1"/>
      <c r="I125" s="1"/>
      <c r="J125" s="1"/>
      <c r="K125" s="1"/>
      <c r="L125" s="1"/>
      <c r="M125" s="1"/>
      <c r="N125" s="1"/>
      <c r="O125" s="1"/>
      <c r="P125" s="1"/>
      <c r="Q125" s="1"/>
      <c r="R125" s="1"/>
    </row>
    <row r="126" spans="1:18" ht="12.75">
      <c r="A126" s="1"/>
      <c r="B126" s="1"/>
      <c r="C126" s="1"/>
      <c r="D126" s="1"/>
      <c r="E126" s="1"/>
      <c r="F126" s="1"/>
      <c r="G126" s="1"/>
      <c r="H126" s="1"/>
      <c r="I126" s="1"/>
      <c r="J126" s="1"/>
      <c r="K126" s="1"/>
      <c r="L126" s="1"/>
      <c r="M126" s="1"/>
      <c r="N126" s="1"/>
      <c r="O126" s="1"/>
      <c r="P126" s="1"/>
      <c r="Q126" s="1"/>
      <c r="R126" s="1"/>
    </row>
    <row r="127" spans="1:18" ht="12.75">
      <c r="A127" s="1"/>
      <c r="B127" s="1"/>
      <c r="C127" s="1"/>
      <c r="D127" s="1"/>
      <c r="E127" s="1"/>
      <c r="F127" s="1"/>
      <c r="G127" s="1"/>
      <c r="H127" s="1"/>
      <c r="I127" s="1"/>
      <c r="J127" s="1"/>
      <c r="K127" s="1"/>
      <c r="L127" s="1"/>
      <c r="M127" s="1"/>
      <c r="N127" s="1"/>
      <c r="O127" s="1"/>
      <c r="P127" s="1"/>
      <c r="Q127" s="1"/>
      <c r="R127" s="1"/>
    </row>
    <row r="128" spans="1:18" ht="12.75">
      <c r="A128" s="1"/>
      <c r="B128" s="1"/>
      <c r="C128" s="1"/>
      <c r="D128" s="1"/>
      <c r="E128" s="1"/>
      <c r="F128" s="1"/>
      <c r="G128" s="1"/>
      <c r="H128" s="1"/>
      <c r="I128" s="1"/>
      <c r="J128" s="1"/>
      <c r="K128" s="1"/>
      <c r="L128" s="1"/>
      <c r="M128" s="1"/>
      <c r="N128" s="1"/>
      <c r="O128" s="1"/>
      <c r="P128" s="1"/>
      <c r="Q128" s="1"/>
      <c r="R128" s="1"/>
    </row>
    <row r="129" spans="1:18" ht="12.75">
      <c r="A129" s="1"/>
      <c r="B129" s="1"/>
      <c r="C129" s="1"/>
      <c r="D129" s="1"/>
      <c r="E129" s="1"/>
      <c r="F129" s="1"/>
      <c r="G129" s="1"/>
      <c r="H129" s="1"/>
      <c r="I129" s="1"/>
      <c r="J129" s="1"/>
      <c r="K129" s="1"/>
      <c r="L129" s="1"/>
      <c r="M129" s="1"/>
      <c r="N129" s="1"/>
      <c r="O129" s="1"/>
      <c r="P129" s="1"/>
      <c r="Q129" s="1"/>
      <c r="R129" s="1"/>
    </row>
    <row r="130" spans="1:18" ht="12.75">
      <c r="A130" s="1"/>
      <c r="B130" s="1"/>
      <c r="C130" s="1"/>
      <c r="D130" s="1"/>
      <c r="E130" s="1"/>
      <c r="F130" s="1"/>
      <c r="G130" s="1"/>
      <c r="H130" s="1"/>
      <c r="I130" s="1"/>
      <c r="J130" s="1"/>
      <c r="K130" s="1"/>
      <c r="L130" s="1"/>
      <c r="M130" s="1"/>
      <c r="N130" s="1"/>
      <c r="O130" s="1"/>
      <c r="P130" s="1"/>
      <c r="Q130" s="1"/>
      <c r="R130" s="1"/>
    </row>
    <row r="131" spans="1:18" ht="12.75">
      <c r="A131" s="1"/>
      <c r="B131" s="1"/>
      <c r="C131" s="1"/>
      <c r="D131" s="1"/>
      <c r="E131" s="1"/>
      <c r="F131" s="1"/>
      <c r="G131" s="1"/>
      <c r="H131" s="1"/>
      <c r="I131" s="1"/>
      <c r="J131" s="1"/>
      <c r="K131" s="1"/>
      <c r="L131" s="1"/>
      <c r="M131" s="1"/>
      <c r="N131" s="1"/>
      <c r="O131" s="1"/>
      <c r="P131" s="1"/>
      <c r="Q131" s="1"/>
      <c r="R131" s="1"/>
    </row>
    <row r="132" spans="1:18" ht="12.75">
      <c r="A132" s="1"/>
      <c r="B132" s="1"/>
      <c r="C132" s="1"/>
      <c r="D132" s="1"/>
      <c r="E132" s="1"/>
      <c r="F132" s="1"/>
      <c r="G132" s="1"/>
      <c r="H132" s="1"/>
      <c r="I132" s="1"/>
      <c r="J132" s="1"/>
      <c r="K132" s="1"/>
      <c r="L132" s="1"/>
      <c r="M132" s="1"/>
      <c r="N132" s="1"/>
      <c r="O132" s="1"/>
      <c r="P132" s="1"/>
      <c r="Q132" s="1"/>
      <c r="R132" s="1"/>
    </row>
    <row r="133" spans="1:18" ht="12.75">
      <c r="A133" s="1"/>
      <c r="B133" s="1"/>
      <c r="C133" s="1"/>
      <c r="D133" s="1"/>
      <c r="E133" s="1"/>
      <c r="F133" s="1"/>
      <c r="G133" s="1"/>
      <c r="H133" s="1"/>
      <c r="I133" s="1"/>
      <c r="J133" s="1"/>
      <c r="K133" s="1"/>
      <c r="L133" s="1"/>
      <c r="M133" s="1"/>
      <c r="N133" s="1"/>
      <c r="O133" s="1"/>
      <c r="P133" s="1"/>
      <c r="Q133" s="1"/>
      <c r="R133" s="1"/>
    </row>
    <row r="134" spans="1:18" ht="12.75">
      <c r="A134" s="1"/>
      <c r="B134" s="1"/>
      <c r="C134" s="1"/>
      <c r="D134" s="1"/>
      <c r="E134" s="1"/>
      <c r="F134" s="1"/>
      <c r="G134" s="1"/>
      <c r="H134" s="1"/>
      <c r="I134" s="1"/>
      <c r="J134" s="1"/>
      <c r="K134" s="1"/>
      <c r="L134" s="1"/>
      <c r="M134" s="1"/>
      <c r="N134" s="1"/>
      <c r="O134" s="1"/>
      <c r="P134" s="1"/>
      <c r="Q134" s="1"/>
      <c r="R134" s="1"/>
    </row>
    <row r="135" spans="1:18" ht="12.75">
      <c r="A135" s="1"/>
      <c r="B135" s="1"/>
      <c r="C135" s="1"/>
      <c r="D135" s="1"/>
      <c r="E135" s="1"/>
      <c r="F135" s="1"/>
      <c r="G135" s="1"/>
      <c r="H135" s="1"/>
      <c r="I135" s="1"/>
      <c r="J135" s="1"/>
      <c r="K135" s="1"/>
      <c r="L135" s="1"/>
      <c r="M135" s="1"/>
      <c r="N135" s="1"/>
      <c r="O135" s="1"/>
      <c r="P135" s="1"/>
      <c r="Q135" s="1"/>
      <c r="R135" s="1"/>
    </row>
    <row r="136" spans="1:18" ht="12.75">
      <c r="A136" s="1"/>
      <c r="B136" s="1"/>
      <c r="C136" s="1"/>
      <c r="D136" s="1"/>
      <c r="E136" s="1"/>
      <c r="F136" s="1"/>
      <c r="G136" s="1"/>
      <c r="H136" s="1"/>
      <c r="I136" s="1"/>
      <c r="J136" s="1"/>
      <c r="K136" s="1"/>
      <c r="L136" s="1"/>
      <c r="M136" s="1"/>
      <c r="N136" s="1"/>
      <c r="O136" s="1"/>
      <c r="P136" s="1"/>
      <c r="Q136" s="1"/>
      <c r="R136" s="1"/>
    </row>
    <row r="137" spans="1:18" ht="12.75">
      <c r="A137" s="1"/>
      <c r="B137" s="1"/>
      <c r="C137" s="1"/>
      <c r="D137" s="1"/>
      <c r="E137" s="1"/>
      <c r="F137" s="1"/>
      <c r="G137" s="1"/>
      <c r="H137" s="1"/>
      <c r="I137" s="1"/>
      <c r="J137" s="1"/>
      <c r="K137" s="1"/>
      <c r="L137" s="1"/>
      <c r="M137" s="1"/>
      <c r="N137" s="1"/>
      <c r="O137" s="1"/>
      <c r="P137" s="1"/>
      <c r="Q137" s="1"/>
      <c r="R137" s="1"/>
    </row>
    <row r="138" spans="1:18" ht="12.75">
      <c r="A138" s="1"/>
      <c r="B138" s="1"/>
      <c r="C138" s="1"/>
      <c r="D138" s="1"/>
      <c r="E138" s="1"/>
      <c r="F138" s="1"/>
      <c r="G138" s="1"/>
      <c r="H138" s="1"/>
      <c r="I138" s="1"/>
      <c r="J138" s="1"/>
      <c r="K138" s="1"/>
      <c r="L138" s="1"/>
      <c r="M138" s="1"/>
      <c r="N138" s="1"/>
      <c r="O138" s="1"/>
      <c r="P138" s="1"/>
      <c r="Q138" s="1"/>
      <c r="R138" s="1"/>
    </row>
    <row r="139" spans="1:18" ht="12.75">
      <c r="A139" s="1"/>
      <c r="B139" s="1"/>
      <c r="C139" s="1"/>
      <c r="D139" s="1"/>
      <c r="E139" s="1"/>
      <c r="F139" s="1"/>
      <c r="G139" s="1"/>
      <c r="H139" s="1"/>
      <c r="I139" s="1"/>
      <c r="J139" s="1"/>
      <c r="K139" s="1"/>
      <c r="L139" s="1"/>
      <c r="M139" s="1"/>
      <c r="N139" s="1"/>
      <c r="O139" s="1"/>
      <c r="P139" s="1"/>
      <c r="Q139" s="1"/>
      <c r="R139" s="1"/>
    </row>
    <row r="140" spans="1:18" ht="12.75">
      <c r="A140" s="1"/>
      <c r="B140" s="1"/>
      <c r="C140" s="1"/>
      <c r="D140" s="1"/>
      <c r="E140" s="1"/>
      <c r="F140" s="1"/>
      <c r="G140" s="1"/>
      <c r="H140" s="1"/>
      <c r="I140" s="1"/>
      <c r="J140" s="1"/>
      <c r="K140" s="1"/>
      <c r="L140" s="1"/>
      <c r="M140" s="1"/>
      <c r="N140" s="1"/>
      <c r="O140" s="1"/>
      <c r="P140" s="1"/>
      <c r="Q140" s="1"/>
      <c r="R140" s="1"/>
    </row>
  </sheetData>
  <sheetProtection password="DB56" sheet="1" objects="1" scenarios="1"/>
  <mergeCells count="32">
    <mergeCell ref="I16:I17"/>
    <mergeCell ref="K16:N16"/>
    <mergeCell ref="P16:P17"/>
    <mergeCell ref="E16:E17"/>
    <mergeCell ref="F16:F17"/>
    <mergeCell ref="G16:G17"/>
    <mergeCell ref="H16:H17"/>
    <mergeCell ref="A16:A17"/>
    <mergeCell ref="B16:B17"/>
    <mergeCell ref="C16:C17"/>
    <mergeCell ref="D16:D17"/>
    <mergeCell ref="A6:G6"/>
    <mergeCell ref="I6:M6"/>
    <mergeCell ref="A7:G7"/>
    <mergeCell ref="K7:M7"/>
    <mergeCell ref="N1:O1"/>
    <mergeCell ref="A2:G2"/>
    <mergeCell ref="A3:G3"/>
    <mergeCell ref="L3:M3"/>
    <mergeCell ref="A1:G1"/>
    <mergeCell ref="I12:N12"/>
    <mergeCell ref="I13:N13"/>
    <mergeCell ref="I14:N14"/>
    <mergeCell ref="I15:N15"/>
    <mergeCell ref="I8:N8"/>
    <mergeCell ref="I9:N9"/>
    <mergeCell ref="I10:N10"/>
    <mergeCell ref="I11:N11"/>
    <mergeCell ref="A4:G4"/>
    <mergeCell ref="H4:M4"/>
    <mergeCell ref="A5:G5"/>
    <mergeCell ref="K5:M5"/>
  </mergeCells>
  <conditionalFormatting sqref="L18:M37">
    <cfRule type="cellIs" priority="1" dxfId="0" operator="notBetween" stopIfTrue="1">
      <formula>0</formula>
      <formula>99999</formula>
    </cfRule>
  </conditionalFormatting>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R140"/>
  <sheetViews>
    <sheetView showZeros="0" workbookViewId="0" topLeftCell="A1">
      <selection activeCell="B58" sqref="B58"/>
    </sheetView>
  </sheetViews>
  <sheetFormatPr defaultColWidth="9.140625" defaultRowHeight="12.75"/>
  <cols>
    <col min="1" max="1" width="8.421875" style="0" customWidth="1"/>
    <col min="2" max="2" width="32.28125" style="0" customWidth="1"/>
    <col min="3" max="3" width="9.8515625" style="0" customWidth="1"/>
    <col min="4" max="4" width="5.8515625" style="0" customWidth="1"/>
    <col min="5" max="5" width="5.00390625" style="0" customWidth="1"/>
    <col min="6" max="16" width="7.140625" style="0" customWidth="1"/>
  </cols>
  <sheetData>
    <row r="1" spans="1:18" ht="12.75">
      <c r="A1" s="198" t="s">
        <v>35</v>
      </c>
      <c r="B1" s="198"/>
      <c r="C1" s="198"/>
      <c r="D1" s="198"/>
      <c r="E1" s="198"/>
      <c r="F1" s="198"/>
      <c r="G1" s="198"/>
      <c r="H1" s="7"/>
      <c r="I1" s="7"/>
      <c r="J1" s="7"/>
      <c r="K1" s="7"/>
      <c r="L1" s="7"/>
      <c r="M1" s="87"/>
      <c r="N1" s="209" t="s">
        <v>12</v>
      </c>
      <c r="O1" s="210"/>
      <c r="P1" s="1"/>
      <c r="Q1" s="1"/>
      <c r="R1" s="1"/>
    </row>
    <row r="2" spans="1:18" ht="13.5" thickBot="1">
      <c r="A2" s="198"/>
      <c r="B2" s="198"/>
      <c r="C2" s="198"/>
      <c r="D2" s="198"/>
      <c r="E2" s="198"/>
      <c r="F2" s="198"/>
      <c r="G2" s="198"/>
      <c r="H2" s="32"/>
      <c r="I2" s="32"/>
      <c r="J2" s="32"/>
      <c r="K2" s="32"/>
      <c r="L2" s="88"/>
      <c r="M2" s="89"/>
      <c r="N2" s="40" t="str">
        <f>'Shared Mail Order'!G12</f>
        <v>(US$)</v>
      </c>
      <c r="O2" s="114" t="str">
        <f>'Shared Mail Order'!H12</f>
        <v>(CAD$)</v>
      </c>
      <c r="P2" s="1"/>
      <c r="Q2" s="1"/>
      <c r="R2" s="1"/>
    </row>
    <row r="3" spans="1:18" ht="13.5" thickTop="1">
      <c r="A3" s="198"/>
      <c r="B3" s="198"/>
      <c r="C3" s="198"/>
      <c r="D3" s="198"/>
      <c r="E3" s="198"/>
      <c r="F3" s="198"/>
      <c r="G3" s="198"/>
      <c r="H3" s="36"/>
      <c r="I3" s="36"/>
      <c r="J3" s="36"/>
      <c r="K3" s="36"/>
      <c r="L3" s="201" t="s">
        <v>22</v>
      </c>
      <c r="M3" s="202"/>
      <c r="N3" s="75">
        <f>SUM(F18:F117)</f>
        <v>0</v>
      </c>
      <c r="O3" s="115">
        <f>N3*'Shared Mail Order'!C17</f>
        <v>0</v>
      </c>
      <c r="P3" s="1"/>
      <c r="Q3" s="1"/>
      <c r="R3" s="1"/>
    </row>
    <row r="4" spans="1:18" ht="12.75">
      <c r="A4" s="198"/>
      <c r="B4" s="198"/>
      <c r="C4" s="198"/>
      <c r="D4" s="198"/>
      <c r="E4" s="198"/>
      <c r="F4" s="198"/>
      <c r="G4" s="198"/>
      <c r="H4" s="201" t="s">
        <v>24</v>
      </c>
      <c r="I4" s="203"/>
      <c r="J4" s="203"/>
      <c r="K4" s="203"/>
      <c r="L4" s="203"/>
      <c r="M4" s="202"/>
      <c r="N4" s="76">
        <f>SUM(G18:G117)</f>
        <v>0</v>
      </c>
      <c r="O4" s="115">
        <f>N4*'Shared Mail Order'!C17</f>
        <v>0</v>
      </c>
      <c r="P4" s="1"/>
      <c r="Q4" s="1"/>
      <c r="R4" s="1"/>
    </row>
    <row r="5" spans="1:18" ht="12.75">
      <c r="A5" s="198"/>
      <c r="B5" s="198"/>
      <c r="C5" s="198"/>
      <c r="D5" s="198"/>
      <c r="E5" s="198"/>
      <c r="F5" s="198"/>
      <c r="G5" s="198"/>
      <c r="H5" s="7"/>
      <c r="I5" s="2"/>
      <c r="J5" s="2"/>
      <c r="K5" s="201" t="s">
        <v>23</v>
      </c>
      <c r="L5" s="204"/>
      <c r="M5" s="205"/>
      <c r="N5" s="77">
        <f>N3/'Shared Mail Order'!G13*'Shared Mail Order'!C16</f>
        <v>0</v>
      </c>
      <c r="O5" s="116">
        <f>N5*'Shared Mail Order'!C17</f>
        <v>0</v>
      </c>
      <c r="P5" s="1"/>
      <c r="Q5" s="1"/>
      <c r="R5" s="1"/>
    </row>
    <row r="6" spans="1:18" ht="14.25" customHeight="1">
      <c r="A6" s="198"/>
      <c r="B6" s="198"/>
      <c r="C6" s="198"/>
      <c r="D6" s="198"/>
      <c r="E6" s="198"/>
      <c r="F6" s="198"/>
      <c r="G6" s="198"/>
      <c r="H6" s="7"/>
      <c r="I6" s="201" t="s">
        <v>41</v>
      </c>
      <c r="J6" s="201"/>
      <c r="K6" s="201"/>
      <c r="L6" s="201"/>
      <c r="M6" s="202"/>
      <c r="N6" s="77">
        <f>IF('Shared Mail Order'!C19="yes",N5*'Shared Mail Order'!C18,0)</f>
        <v>0</v>
      </c>
      <c r="O6" s="116">
        <f>N6*'Shared Mail Order'!C17</f>
        <v>0</v>
      </c>
      <c r="P6" s="1"/>
      <c r="Q6" s="1"/>
      <c r="R6" s="1"/>
    </row>
    <row r="7" spans="1:18" ht="13.5">
      <c r="A7" s="198"/>
      <c r="B7" s="198"/>
      <c r="C7" s="198"/>
      <c r="D7" s="198"/>
      <c r="E7" s="198"/>
      <c r="F7" s="198"/>
      <c r="G7" s="198"/>
      <c r="H7" s="39"/>
      <c r="I7" s="2"/>
      <c r="J7" s="2"/>
      <c r="K7" s="206" t="s">
        <v>21</v>
      </c>
      <c r="L7" s="207"/>
      <c r="M7" s="208"/>
      <c r="N7" s="75">
        <f>SUM(N3:N6)</f>
        <v>0</v>
      </c>
      <c r="O7" s="117">
        <f>SUM(O3:O6)</f>
        <v>0</v>
      </c>
      <c r="P7" s="1"/>
      <c r="Q7" s="1"/>
      <c r="R7" s="1"/>
    </row>
    <row r="8" spans="1:18" ht="12.75">
      <c r="A8" s="31"/>
      <c r="B8" s="4" t="s">
        <v>0</v>
      </c>
      <c r="C8" s="4"/>
      <c r="D8" s="43"/>
      <c r="E8" s="43"/>
      <c r="F8" s="43"/>
      <c r="G8" s="4"/>
      <c r="H8" s="7"/>
      <c r="I8" s="199" t="s">
        <v>5</v>
      </c>
      <c r="J8" s="199"/>
      <c r="K8" s="199"/>
      <c r="L8" s="200"/>
      <c r="M8" s="200"/>
      <c r="N8" s="200"/>
      <c r="O8" s="118">
        <f>O3/'Shared Mail Order'!H13*'Shared Mail Order'!C22</f>
        <v>0</v>
      </c>
      <c r="P8" s="1"/>
      <c r="Q8" s="1"/>
      <c r="R8" s="1"/>
    </row>
    <row r="9" spans="1:18" ht="12.75">
      <c r="A9" s="31"/>
      <c r="B9" s="4"/>
      <c r="C9" s="4"/>
      <c r="D9" s="43"/>
      <c r="E9" s="43"/>
      <c r="F9" s="43"/>
      <c r="G9" s="4"/>
      <c r="H9" s="6"/>
      <c r="I9" s="232" t="s">
        <v>20</v>
      </c>
      <c r="J9" s="232"/>
      <c r="K9" s="232"/>
      <c r="L9" s="203"/>
      <c r="M9" s="203"/>
      <c r="N9" s="203"/>
      <c r="O9" s="119">
        <f>'Shared Mail Order'!C24*N3/'Shared Mail Order'!G13</f>
        <v>0</v>
      </c>
      <c r="P9" s="1"/>
      <c r="Q9" s="1"/>
      <c r="R9" s="1"/>
    </row>
    <row r="10" spans="1:18" ht="12.75">
      <c r="A10" s="31"/>
      <c r="B10" s="4"/>
      <c r="C10" s="4"/>
      <c r="D10" s="43"/>
      <c r="E10" s="43"/>
      <c r="F10" s="43"/>
      <c r="G10" s="4"/>
      <c r="H10" s="6"/>
      <c r="I10" s="232" t="s">
        <v>28</v>
      </c>
      <c r="J10" s="232"/>
      <c r="K10" s="232"/>
      <c r="L10" s="203"/>
      <c r="M10" s="203"/>
      <c r="N10" s="203"/>
      <c r="O10" s="120">
        <f>O9*'Shared Mail Order'!C25</f>
        <v>0</v>
      </c>
      <c r="P10" s="1"/>
      <c r="Q10" s="1"/>
      <c r="R10" s="1"/>
    </row>
    <row r="11" spans="1:18" ht="12.75">
      <c r="A11" s="31"/>
      <c r="B11" s="5" t="s">
        <v>0</v>
      </c>
      <c r="C11" s="5"/>
      <c r="D11" s="43"/>
      <c r="E11" s="43"/>
      <c r="F11" s="43"/>
      <c r="G11" s="5"/>
      <c r="H11" s="33"/>
      <c r="I11" s="201" t="s">
        <v>7</v>
      </c>
      <c r="J11" s="201"/>
      <c r="K11" s="201"/>
      <c r="L11" s="203"/>
      <c r="M11" s="203"/>
      <c r="N11" s="203"/>
      <c r="O11" s="121">
        <f>SUM(L18:L117)</f>
        <v>0</v>
      </c>
      <c r="P11" s="1"/>
      <c r="Q11" s="1"/>
      <c r="R11" s="1"/>
    </row>
    <row r="12" spans="1:18" ht="13.5">
      <c r="A12" s="31"/>
      <c r="B12" s="5"/>
      <c r="C12" s="5"/>
      <c r="D12" s="43"/>
      <c r="E12" s="43"/>
      <c r="F12" s="43"/>
      <c r="G12" s="5"/>
      <c r="H12" s="33"/>
      <c r="I12" s="232" t="s">
        <v>30</v>
      </c>
      <c r="J12" s="232"/>
      <c r="K12" s="232"/>
      <c r="L12" s="203"/>
      <c r="M12" s="203"/>
      <c r="N12" s="203"/>
      <c r="O12" s="122">
        <f>SUM(M18:M117)</f>
        <v>0</v>
      </c>
      <c r="P12" s="1"/>
      <c r="Q12" s="1"/>
      <c r="R12" s="1"/>
    </row>
    <row r="13" spans="1:18" ht="13.5">
      <c r="A13" s="31"/>
      <c r="B13" s="5"/>
      <c r="C13" s="5"/>
      <c r="D13" s="43"/>
      <c r="E13" s="43"/>
      <c r="F13" s="43"/>
      <c r="G13" s="5"/>
      <c r="H13" s="42"/>
      <c r="I13" s="233" t="s">
        <v>25</v>
      </c>
      <c r="J13" s="233"/>
      <c r="K13" s="233"/>
      <c r="L13" s="234"/>
      <c r="M13" s="234"/>
      <c r="N13" s="234"/>
      <c r="O13" s="123">
        <f>O8+O9+O10+O11+O12+F10</f>
        <v>0</v>
      </c>
      <c r="P13" s="1"/>
      <c r="Q13" s="1"/>
      <c r="R13" s="1"/>
    </row>
    <row r="14" spans="1:18" ht="12.75">
      <c r="A14" s="31"/>
      <c r="B14" s="5"/>
      <c r="C14" s="5"/>
      <c r="D14" s="43"/>
      <c r="E14" s="43"/>
      <c r="F14" s="43"/>
      <c r="G14" s="5"/>
      <c r="H14" s="7"/>
      <c r="I14" s="236" t="s">
        <v>26</v>
      </c>
      <c r="J14" s="236"/>
      <c r="K14" s="236"/>
      <c r="L14" s="200"/>
      <c r="M14" s="200"/>
      <c r="N14" s="200"/>
      <c r="O14" s="124">
        <f>O7+O13</f>
        <v>0</v>
      </c>
      <c r="P14" s="1"/>
      <c r="Q14" s="1"/>
      <c r="R14" s="1"/>
    </row>
    <row r="15" spans="1:18" ht="12.75">
      <c r="A15" s="31"/>
      <c r="B15" s="3" t="s">
        <v>0</v>
      </c>
      <c r="C15" s="3"/>
      <c r="D15" s="43"/>
      <c r="E15" s="43"/>
      <c r="F15" s="43"/>
      <c r="G15" s="3"/>
      <c r="H15" s="2"/>
      <c r="I15" s="195" t="s">
        <v>27</v>
      </c>
      <c r="J15" s="195"/>
      <c r="K15" s="195"/>
      <c r="L15" s="203"/>
      <c r="M15" s="203"/>
      <c r="N15" s="203"/>
      <c r="O15" s="125">
        <f>O14/'Shared Mail Order'!H24</f>
        <v>0</v>
      </c>
      <c r="P15" s="1"/>
      <c r="Q15" s="1"/>
      <c r="R15" s="1"/>
    </row>
    <row r="16" spans="1:18" ht="12.75" customHeight="1">
      <c r="A16" s="287" t="s">
        <v>33</v>
      </c>
      <c r="B16" s="289" t="s">
        <v>32</v>
      </c>
      <c r="C16" s="221" t="s">
        <v>16</v>
      </c>
      <c r="D16" s="223" t="str">
        <f>CONCATENATE("Unit Cost ",'Shared Mail Order'!G12)</f>
        <v>Unit Cost (US$)</v>
      </c>
      <c r="E16" s="213" t="s">
        <v>31</v>
      </c>
      <c r="F16" s="213" t="str">
        <f>CONCATENATE("Amount ",'Shared Mail Order'!G12)</f>
        <v>Amount (US$)</v>
      </c>
      <c r="G16" s="213" t="str">
        <f>CONCATENATE("TAX ",'Shared Mail Order'!G12)</f>
        <v>TAX (US$)</v>
      </c>
      <c r="H16" s="291" t="str">
        <f>CONCATENATE("Item Total ",'Shared Mail Order'!G12)</f>
        <v>Item Total (US$)</v>
      </c>
      <c r="I16" s="227" t="str">
        <f>CONCATENATE("Amount ",'Shared Mail Order'!H12)</f>
        <v>Amount (CAD$)</v>
      </c>
      <c r="J16" s="158"/>
      <c r="K16" s="229" t="s">
        <v>46</v>
      </c>
      <c r="L16" s="230"/>
      <c r="M16" s="230"/>
      <c r="N16" s="231"/>
      <c r="O16" s="126"/>
      <c r="P16" s="196" t="str">
        <f>CONCATENATE("Final Unit Cost ",'Shared Mail Order'!H12)</f>
        <v>Final Unit Cost (CAD$)</v>
      </c>
      <c r="Q16" s="1"/>
      <c r="R16" s="1"/>
    </row>
    <row r="17" spans="1:18" ht="47.25" customHeight="1" thickBot="1">
      <c r="A17" s="288"/>
      <c r="B17" s="290"/>
      <c r="C17" s="222"/>
      <c r="D17" s="224"/>
      <c r="E17" s="214"/>
      <c r="F17" s="214"/>
      <c r="G17" s="214"/>
      <c r="H17" s="224"/>
      <c r="I17" s="228"/>
      <c r="J17" s="159" t="str">
        <f>CONCATENATE("item shipping cost ",'Shared Mail Order'!H12)</f>
        <v>item shipping cost (CAD$)</v>
      </c>
      <c r="K17" s="159" t="str">
        <f>CONCATENATE("Customs Handling Fee ",'Shared Mail Order'!H12)</f>
        <v>Customs Handling Fee (CAD$)</v>
      </c>
      <c r="L17" s="90" t="str">
        <f>CONCATENATE("Item Duty ",'Shared Mail Order'!H12)</f>
        <v>Item Duty (CAD$)</v>
      </c>
      <c r="M17" s="90" t="str">
        <f>CONCATENATE("Item Import Tax ",'Shared Mail Order'!H12)</f>
        <v>Item Import Tax (CAD$)</v>
      </c>
      <c r="N17" s="85" t="str">
        <f>CONCATENATE("Total Import Charges ",'Shared Mail Order'!H12)</f>
        <v>Total Import Charges (CAD$)</v>
      </c>
      <c r="O17" s="159" t="str">
        <f>CONCATENATE("Total ",'Shared Mail Order'!H12)</f>
        <v>Total (CAD$)</v>
      </c>
      <c r="P17" s="226"/>
      <c r="Q17" s="1"/>
      <c r="R17" s="1"/>
    </row>
    <row r="18" spans="1:18" ht="13.5" thickTop="1">
      <c r="A18" s="127" t="s">
        <v>0</v>
      </c>
      <c r="B18" s="73" t="s">
        <v>0</v>
      </c>
      <c r="C18" s="91"/>
      <c r="D18" s="92">
        <v>0</v>
      </c>
      <c r="E18" s="128">
        <v>0</v>
      </c>
      <c r="F18" s="129">
        <f aca="true" t="shared" si="0" ref="F18:F81">D18*E18</f>
        <v>0</v>
      </c>
      <c r="G18" s="129">
        <f>F18*'Shared Mail Order'!C18</f>
        <v>0</v>
      </c>
      <c r="H18" s="130">
        <f aca="true" t="shared" si="1" ref="H18:H81">F18+G18</f>
        <v>0</v>
      </c>
      <c r="I18" s="93">
        <f>H18*'Shared Mail Order'!C17</f>
        <v>0</v>
      </c>
      <c r="J18" s="131">
        <f>((F18/'Shared Mail Order'!G13)*('Shared Mail Order'!H15+'Shared Mail Order'!H16))</f>
        <v>0</v>
      </c>
      <c r="K18" s="179">
        <f>(I18+L18)/('Shared Mail Order'!H13+'Shared Mail Order'!H21)*'Shared Mail Order'!C22</f>
        <v>0</v>
      </c>
      <c r="L18" s="95">
        <v>0</v>
      </c>
      <c r="M18" s="96">
        <f>IF('Shared Mail Order'!C23&gt;0,(I18+L18)/('Shared Mail Order'!H13+'Shared Mail Order'!H21)*'Shared Mail Order'!C23*'Shared Mail Order'!C25,(I18+L18)*'Shared Mail Order'!C25)</f>
        <v>0</v>
      </c>
      <c r="N18" s="97">
        <f>IF('Shared Mail Order'!C23&gt;0,(I18+L18)/('Shared Mail Order'!H13+'Shared Mail Order'!H21)*'Shared Mail Order'!C23*'Shared Mail Order'!C25+K18,(I18+L18)*'Shared Mail Order'!C25+K18)</f>
        <v>0</v>
      </c>
      <c r="O18" s="132">
        <f aca="true" t="shared" si="2" ref="O18:O49">SUM(I18+J18+N18)</f>
        <v>0</v>
      </c>
      <c r="P18" s="180">
        <f aca="true" t="shared" si="3" ref="P18:P81">IF(E18&gt;0,O18/E18,0)</f>
        <v>0</v>
      </c>
      <c r="Q18" s="1"/>
      <c r="R18" s="1"/>
    </row>
    <row r="19" spans="1:18" ht="12.75">
      <c r="A19" s="66"/>
      <c r="B19" s="67"/>
      <c r="C19" s="68"/>
      <c r="D19" s="69"/>
      <c r="E19" s="70"/>
      <c r="F19" s="129">
        <f t="shared" si="0"/>
        <v>0</v>
      </c>
      <c r="G19" s="129">
        <f>F19*'Shared Mail Order'!C18</f>
        <v>0</v>
      </c>
      <c r="H19" s="130">
        <f t="shared" si="1"/>
        <v>0</v>
      </c>
      <c r="I19" s="99">
        <f>H19*'Shared Mail Order'!C17</f>
        <v>0</v>
      </c>
      <c r="J19" s="131">
        <f>((F19/'Shared Mail Order'!G13)*('Shared Mail Order'!H15+'Shared Mail Order'!H16))</f>
        <v>0</v>
      </c>
      <c r="K19" s="179">
        <f>(I19+L19)/('Shared Mail Order'!H13+'Shared Mail Order'!H21)*'Shared Mail Order'!C22</f>
        <v>0</v>
      </c>
      <c r="L19" s="100">
        <v>0</v>
      </c>
      <c r="M19" s="101">
        <f>IF('Shared Mail Order'!C23&gt;0,((I19+L19)/('Shared Mail Order'!H13+'Shared Mail Order'!H21)*'Shared Mail Order'!C23*'Shared Mail Order'!C25),(I19+L19)*'Shared Mail Order'!C25)</f>
        <v>0</v>
      </c>
      <c r="N19" s="102">
        <f>IF('Shared Mail Order'!C23&gt;0,((I19+L19)/('Shared Mail Order'!H13+'Shared Mail Order'!H21)*'Shared Mail Order'!C23*'Shared Mail Order'!C25)+K19,(I19+L19)*'Shared Mail Order'!C25+K19)</f>
        <v>0</v>
      </c>
      <c r="O19" s="132">
        <f t="shared" si="2"/>
        <v>0</v>
      </c>
      <c r="P19" s="180">
        <f t="shared" si="3"/>
        <v>0</v>
      </c>
      <c r="Q19" s="86"/>
      <c r="R19" s="1"/>
    </row>
    <row r="20" spans="1:18" ht="12.75">
      <c r="A20" s="127"/>
      <c r="B20" s="160" t="s">
        <v>0</v>
      </c>
      <c r="C20" s="91"/>
      <c r="D20" s="92">
        <v>0</v>
      </c>
      <c r="E20" s="128">
        <v>0</v>
      </c>
      <c r="F20" s="130">
        <f t="shared" si="0"/>
        <v>0</v>
      </c>
      <c r="G20" s="129">
        <f>F20*'Shared Mail Order'!C18</f>
        <v>0</v>
      </c>
      <c r="H20" s="130">
        <f t="shared" si="1"/>
        <v>0</v>
      </c>
      <c r="I20" s="99">
        <f>H20*'Shared Mail Order'!C17</f>
        <v>0</v>
      </c>
      <c r="J20" s="131">
        <f>((F20/'Shared Mail Order'!G13)*('Shared Mail Order'!H15+'Shared Mail Order'!H16))</f>
        <v>0</v>
      </c>
      <c r="K20" s="179">
        <f>(I20+L20)/('Shared Mail Order'!H13+'Shared Mail Order'!H21)*'Shared Mail Order'!C22</f>
        <v>0</v>
      </c>
      <c r="L20" s="100">
        <v>0</v>
      </c>
      <c r="M20" s="101">
        <f>IF('Shared Mail Order'!C23&gt;0,(I20+L20)/('Shared Mail Order'!H13+'Shared Mail Order'!H21)*'Shared Mail Order'!C23*'Shared Mail Order'!C25,(I20+L20)*'Shared Mail Order'!C25)</f>
        <v>0</v>
      </c>
      <c r="N20" s="102">
        <f>IF('Shared Mail Order'!C23&gt;0,(I20+L20)/('Shared Mail Order'!H13+'Shared Mail Order'!H21)*'Shared Mail Order'!C23*'Shared Mail Order'!C25+K20,(I20+L20)*'Shared Mail Order'!C25+K20)</f>
        <v>0</v>
      </c>
      <c r="O20" s="132">
        <f t="shared" si="2"/>
        <v>0</v>
      </c>
      <c r="P20" s="180">
        <f t="shared" si="3"/>
        <v>0</v>
      </c>
      <c r="Q20" s="1"/>
      <c r="R20" s="1"/>
    </row>
    <row r="21" spans="1:18" ht="12.75">
      <c r="A21" s="127"/>
      <c r="B21" s="71"/>
      <c r="C21" s="91"/>
      <c r="D21" s="92"/>
      <c r="E21" s="128"/>
      <c r="F21" s="130">
        <f t="shared" si="0"/>
        <v>0</v>
      </c>
      <c r="G21" s="129">
        <f>F21*'Shared Mail Order'!C18</f>
        <v>0</v>
      </c>
      <c r="H21" s="130">
        <f t="shared" si="1"/>
        <v>0</v>
      </c>
      <c r="I21" s="99">
        <f>H21*'Shared Mail Order'!C17</f>
        <v>0</v>
      </c>
      <c r="J21" s="131">
        <f>((F21/'Shared Mail Order'!G13)*('Shared Mail Order'!H15+'Shared Mail Order'!H16))</f>
        <v>0</v>
      </c>
      <c r="K21" s="179">
        <f>(I21+L21)/('Shared Mail Order'!H13+'Shared Mail Order'!H21)*'Shared Mail Order'!C22</f>
        <v>0</v>
      </c>
      <c r="L21" s="100">
        <v>0</v>
      </c>
      <c r="M21" s="101">
        <f>IF('Shared Mail Order'!C23&gt;0,(I21+L21)/('Shared Mail Order'!H13+'Shared Mail Order'!H21)*'Shared Mail Order'!C23*'Shared Mail Order'!C25,(I21+L21)*'Shared Mail Order'!C25)</f>
        <v>0</v>
      </c>
      <c r="N21" s="102">
        <f>IF('Shared Mail Order'!C23&gt;0,(I21+L21)/('Shared Mail Order'!H13+'Shared Mail Order'!H21)*'Shared Mail Order'!C23*'Shared Mail Order'!C25+K21,(I21+L21)*'Shared Mail Order'!C25+K21)</f>
        <v>0</v>
      </c>
      <c r="O21" s="132">
        <f t="shared" si="2"/>
        <v>0</v>
      </c>
      <c r="P21" s="180">
        <f t="shared" si="3"/>
        <v>0</v>
      </c>
      <c r="Q21" s="1"/>
      <c r="R21" s="1"/>
    </row>
    <row r="22" spans="1:18" ht="12.75">
      <c r="A22" s="127"/>
      <c r="B22" s="73"/>
      <c r="C22" s="91"/>
      <c r="D22" s="92">
        <v>0</v>
      </c>
      <c r="E22" s="128">
        <v>0</v>
      </c>
      <c r="F22" s="130">
        <f t="shared" si="0"/>
        <v>0</v>
      </c>
      <c r="G22" s="129">
        <f>F22*'Shared Mail Order'!C18</f>
        <v>0</v>
      </c>
      <c r="H22" s="130">
        <f t="shared" si="1"/>
        <v>0</v>
      </c>
      <c r="I22" s="99">
        <f>H22*'Shared Mail Order'!C17</f>
        <v>0</v>
      </c>
      <c r="J22" s="131">
        <f>((F22/'Shared Mail Order'!G13)*('Shared Mail Order'!H15+'Shared Mail Order'!H16))</f>
        <v>0</v>
      </c>
      <c r="K22" s="179">
        <f>(I22+L22)/('Shared Mail Order'!H13+'Shared Mail Order'!H21)*'Shared Mail Order'!C22</f>
        <v>0</v>
      </c>
      <c r="L22" s="100">
        <v>0</v>
      </c>
      <c r="M22" s="101">
        <f>IF('Shared Mail Order'!C23&gt;0,(I22+L22)/('Shared Mail Order'!H13+'Shared Mail Order'!H21)*'Shared Mail Order'!C23*'Shared Mail Order'!C25,(I22+L22)*'Shared Mail Order'!C25)</f>
        <v>0</v>
      </c>
      <c r="N22" s="102">
        <f>IF('Shared Mail Order'!C23&gt;0,(I22+L22)/('Shared Mail Order'!H13+'Shared Mail Order'!H21)*'Shared Mail Order'!C23*'Shared Mail Order'!C25+K22,(I22+L22)*'Shared Mail Order'!C25+K22)</f>
        <v>0</v>
      </c>
      <c r="O22" s="132">
        <f t="shared" si="2"/>
        <v>0</v>
      </c>
      <c r="P22" s="180">
        <f t="shared" si="3"/>
        <v>0</v>
      </c>
      <c r="Q22" s="1"/>
      <c r="R22" s="1"/>
    </row>
    <row r="23" spans="1:18" ht="12.75">
      <c r="A23" s="127"/>
      <c r="B23" s="73"/>
      <c r="C23" s="91"/>
      <c r="D23" s="92"/>
      <c r="E23" s="128"/>
      <c r="F23" s="130">
        <f t="shared" si="0"/>
        <v>0</v>
      </c>
      <c r="G23" s="129">
        <f>F23*'Shared Mail Order'!C18</f>
        <v>0</v>
      </c>
      <c r="H23" s="130">
        <f t="shared" si="1"/>
        <v>0</v>
      </c>
      <c r="I23" s="105">
        <f>H23*'Shared Mail Order'!C17</f>
        <v>0</v>
      </c>
      <c r="J23" s="131">
        <f>((F23/'Shared Mail Order'!G13)*('Shared Mail Order'!H15+'Shared Mail Order'!H16))</f>
        <v>0</v>
      </c>
      <c r="K23" s="179">
        <f>(I23+L23)/('Shared Mail Order'!H13+'Shared Mail Order'!H21)*'Shared Mail Order'!C22</f>
        <v>0</v>
      </c>
      <c r="L23" s="106">
        <v>0</v>
      </c>
      <c r="M23" s="107">
        <f>IF('Shared Mail Order'!C23&gt;0,(I23+L23)/('Shared Mail Order'!H13+'Shared Mail Order'!H21)*'Shared Mail Order'!C23*'Shared Mail Order'!C25,(I23+L23)*'Shared Mail Order'!C25)</f>
        <v>0</v>
      </c>
      <c r="N23" s="108">
        <f>IF('Shared Mail Order'!C23&gt;0,(I23+L23)/('Shared Mail Order'!H13+'Shared Mail Order'!H21)*'Shared Mail Order'!C23*'Shared Mail Order'!C25+K23,(I23+L23)*'Shared Mail Order'!C25+K23)</f>
        <v>0</v>
      </c>
      <c r="O23" s="132">
        <f t="shared" si="2"/>
        <v>0</v>
      </c>
      <c r="P23" s="180">
        <f t="shared" si="3"/>
        <v>0</v>
      </c>
      <c r="Q23" s="1"/>
      <c r="R23" s="1"/>
    </row>
    <row r="24" spans="1:18" ht="12.75">
      <c r="A24" s="127"/>
      <c r="B24" s="73" t="s">
        <v>0</v>
      </c>
      <c r="C24" s="91"/>
      <c r="D24" s="92">
        <v>0</v>
      </c>
      <c r="E24" s="128">
        <v>0</v>
      </c>
      <c r="F24" s="130">
        <f t="shared" si="0"/>
        <v>0</v>
      </c>
      <c r="G24" s="129">
        <f>F24*'Shared Mail Order'!C18</f>
        <v>0</v>
      </c>
      <c r="H24" s="130">
        <f t="shared" si="1"/>
        <v>0</v>
      </c>
      <c r="I24" s="133">
        <f>H24*'Shared Mail Order'!C17</f>
        <v>0</v>
      </c>
      <c r="J24" s="131">
        <f>((F24/'Shared Mail Order'!G13)*('Shared Mail Order'!H15+'Shared Mail Order'!H16))</f>
        <v>0</v>
      </c>
      <c r="K24" s="179">
        <f>(I24+L24)/('Shared Mail Order'!H13+'Shared Mail Order'!H21)*'Shared Mail Order'!C22</f>
        <v>0</v>
      </c>
      <c r="L24" s="134">
        <v>0</v>
      </c>
      <c r="M24" s="135">
        <f>IF('Shared Mail Order'!C23&gt;0,(I24+L24)/('Shared Mail Order'!H13+'Shared Mail Order'!H21)*'Shared Mail Order'!C23*'Shared Mail Order'!C25,(I24+L24)*'Shared Mail Order'!C25)</f>
        <v>0</v>
      </c>
      <c r="N24" s="136">
        <f>IF('Shared Mail Order'!C23&gt;0,(I24+L24)/('Shared Mail Order'!H13+'Shared Mail Order'!H21)*'Shared Mail Order'!C23*'Shared Mail Order'!C25+K24,(I24+L24)*'Shared Mail Order'!C25+K24)</f>
        <v>0</v>
      </c>
      <c r="O24" s="132">
        <f t="shared" si="2"/>
        <v>0</v>
      </c>
      <c r="P24" s="180">
        <f t="shared" si="3"/>
        <v>0</v>
      </c>
      <c r="Q24" s="1"/>
      <c r="R24" s="1"/>
    </row>
    <row r="25" spans="1:18" ht="12.75">
      <c r="A25" s="127"/>
      <c r="B25" s="74"/>
      <c r="C25" s="91"/>
      <c r="D25" s="92"/>
      <c r="E25" s="128"/>
      <c r="F25" s="130">
        <f t="shared" si="0"/>
        <v>0</v>
      </c>
      <c r="G25" s="129">
        <f>F25*'Shared Mail Order'!C18</f>
        <v>0</v>
      </c>
      <c r="H25" s="130">
        <f t="shared" si="1"/>
        <v>0</v>
      </c>
      <c r="I25" s="105">
        <f>H25*'Shared Mail Order'!C17</f>
        <v>0</v>
      </c>
      <c r="J25" s="131">
        <f>((F25/'Shared Mail Order'!G13)*('Shared Mail Order'!H15+'Shared Mail Order'!H16))</f>
        <v>0</v>
      </c>
      <c r="K25" s="179">
        <f>(I25+L25)/('Shared Mail Order'!H13+'Shared Mail Order'!H21)*'Shared Mail Order'!C22</f>
        <v>0</v>
      </c>
      <c r="L25" s="106">
        <v>0</v>
      </c>
      <c r="M25" s="107">
        <f>IF('Shared Mail Order'!C23&gt;0,(I25+L25)/('Shared Mail Order'!H13+'Shared Mail Order'!H21)*'Shared Mail Order'!C23*'Shared Mail Order'!C25,(I25+L25)*'Shared Mail Order'!C25)</f>
        <v>0</v>
      </c>
      <c r="N25" s="108">
        <f>IF('Shared Mail Order'!C23&gt;0,(I25+L25)/('Shared Mail Order'!H13+'Shared Mail Order'!H21)*'Shared Mail Order'!C23*'Shared Mail Order'!C25+K25,(I25+L25)*'Shared Mail Order'!C25+K25)</f>
        <v>0</v>
      </c>
      <c r="O25" s="132">
        <f t="shared" si="2"/>
        <v>0</v>
      </c>
      <c r="P25" s="180">
        <f t="shared" si="3"/>
        <v>0</v>
      </c>
      <c r="Q25" s="1"/>
      <c r="R25" s="1"/>
    </row>
    <row r="26" spans="1:18" ht="12.75">
      <c r="A26" s="127"/>
      <c r="B26" s="73"/>
      <c r="C26" s="91"/>
      <c r="D26" s="92"/>
      <c r="E26" s="128">
        <v>0</v>
      </c>
      <c r="F26" s="130">
        <f t="shared" si="0"/>
        <v>0</v>
      </c>
      <c r="G26" s="129">
        <f>F26*'Shared Mail Order'!C18</f>
        <v>0</v>
      </c>
      <c r="H26" s="130">
        <f t="shared" si="1"/>
        <v>0</v>
      </c>
      <c r="I26" s="105">
        <f>H26*'Shared Mail Order'!C17</f>
        <v>0</v>
      </c>
      <c r="J26" s="131">
        <f>((F26/'Shared Mail Order'!G13)*('Shared Mail Order'!H15+'Shared Mail Order'!H16))</f>
        <v>0</v>
      </c>
      <c r="K26" s="179">
        <f>(I26+L26)/('Shared Mail Order'!H13+'Shared Mail Order'!H21)*'Shared Mail Order'!C22</f>
        <v>0</v>
      </c>
      <c r="L26" s="106">
        <v>0</v>
      </c>
      <c r="M26" s="107">
        <f>IF('Shared Mail Order'!C23&gt;0,(I26+L26)/('Shared Mail Order'!H13+'Shared Mail Order'!H21)*'Shared Mail Order'!C23*'Shared Mail Order'!C25,(I26+L26)*'Shared Mail Order'!C25)</f>
        <v>0</v>
      </c>
      <c r="N26" s="108">
        <f>IF('Shared Mail Order'!C23&gt;0,(I26+L26)/('Shared Mail Order'!H13+'Shared Mail Order'!H21)*'Shared Mail Order'!C23*'Shared Mail Order'!C25+K26,(I26+L26)*'Shared Mail Order'!C25+K26)</f>
        <v>0</v>
      </c>
      <c r="O26" s="132">
        <f t="shared" si="2"/>
        <v>0</v>
      </c>
      <c r="P26" s="180">
        <f t="shared" si="3"/>
        <v>0</v>
      </c>
      <c r="Q26" s="1"/>
      <c r="R26" s="1"/>
    </row>
    <row r="27" spans="1:18" ht="12.75">
      <c r="A27" s="127" t="s">
        <v>0</v>
      </c>
      <c r="B27" s="73"/>
      <c r="C27" s="91"/>
      <c r="D27" s="92"/>
      <c r="E27" s="128"/>
      <c r="F27" s="130">
        <f t="shared" si="0"/>
        <v>0</v>
      </c>
      <c r="G27" s="129">
        <f>F27*'Shared Mail Order'!C18</f>
        <v>0</v>
      </c>
      <c r="H27" s="130">
        <f t="shared" si="1"/>
        <v>0</v>
      </c>
      <c r="I27" s="99">
        <f>H27*'Shared Mail Order'!C17</f>
        <v>0</v>
      </c>
      <c r="J27" s="131">
        <f>((F27/'Shared Mail Order'!G13)*('Shared Mail Order'!H15+'Shared Mail Order'!H16))</f>
        <v>0</v>
      </c>
      <c r="K27" s="179">
        <f>(I27+L27)/('Shared Mail Order'!H13+'Shared Mail Order'!H21)*'Shared Mail Order'!C22</f>
        <v>0</v>
      </c>
      <c r="L27" s="100">
        <v>0</v>
      </c>
      <c r="M27" s="101">
        <f>IF('Shared Mail Order'!C23&gt;0,(I27+L27)/('Shared Mail Order'!H13+'Shared Mail Order'!H21)*'Shared Mail Order'!C23*'Shared Mail Order'!C25,(I27+L27)*'Shared Mail Order'!C25)</f>
        <v>0</v>
      </c>
      <c r="N27" s="102">
        <f>IF('Shared Mail Order'!C23&gt;0,(I27+L27)/('Shared Mail Order'!H13+'Shared Mail Order'!H21)*'Shared Mail Order'!C23*'Shared Mail Order'!C25+K27,(I27+L27)*'Shared Mail Order'!C25+K27)</f>
        <v>0</v>
      </c>
      <c r="O27" s="132">
        <f t="shared" si="2"/>
        <v>0</v>
      </c>
      <c r="P27" s="180">
        <f t="shared" si="3"/>
        <v>0</v>
      </c>
      <c r="Q27" s="1"/>
      <c r="R27" s="1"/>
    </row>
    <row r="28" spans="1:18" ht="12.75">
      <c r="A28" s="127"/>
      <c r="B28" s="73"/>
      <c r="C28" s="91"/>
      <c r="D28" s="92">
        <v>0</v>
      </c>
      <c r="E28" s="128">
        <v>0</v>
      </c>
      <c r="F28" s="130">
        <f t="shared" si="0"/>
        <v>0</v>
      </c>
      <c r="G28" s="129">
        <f>F28*'Shared Mail Order'!C18</f>
        <v>0</v>
      </c>
      <c r="H28" s="130">
        <f t="shared" si="1"/>
        <v>0</v>
      </c>
      <c r="I28" s="105">
        <f>H28*'Shared Mail Order'!C17</f>
        <v>0</v>
      </c>
      <c r="J28" s="131">
        <f>((F28/'Shared Mail Order'!G13)*('Shared Mail Order'!H15+'Shared Mail Order'!H16))</f>
        <v>0</v>
      </c>
      <c r="K28" s="179">
        <f>(I28+L28)/('Shared Mail Order'!H13+'Shared Mail Order'!H21)*'Shared Mail Order'!C22</f>
        <v>0</v>
      </c>
      <c r="L28" s="106">
        <v>0</v>
      </c>
      <c r="M28" s="107">
        <f>IF('Shared Mail Order'!C23&gt;0,(I28+L28)/('Shared Mail Order'!H13+'Shared Mail Order'!H21)*'Shared Mail Order'!C23*'Shared Mail Order'!C25,(I28+L28)*'Shared Mail Order'!C25)</f>
        <v>0</v>
      </c>
      <c r="N28" s="108">
        <f>IF('Shared Mail Order'!C23&gt;0,(I28+L28)/('Shared Mail Order'!H13+'Shared Mail Order'!H21)*'Shared Mail Order'!C23*'Shared Mail Order'!C25+K28,(I28+L28)*'Shared Mail Order'!C25+K28)</f>
        <v>0</v>
      </c>
      <c r="O28" s="132">
        <f t="shared" si="2"/>
        <v>0</v>
      </c>
      <c r="P28" s="180">
        <f t="shared" si="3"/>
        <v>0</v>
      </c>
      <c r="Q28" s="1"/>
      <c r="R28" s="1"/>
    </row>
    <row r="29" spans="1:18" ht="12.75">
      <c r="A29" s="127"/>
      <c r="B29" s="71"/>
      <c r="C29" s="91"/>
      <c r="D29" s="92"/>
      <c r="E29" s="128"/>
      <c r="F29" s="130">
        <f t="shared" si="0"/>
        <v>0</v>
      </c>
      <c r="G29" s="129">
        <f>F29*'Shared Mail Order'!C18</f>
        <v>0</v>
      </c>
      <c r="H29" s="130">
        <f t="shared" si="1"/>
        <v>0</v>
      </c>
      <c r="I29" s="105">
        <f>H29*'Shared Mail Order'!C17</f>
        <v>0</v>
      </c>
      <c r="J29" s="131">
        <f>((F29/'Shared Mail Order'!G13)*('Shared Mail Order'!H15+'Shared Mail Order'!H16))</f>
        <v>0</v>
      </c>
      <c r="K29" s="179">
        <f>(I29+L29)/('Shared Mail Order'!H13+'Shared Mail Order'!H21)*'Shared Mail Order'!C22</f>
        <v>0</v>
      </c>
      <c r="L29" s="106">
        <v>0</v>
      </c>
      <c r="M29" s="107">
        <f>IF('Shared Mail Order'!C23&gt;0,(I29+L29)/('Shared Mail Order'!H13+'Shared Mail Order'!H21)*'Shared Mail Order'!C23*'Shared Mail Order'!C25,(I29+L29)*'Shared Mail Order'!C25)</f>
        <v>0</v>
      </c>
      <c r="N29" s="108">
        <f>IF('Shared Mail Order'!C23&gt;0,(I29+L29)/('Shared Mail Order'!H13+'Shared Mail Order'!H21)*'Shared Mail Order'!C23*'Shared Mail Order'!C25+K29,(I29+L29)*'Shared Mail Order'!C25+K29)</f>
        <v>0</v>
      </c>
      <c r="O29" s="132">
        <f t="shared" si="2"/>
        <v>0</v>
      </c>
      <c r="P29" s="180">
        <f t="shared" si="3"/>
        <v>0</v>
      </c>
      <c r="Q29" s="1"/>
      <c r="R29" s="1"/>
    </row>
    <row r="30" spans="1:18" ht="12.75">
      <c r="A30" s="127"/>
      <c r="B30" s="73"/>
      <c r="C30" s="91"/>
      <c r="D30" s="92">
        <v>0</v>
      </c>
      <c r="E30" s="128">
        <v>0</v>
      </c>
      <c r="F30" s="130">
        <f t="shared" si="0"/>
        <v>0</v>
      </c>
      <c r="G30" s="129">
        <f>F30*'Shared Mail Order'!C18</f>
        <v>0</v>
      </c>
      <c r="H30" s="130">
        <f t="shared" si="1"/>
        <v>0</v>
      </c>
      <c r="I30" s="105">
        <f>H30*'Shared Mail Order'!C17</f>
        <v>0</v>
      </c>
      <c r="J30" s="131">
        <f>((F30/'Shared Mail Order'!G13)*('Shared Mail Order'!H15+'Shared Mail Order'!H16))</f>
        <v>0</v>
      </c>
      <c r="K30" s="179">
        <f>(I30+L30)/('Shared Mail Order'!H13+'Shared Mail Order'!H21)*'Shared Mail Order'!C22</f>
        <v>0</v>
      </c>
      <c r="L30" s="106">
        <v>0</v>
      </c>
      <c r="M30" s="107">
        <f>IF('Shared Mail Order'!C23&gt;0,(I30+L30)/('Shared Mail Order'!H13+'Shared Mail Order'!H21)*'Shared Mail Order'!C23*'Shared Mail Order'!C25,(I30+L30)*'Shared Mail Order'!C25)</f>
        <v>0</v>
      </c>
      <c r="N30" s="108">
        <f>IF('Shared Mail Order'!C23&gt;0,(I30+L30)/('Shared Mail Order'!H13+'Shared Mail Order'!H21)*'Shared Mail Order'!C23*'Shared Mail Order'!C25+K30,(I30+L30)*'Shared Mail Order'!C25+K30)</f>
        <v>0</v>
      </c>
      <c r="O30" s="132">
        <f t="shared" si="2"/>
        <v>0</v>
      </c>
      <c r="P30" s="180">
        <f t="shared" si="3"/>
        <v>0</v>
      </c>
      <c r="Q30" s="1"/>
      <c r="R30" s="1"/>
    </row>
    <row r="31" spans="1:18" ht="12.75">
      <c r="A31" s="127"/>
      <c r="B31" s="71"/>
      <c r="C31" s="91"/>
      <c r="D31" s="92"/>
      <c r="E31" s="128"/>
      <c r="F31" s="130">
        <f t="shared" si="0"/>
        <v>0</v>
      </c>
      <c r="G31" s="129">
        <f>F31*'Shared Mail Order'!C18</f>
        <v>0</v>
      </c>
      <c r="H31" s="130">
        <f t="shared" si="1"/>
        <v>0</v>
      </c>
      <c r="I31" s="105">
        <f>H31*'Shared Mail Order'!C17</f>
        <v>0</v>
      </c>
      <c r="J31" s="131">
        <f>((F31/'Shared Mail Order'!G13)*('Shared Mail Order'!H15+'Shared Mail Order'!H16))</f>
        <v>0</v>
      </c>
      <c r="K31" s="179">
        <f>(I31+L31)/('Shared Mail Order'!H13+'Shared Mail Order'!H21)*'Shared Mail Order'!C22</f>
        <v>0</v>
      </c>
      <c r="L31" s="106">
        <v>0</v>
      </c>
      <c r="M31" s="107">
        <f>IF('Shared Mail Order'!C23&gt;0,(I31+L31)/('Shared Mail Order'!H13+'Shared Mail Order'!H21)*'Shared Mail Order'!C23*'Shared Mail Order'!C25,(I31+L31)*'Shared Mail Order'!C25)</f>
        <v>0</v>
      </c>
      <c r="N31" s="108">
        <f>IF('Shared Mail Order'!C23&gt;0,(I31+L31)/('Shared Mail Order'!H13+'Shared Mail Order'!H21)*'Shared Mail Order'!C23*'Shared Mail Order'!C25+K31,(I31+L31)*'Shared Mail Order'!C25+K31)</f>
        <v>0</v>
      </c>
      <c r="O31" s="132">
        <f t="shared" si="2"/>
        <v>0</v>
      </c>
      <c r="P31" s="180">
        <f t="shared" si="3"/>
        <v>0</v>
      </c>
      <c r="Q31" s="1"/>
      <c r="R31" s="1"/>
    </row>
    <row r="32" spans="1:18" ht="12.75">
      <c r="A32" s="127"/>
      <c r="B32" s="73"/>
      <c r="C32" s="91"/>
      <c r="D32" s="92">
        <v>0</v>
      </c>
      <c r="E32" s="128">
        <v>0</v>
      </c>
      <c r="F32" s="130">
        <f t="shared" si="0"/>
        <v>0</v>
      </c>
      <c r="G32" s="129">
        <f>F32*'Shared Mail Order'!C18</f>
        <v>0</v>
      </c>
      <c r="H32" s="130">
        <f t="shared" si="1"/>
        <v>0</v>
      </c>
      <c r="I32" s="105">
        <f>H32*'Shared Mail Order'!C17</f>
        <v>0</v>
      </c>
      <c r="J32" s="131">
        <f>((F32/'Shared Mail Order'!G13)*('Shared Mail Order'!H15+'Shared Mail Order'!H16))</f>
        <v>0</v>
      </c>
      <c r="K32" s="179">
        <f>(I32+L32)/('Shared Mail Order'!H13+'Shared Mail Order'!H21)*'Shared Mail Order'!C22</f>
        <v>0</v>
      </c>
      <c r="L32" s="106">
        <v>0</v>
      </c>
      <c r="M32" s="107">
        <f>IF('Shared Mail Order'!C23&gt;0,(I32+L32)/('Shared Mail Order'!H13+'Shared Mail Order'!H21)*'Shared Mail Order'!C23*'Shared Mail Order'!C25,(I32+L32)*'Shared Mail Order'!C25)</f>
        <v>0</v>
      </c>
      <c r="N32" s="108">
        <f>IF('Shared Mail Order'!C23&gt;0,(I32+L32)/('Shared Mail Order'!H13+'Shared Mail Order'!H21)*'Shared Mail Order'!C23*'Shared Mail Order'!C25+K32,(I32+L32)*'Shared Mail Order'!C25+K32)</f>
        <v>0</v>
      </c>
      <c r="O32" s="132">
        <f t="shared" si="2"/>
        <v>0</v>
      </c>
      <c r="P32" s="180">
        <f t="shared" si="3"/>
        <v>0</v>
      </c>
      <c r="Q32" s="1"/>
      <c r="R32" s="1"/>
    </row>
    <row r="33" spans="1:18" ht="12.75">
      <c r="A33" s="127"/>
      <c r="B33" s="73"/>
      <c r="C33" s="91"/>
      <c r="D33" s="92"/>
      <c r="E33" s="128"/>
      <c r="F33" s="130">
        <f t="shared" si="0"/>
        <v>0</v>
      </c>
      <c r="G33" s="129">
        <f>F33*'Shared Mail Order'!C18</f>
        <v>0</v>
      </c>
      <c r="H33" s="130">
        <f t="shared" si="1"/>
        <v>0</v>
      </c>
      <c r="I33" s="105">
        <f>H33*'Shared Mail Order'!C17</f>
        <v>0</v>
      </c>
      <c r="J33" s="131">
        <f>((F33/'Shared Mail Order'!G13)*('Shared Mail Order'!H15+'Shared Mail Order'!H16))</f>
        <v>0</v>
      </c>
      <c r="K33" s="179">
        <f>(I33+L33)/('Shared Mail Order'!H13+'Shared Mail Order'!H21)*'Shared Mail Order'!C22</f>
        <v>0</v>
      </c>
      <c r="L33" s="106">
        <v>0</v>
      </c>
      <c r="M33" s="107">
        <f>IF('Shared Mail Order'!C23&gt;0,(I33+L33)/('Shared Mail Order'!H13+'Shared Mail Order'!H21)*'Shared Mail Order'!C23*'Shared Mail Order'!C25,(I33+L33)*'Shared Mail Order'!C25)</f>
        <v>0</v>
      </c>
      <c r="N33" s="108">
        <f>IF('Shared Mail Order'!C23&gt;0,(I33+L33)/('Shared Mail Order'!H13+'Shared Mail Order'!H21)*'Shared Mail Order'!C23*'Shared Mail Order'!C25+K33,(I33+L33)*'Shared Mail Order'!C25+K33)</f>
        <v>0</v>
      </c>
      <c r="O33" s="132">
        <f t="shared" si="2"/>
        <v>0</v>
      </c>
      <c r="P33" s="180">
        <f t="shared" si="3"/>
        <v>0</v>
      </c>
      <c r="Q33" s="1"/>
      <c r="R33" s="1"/>
    </row>
    <row r="34" spans="1:18" ht="12.75">
      <c r="A34" s="127"/>
      <c r="B34" s="73"/>
      <c r="C34" s="91"/>
      <c r="D34" s="92">
        <v>0</v>
      </c>
      <c r="E34" s="128">
        <v>0</v>
      </c>
      <c r="F34" s="130">
        <f t="shared" si="0"/>
        <v>0</v>
      </c>
      <c r="G34" s="129">
        <f>F34*'Shared Mail Order'!C18</f>
        <v>0</v>
      </c>
      <c r="H34" s="130">
        <f t="shared" si="1"/>
        <v>0</v>
      </c>
      <c r="I34" s="105">
        <f>H34*'Shared Mail Order'!C17</f>
        <v>0</v>
      </c>
      <c r="J34" s="131">
        <f>((F34/'Shared Mail Order'!G13)*('Shared Mail Order'!H15+'Shared Mail Order'!H16))</f>
        <v>0</v>
      </c>
      <c r="K34" s="179">
        <f>(I34+L34)/('Shared Mail Order'!H13+'Shared Mail Order'!H21)*'Shared Mail Order'!C22</f>
        <v>0</v>
      </c>
      <c r="L34" s="106">
        <v>0</v>
      </c>
      <c r="M34" s="107">
        <f>IF('Shared Mail Order'!C23&gt;0,(I34+L34)/('Shared Mail Order'!H13+'Shared Mail Order'!H21)*'Shared Mail Order'!C23*'Shared Mail Order'!C25,(I34+L34)*'Shared Mail Order'!C25)</f>
        <v>0</v>
      </c>
      <c r="N34" s="108">
        <f>IF('Shared Mail Order'!C23&gt;0,(I34+L34)/('Shared Mail Order'!H13+'Shared Mail Order'!H21)*'Shared Mail Order'!C23*'Shared Mail Order'!C25+K34,(I34+L34)*'Shared Mail Order'!C25+K34)</f>
        <v>0</v>
      </c>
      <c r="O34" s="132">
        <f t="shared" si="2"/>
        <v>0</v>
      </c>
      <c r="P34" s="180">
        <f t="shared" si="3"/>
        <v>0</v>
      </c>
      <c r="Q34" s="1"/>
      <c r="R34" s="1"/>
    </row>
    <row r="35" spans="1:18" ht="12.75">
      <c r="A35" s="127"/>
      <c r="B35" s="73"/>
      <c r="C35" s="91"/>
      <c r="D35" s="92"/>
      <c r="E35" s="128"/>
      <c r="F35" s="130">
        <f t="shared" si="0"/>
        <v>0</v>
      </c>
      <c r="G35" s="129">
        <f>F35*'Shared Mail Order'!C18</f>
        <v>0</v>
      </c>
      <c r="H35" s="130">
        <f t="shared" si="1"/>
        <v>0</v>
      </c>
      <c r="I35" s="105">
        <f>H35*'Shared Mail Order'!C17</f>
        <v>0</v>
      </c>
      <c r="J35" s="131">
        <f>((F35/'Shared Mail Order'!G13)*('Shared Mail Order'!H15+'Shared Mail Order'!H16))</f>
        <v>0</v>
      </c>
      <c r="K35" s="179">
        <f>(I35+L35)/('Shared Mail Order'!H13+'Shared Mail Order'!H21)*'Shared Mail Order'!C22</f>
        <v>0</v>
      </c>
      <c r="L35" s="106">
        <v>0</v>
      </c>
      <c r="M35" s="107">
        <f>IF('Shared Mail Order'!C23&gt;0,(I35+L35)/('Shared Mail Order'!H13+'Shared Mail Order'!H21)*'Shared Mail Order'!C23*'Shared Mail Order'!C25,(I35+L35)*'Shared Mail Order'!C25)</f>
        <v>0</v>
      </c>
      <c r="N35" s="108">
        <f>IF('Shared Mail Order'!C23&gt;0,(I35+L35)/('Shared Mail Order'!H13+'Shared Mail Order'!H21)*'Shared Mail Order'!C23*'Shared Mail Order'!C25+K35,(I35+L35)*'Shared Mail Order'!C25+K35)</f>
        <v>0</v>
      </c>
      <c r="O35" s="132">
        <f t="shared" si="2"/>
        <v>0</v>
      </c>
      <c r="P35" s="180">
        <f t="shared" si="3"/>
        <v>0</v>
      </c>
      <c r="Q35" s="1"/>
      <c r="R35" s="1"/>
    </row>
    <row r="36" spans="1:18" ht="12.75">
      <c r="A36" s="127"/>
      <c r="B36" s="73"/>
      <c r="C36" s="91"/>
      <c r="D36" s="92">
        <v>0</v>
      </c>
      <c r="E36" s="128">
        <v>0</v>
      </c>
      <c r="F36" s="130">
        <f t="shared" si="0"/>
        <v>0</v>
      </c>
      <c r="G36" s="129">
        <f>F36*'Shared Mail Order'!C18</f>
        <v>0</v>
      </c>
      <c r="H36" s="130">
        <f t="shared" si="1"/>
        <v>0</v>
      </c>
      <c r="I36" s="105">
        <f>HF36*'Shared Mail Order'!C17</f>
        <v>0</v>
      </c>
      <c r="J36" s="131">
        <f>((F36/'Shared Mail Order'!G13)*('Shared Mail Order'!H15+'Shared Mail Order'!H16))</f>
        <v>0</v>
      </c>
      <c r="K36" s="179">
        <f>(I36+L36)/('Shared Mail Order'!H13+'Shared Mail Order'!H21)*'Shared Mail Order'!C22</f>
        <v>0</v>
      </c>
      <c r="L36" s="106">
        <v>0</v>
      </c>
      <c r="M36" s="107">
        <f>IF('Shared Mail Order'!C23&gt;0,(I36+L36)/('Shared Mail Order'!H13+'Shared Mail Order'!H21)*'Shared Mail Order'!C23*'Shared Mail Order'!C25,(I36+L36)*'Shared Mail Order'!C25)</f>
        <v>0</v>
      </c>
      <c r="N36" s="108">
        <f>IF('Shared Mail Order'!C23&gt;0,(I36+L36)/('Shared Mail Order'!H13+'Shared Mail Order'!H21)*'Shared Mail Order'!C23*'Shared Mail Order'!C25+K36,(I36+L36)*'Shared Mail Order'!C25+K36)</f>
        <v>0</v>
      </c>
      <c r="O36" s="132">
        <f t="shared" si="2"/>
        <v>0</v>
      </c>
      <c r="P36" s="180">
        <f t="shared" si="3"/>
        <v>0</v>
      </c>
      <c r="Q36" s="1"/>
      <c r="R36" s="1"/>
    </row>
    <row r="37" spans="1:18" ht="12.75">
      <c r="A37" s="127"/>
      <c r="B37" s="73"/>
      <c r="C37" s="91"/>
      <c r="D37" s="92">
        <v>0</v>
      </c>
      <c r="E37" s="128">
        <v>0</v>
      </c>
      <c r="F37" s="130">
        <f t="shared" si="0"/>
        <v>0</v>
      </c>
      <c r="G37" s="129">
        <f>F37*'Shared Mail Order'!C18</f>
        <v>0</v>
      </c>
      <c r="H37" s="130">
        <f t="shared" si="1"/>
        <v>0</v>
      </c>
      <c r="I37" s="105">
        <f>H37*'Shared Mail Order'!C17</f>
        <v>0</v>
      </c>
      <c r="J37" s="131">
        <f>((F37/'Shared Mail Order'!G13)*('Shared Mail Order'!H15+'Shared Mail Order'!H16))</f>
        <v>0</v>
      </c>
      <c r="K37" s="179">
        <f>(I37+L37)/('Shared Mail Order'!H13+'Shared Mail Order'!H21)*'Shared Mail Order'!C22</f>
        <v>0</v>
      </c>
      <c r="L37" s="106">
        <v>0</v>
      </c>
      <c r="M37" s="107">
        <f>IF('Shared Mail Order'!C23&gt;0,(I37+L37)/('Shared Mail Order'!H13+'Shared Mail Order'!H21)*'Shared Mail Order'!C23*'Shared Mail Order'!C25,(I37+L37)*'Shared Mail Order'!C25)</f>
        <v>0</v>
      </c>
      <c r="N37" s="108">
        <f>IF('Shared Mail Order'!C23&gt;0,(I37+L37)/('Shared Mail Order'!H13+'Shared Mail Order'!H21)*'Shared Mail Order'!C23*'Shared Mail Order'!C25+K37,(I37+L37)*'Shared Mail Order'!C25+K37)</f>
        <v>0</v>
      </c>
      <c r="O37" s="132">
        <f t="shared" si="2"/>
        <v>0</v>
      </c>
      <c r="P37" s="180">
        <f t="shared" si="3"/>
        <v>0</v>
      </c>
      <c r="Q37" s="1"/>
      <c r="R37" s="1"/>
    </row>
    <row r="38" spans="1:18" ht="12.75">
      <c r="A38" s="127"/>
      <c r="B38" s="73"/>
      <c r="C38" s="91"/>
      <c r="D38" s="92">
        <v>0</v>
      </c>
      <c r="E38" s="128">
        <v>0</v>
      </c>
      <c r="F38" s="130">
        <f t="shared" si="0"/>
        <v>0</v>
      </c>
      <c r="G38" s="129">
        <f>F38*'Shared Mail Order'!C18</f>
        <v>0</v>
      </c>
      <c r="H38" s="130">
        <f t="shared" si="1"/>
        <v>0</v>
      </c>
      <c r="I38" s="99">
        <f>H38*'Shared Mail Order'!C17</f>
        <v>0</v>
      </c>
      <c r="J38" s="131">
        <f>((F38/'Shared Mail Order'!G13)*('Shared Mail Order'!H15+'Shared Mail Order'!H16))</f>
        <v>0</v>
      </c>
      <c r="K38" s="179">
        <f>(I38+L38)/('Shared Mail Order'!H13+'Shared Mail Order'!H21)*'Shared Mail Order'!C22</f>
        <v>0</v>
      </c>
      <c r="L38" s="100"/>
      <c r="M38" s="101">
        <f>IF('Shared Mail Order'!C23&gt;0,(I38+L38)/('Shared Mail Order'!H13+'Shared Mail Order'!H21)*'Shared Mail Order'!C23*'Shared Mail Order'!C25,(I38+L38)*'Shared Mail Order'!C25)</f>
        <v>0</v>
      </c>
      <c r="N38" s="102">
        <f>IF('Shared Mail Order'!C23&gt;0,(I38+L38)/('Shared Mail Order'!H13+'Shared Mail Order'!H21)*'Shared Mail Order'!C23*'Shared Mail Order'!C25+K38,(I38+L38)*'Shared Mail Order'!C25+K38)</f>
        <v>0</v>
      </c>
      <c r="O38" s="132">
        <f t="shared" si="2"/>
        <v>0</v>
      </c>
      <c r="P38" s="180">
        <f t="shared" si="3"/>
        <v>0</v>
      </c>
      <c r="Q38" s="1"/>
      <c r="R38" s="1"/>
    </row>
    <row r="39" spans="1:18" ht="12.75">
      <c r="A39" s="127"/>
      <c r="B39" s="73"/>
      <c r="C39" s="91"/>
      <c r="D39" s="92">
        <v>0</v>
      </c>
      <c r="E39" s="128">
        <v>0</v>
      </c>
      <c r="F39" s="130">
        <f t="shared" si="0"/>
        <v>0</v>
      </c>
      <c r="G39" s="129">
        <f>F39*'Shared Mail Order'!C18</f>
        <v>0</v>
      </c>
      <c r="H39" s="130">
        <f t="shared" si="1"/>
        <v>0</v>
      </c>
      <c r="I39" s="99">
        <f>H39*'Shared Mail Order'!C17</f>
        <v>0</v>
      </c>
      <c r="J39" s="131">
        <f>((F39/'Shared Mail Order'!G13)*('Shared Mail Order'!H15+'Shared Mail Order'!H16))</f>
        <v>0</v>
      </c>
      <c r="K39" s="179">
        <f>(I39+L39)/('Shared Mail Order'!H13+'Shared Mail Order'!H21)*'Shared Mail Order'!C22</f>
        <v>0</v>
      </c>
      <c r="L39" s="100"/>
      <c r="M39" s="101">
        <f>IF('Shared Mail Order'!C23&gt;0,(I39+L39)/('Shared Mail Order'!H13+'Shared Mail Order'!H21)*'Shared Mail Order'!C23*'Shared Mail Order'!C25,(I39+L39)*'Shared Mail Order'!C25)</f>
        <v>0</v>
      </c>
      <c r="N39" s="102">
        <f>IF('Shared Mail Order'!C23&gt;0,(I39+L39)/('Shared Mail Order'!H13+'Shared Mail Order'!H21)*'Shared Mail Order'!C23*'Shared Mail Order'!C25+K39,(I39+L39)*'Shared Mail Order'!C25+K39)</f>
        <v>0</v>
      </c>
      <c r="O39" s="132">
        <f t="shared" si="2"/>
        <v>0</v>
      </c>
      <c r="P39" s="180">
        <f t="shared" si="3"/>
        <v>0</v>
      </c>
      <c r="Q39" s="1"/>
      <c r="R39" s="1"/>
    </row>
    <row r="40" spans="1:18" ht="12.75">
      <c r="A40" s="127"/>
      <c r="B40" s="73"/>
      <c r="C40" s="91"/>
      <c r="D40" s="92">
        <v>0</v>
      </c>
      <c r="E40" s="128">
        <v>0</v>
      </c>
      <c r="F40" s="130">
        <f t="shared" si="0"/>
        <v>0</v>
      </c>
      <c r="G40" s="129">
        <f>F40*'Shared Mail Order'!C18</f>
        <v>0</v>
      </c>
      <c r="H40" s="130">
        <f t="shared" si="1"/>
        <v>0</v>
      </c>
      <c r="I40" s="99">
        <f>H40*'Shared Mail Order'!C17</f>
        <v>0</v>
      </c>
      <c r="J40" s="131">
        <f>((F40/'Shared Mail Order'!G13)*('Shared Mail Order'!H15+'Shared Mail Order'!H16))</f>
        <v>0</v>
      </c>
      <c r="K40" s="179">
        <f>(I40+L40)/('Shared Mail Order'!H13+'Shared Mail Order'!H21)*'Shared Mail Order'!C22</f>
        <v>0</v>
      </c>
      <c r="L40" s="100"/>
      <c r="M40" s="101">
        <f>IF('Shared Mail Order'!C23&gt;0,(I40+L40)/('Shared Mail Order'!H13+'Shared Mail Order'!H21)*'Shared Mail Order'!C23*'Shared Mail Order'!C25,(I40+L40)*'Shared Mail Order'!C25)</f>
        <v>0</v>
      </c>
      <c r="N40" s="102">
        <f>IF('Shared Mail Order'!C23&gt;0,(I40+L40)/('Shared Mail Order'!H13+'Shared Mail Order'!H21)*'Shared Mail Order'!C23*'Shared Mail Order'!C25+K40,(I40+L40)*'Shared Mail Order'!C25+K40)</f>
        <v>0</v>
      </c>
      <c r="O40" s="132">
        <f t="shared" si="2"/>
        <v>0</v>
      </c>
      <c r="P40" s="180">
        <f t="shared" si="3"/>
        <v>0</v>
      </c>
      <c r="Q40" s="1"/>
      <c r="R40" s="1"/>
    </row>
    <row r="41" spans="1:18" ht="12.75">
      <c r="A41" s="127"/>
      <c r="B41" s="73"/>
      <c r="C41" s="91"/>
      <c r="D41" s="92">
        <v>0</v>
      </c>
      <c r="E41" s="128">
        <v>0</v>
      </c>
      <c r="F41" s="130">
        <f t="shared" si="0"/>
        <v>0</v>
      </c>
      <c r="G41" s="129">
        <f>F41*'Shared Mail Order'!C18</f>
        <v>0</v>
      </c>
      <c r="H41" s="130">
        <f t="shared" si="1"/>
        <v>0</v>
      </c>
      <c r="I41" s="99">
        <f>H41*'Shared Mail Order'!C17</f>
        <v>0</v>
      </c>
      <c r="J41" s="131">
        <f>((F41/'Shared Mail Order'!G13)*('Shared Mail Order'!H15+'Shared Mail Order'!H16))</f>
        <v>0</v>
      </c>
      <c r="K41" s="179">
        <f>(I41+L41)/('Shared Mail Order'!H13+'Shared Mail Order'!H21)*'Shared Mail Order'!C22</f>
        <v>0</v>
      </c>
      <c r="L41" s="100"/>
      <c r="M41" s="101">
        <f>IF('Shared Mail Order'!C23&gt;0,(I41+L41)/('Shared Mail Order'!H13+'Shared Mail Order'!H21)*'Shared Mail Order'!C23*'Shared Mail Order'!C25,(I41+L41)*'Shared Mail Order'!C25)</f>
        <v>0</v>
      </c>
      <c r="N41" s="102">
        <f>IF('Shared Mail Order'!C23&gt;0,(I41+L41)/('Shared Mail Order'!H13+'Shared Mail Order'!H21)*'Shared Mail Order'!C23*'Shared Mail Order'!C25+K41,(I41+L41)*'Shared Mail Order'!C25+K41)</f>
        <v>0</v>
      </c>
      <c r="O41" s="132">
        <f t="shared" si="2"/>
        <v>0</v>
      </c>
      <c r="P41" s="180">
        <f t="shared" si="3"/>
        <v>0</v>
      </c>
      <c r="Q41" s="1"/>
      <c r="R41" s="1"/>
    </row>
    <row r="42" spans="1:18" ht="12.75">
      <c r="A42" s="127"/>
      <c r="B42" s="73"/>
      <c r="C42" s="91"/>
      <c r="D42" s="92">
        <v>0</v>
      </c>
      <c r="E42" s="128">
        <v>0</v>
      </c>
      <c r="F42" s="130">
        <f t="shared" si="0"/>
        <v>0</v>
      </c>
      <c r="G42" s="129">
        <f>F42*'Shared Mail Order'!C18</f>
        <v>0</v>
      </c>
      <c r="H42" s="130">
        <f t="shared" si="1"/>
        <v>0</v>
      </c>
      <c r="I42" s="99">
        <f>H42*'Shared Mail Order'!C17</f>
        <v>0</v>
      </c>
      <c r="J42" s="131">
        <f>((F42/'Shared Mail Order'!G13)*('Shared Mail Order'!H15+'Shared Mail Order'!H16))</f>
        <v>0</v>
      </c>
      <c r="K42" s="179">
        <f>(I42+L42)/('Shared Mail Order'!H13+'Shared Mail Order'!H21)*'Shared Mail Order'!C22</f>
        <v>0</v>
      </c>
      <c r="L42" s="100"/>
      <c r="M42" s="101">
        <f>IF('Shared Mail Order'!C23&gt;0,(I42+L42)/('Shared Mail Order'!H13+'Shared Mail Order'!H21)*'Shared Mail Order'!C23*'Shared Mail Order'!C25,(I42+L42)*'Shared Mail Order'!C25)</f>
        <v>0</v>
      </c>
      <c r="N42" s="102">
        <f>IF('Shared Mail Order'!C23&gt;0,(I42+L42)/('Shared Mail Order'!H13+'Shared Mail Order'!H21)*'Shared Mail Order'!C23*'Shared Mail Order'!C25+K42,(I42+L42)*'Shared Mail Order'!C25+K42)</f>
        <v>0</v>
      </c>
      <c r="O42" s="132">
        <f t="shared" si="2"/>
        <v>0</v>
      </c>
      <c r="P42" s="180">
        <f t="shared" si="3"/>
        <v>0</v>
      </c>
      <c r="Q42" s="1"/>
      <c r="R42" s="1"/>
    </row>
    <row r="43" spans="1:18" ht="12.75">
      <c r="A43" s="127"/>
      <c r="B43" s="73"/>
      <c r="C43" s="91"/>
      <c r="D43" s="92">
        <v>0</v>
      </c>
      <c r="E43" s="128">
        <v>0</v>
      </c>
      <c r="F43" s="130">
        <f t="shared" si="0"/>
        <v>0</v>
      </c>
      <c r="G43" s="129">
        <f>F43*'Shared Mail Order'!C18</f>
        <v>0</v>
      </c>
      <c r="H43" s="130">
        <f t="shared" si="1"/>
        <v>0</v>
      </c>
      <c r="I43" s="99">
        <f>H43*'Shared Mail Order'!C17</f>
        <v>0</v>
      </c>
      <c r="J43" s="131">
        <f>((F43/'Shared Mail Order'!G13)*('Shared Mail Order'!H15+'Shared Mail Order'!H16))</f>
        <v>0</v>
      </c>
      <c r="K43" s="179">
        <f>(I43+L43)/('Shared Mail Order'!H13+'Shared Mail Order'!H21)*'Shared Mail Order'!C22</f>
        <v>0</v>
      </c>
      <c r="L43" s="100"/>
      <c r="M43" s="101">
        <f>IF('Shared Mail Order'!C23&gt;0,(I43+L43)/('Shared Mail Order'!H13+'Shared Mail Order'!H21)*'Shared Mail Order'!C23*'Shared Mail Order'!C25,(I43+L43)*'Shared Mail Order'!C25)</f>
        <v>0</v>
      </c>
      <c r="N43" s="102">
        <f>IF('Shared Mail Order'!C23&gt;0,(I43+L43)/('Shared Mail Order'!H13+'Shared Mail Order'!H21)*'Shared Mail Order'!C23*'Shared Mail Order'!C25+K43,(I43+L43)*'Shared Mail Order'!C25+K43)</f>
        <v>0</v>
      </c>
      <c r="O43" s="132">
        <f t="shared" si="2"/>
        <v>0</v>
      </c>
      <c r="P43" s="180">
        <f t="shared" si="3"/>
        <v>0</v>
      </c>
      <c r="Q43" s="1"/>
      <c r="R43" s="1"/>
    </row>
    <row r="44" spans="1:18" ht="12.75">
      <c r="A44" s="127"/>
      <c r="B44" s="73"/>
      <c r="C44" s="91"/>
      <c r="D44" s="92">
        <v>0</v>
      </c>
      <c r="E44" s="128">
        <v>0</v>
      </c>
      <c r="F44" s="130">
        <f t="shared" si="0"/>
        <v>0</v>
      </c>
      <c r="G44" s="129">
        <f>F44*'Shared Mail Order'!C18</f>
        <v>0</v>
      </c>
      <c r="H44" s="130">
        <f t="shared" si="1"/>
        <v>0</v>
      </c>
      <c r="I44" s="99">
        <f>H44*'Shared Mail Order'!C17</f>
        <v>0</v>
      </c>
      <c r="J44" s="131">
        <f>((F44/'Shared Mail Order'!G13)*('Shared Mail Order'!H15+'Shared Mail Order'!H16))</f>
        <v>0</v>
      </c>
      <c r="K44" s="179">
        <f>(I44+L44)/('Shared Mail Order'!H13+'Shared Mail Order'!H21)*'Shared Mail Order'!C22</f>
        <v>0</v>
      </c>
      <c r="L44" s="100"/>
      <c r="M44" s="101">
        <f>IF('Shared Mail Order'!C23&gt;0,(I44+L44)/('Shared Mail Order'!H13+'Shared Mail Order'!H21)*'Shared Mail Order'!C23*'Shared Mail Order'!C25,(I44+L44)*'Shared Mail Order'!C25)</f>
        <v>0</v>
      </c>
      <c r="N44" s="102">
        <f>IF('Shared Mail Order'!C23&gt;0,(I44+L44)/('Shared Mail Order'!H13+'Shared Mail Order'!H21)*'Shared Mail Order'!C23*'Shared Mail Order'!C25+K44,(I44+L44)*'Shared Mail Order'!C25+K44)</f>
        <v>0</v>
      </c>
      <c r="O44" s="132">
        <f t="shared" si="2"/>
        <v>0</v>
      </c>
      <c r="P44" s="180">
        <f t="shared" si="3"/>
        <v>0</v>
      </c>
      <c r="Q44" s="1"/>
      <c r="R44" s="1"/>
    </row>
    <row r="45" spans="1:18" ht="12.75">
      <c r="A45" s="127"/>
      <c r="B45" s="73"/>
      <c r="C45" s="91"/>
      <c r="D45" s="92">
        <v>0</v>
      </c>
      <c r="E45" s="128">
        <v>0</v>
      </c>
      <c r="F45" s="130">
        <f t="shared" si="0"/>
        <v>0</v>
      </c>
      <c r="G45" s="129">
        <f>F45*'Shared Mail Order'!C18</f>
        <v>0</v>
      </c>
      <c r="H45" s="130">
        <f t="shared" si="1"/>
        <v>0</v>
      </c>
      <c r="I45" s="99">
        <f>H45*'Shared Mail Order'!C17</f>
        <v>0</v>
      </c>
      <c r="J45" s="131">
        <f>((F45/'Shared Mail Order'!G13)*('Shared Mail Order'!H15+'Shared Mail Order'!H16))</f>
        <v>0</v>
      </c>
      <c r="K45" s="179">
        <f>(I45+L45)/('Shared Mail Order'!H13+'Shared Mail Order'!H21)*'Shared Mail Order'!C22</f>
        <v>0</v>
      </c>
      <c r="L45" s="100"/>
      <c r="M45" s="101">
        <f>IF('Shared Mail Order'!C23&gt;0,(I45+L45)/('Shared Mail Order'!H13+'Shared Mail Order'!H21)*'Shared Mail Order'!C23*'Shared Mail Order'!C25,(I45+L45)*'Shared Mail Order'!C25)</f>
        <v>0</v>
      </c>
      <c r="N45" s="102">
        <f>IF('Shared Mail Order'!C23&gt;0,(I45+L45)/('Shared Mail Order'!H13+'Shared Mail Order'!H21)*'Shared Mail Order'!C23*'Shared Mail Order'!C25+K45,(I45+L45)*'Shared Mail Order'!C25+K45)</f>
        <v>0</v>
      </c>
      <c r="O45" s="132">
        <f t="shared" si="2"/>
        <v>0</v>
      </c>
      <c r="P45" s="180">
        <f t="shared" si="3"/>
        <v>0</v>
      </c>
      <c r="Q45" s="1"/>
      <c r="R45" s="1"/>
    </row>
    <row r="46" spans="1:18" ht="12.75">
      <c r="A46" s="127"/>
      <c r="B46" s="73"/>
      <c r="C46" s="91"/>
      <c r="D46" s="92">
        <v>0</v>
      </c>
      <c r="E46" s="128">
        <v>0</v>
      </c>
      <c r="F46" s="130">
        <f t="shared" si="0"/>
        <v>0</v>
      </c>
      <c r="G46" s="129">
        <f>F46*'Shared Mail Order'!C18</f>
        <v>0</v>
      </c>
      <c r="H46" s="130">
        <f t="shared" si="1"/>
        <v>0</v>
      </c>
      <c r="I46" s="99">
        <f>H46*'Shared Mail Order'!C17</f>
        <v>0</v>
      </c>
      <c r="J46" s="131">
        <f>((F46/'Shared Mail Order'!G13)*('Shared Mail Order'!H15+'Shared Mail Order'!H16))</f>
        <v>0</v>
      </c>
      <c r="K46" s="179">
        <f>(I46+L46)/('Shared Mail Order'!H13+'Shared Mail Order'!H21)*'Shared Mail Order'!C22</f>
        <v>0</v>
      </c>
      <c r="L46" s="100"/>
      <c r="M46" s="101">
        <f>IF('Shared Mail Order'!C23&gt;0,(I46+L46)/('Shared Mail Order'!H13+'Shared Mail Order'!H21)*'Shared Mail Order'!C23*'Shared Mail Order'!C25,(I46+L46)*'Shared Mail Order'!C25)</f>
        <v>0</v>
      </c>
      <c r="N46" s="102">
        <f>IF('Shared Mail Order'!C23&gt;0,(I46+L46)/('Shared Mail Order'!H13+'Shared Mail Order'!H21)*'Shared Mail Order'!C23*'Shared Mail Order'!C25+K46,(I46+L46)*'Shared Mail Order'!C25+K46)</f>
        <v>0</v>
      </c>
      <c r="O46" s="132">
        <f t="shared" si="2"/>
        <v>0</v>
      </c>
      <c r="P46" s="180">
        <f t="shared" si="3"/>
        <v>0</v>
      </c>
      <c r="Q46" s="1"/>
      <c r="R46" s="1"/>
    </row>
    <row r="47" spans="1:18" ht="12.75">
      <c r="A47" s="127"/>
      <c r="B47" s="73"/>
      <c r="C47" s="91"/>
      <c r="D47" s="92">
        <v>0</v>
      </c>
      <c r="E47" s="128">
        <v>0</v>
      </c>
      <c r="F47" s="130">
        <f t="shared" si="0"/>
        <v>0</v>
      </c>
      <c r="G47" s="129">
        <f>F47*'Shared Mail Order'!C18</f>
        <v>0</v>
      </c>
      <c r="H47" s="130">
        <f t="shared" si="1"/>
        <v>0</v>
      </c>
      <c r="I47" s="99">
        <f>H47*'Shared Mail Order'!C17</f>
        <v>0</v>
      </c>
      <c r="J47" s="131">
        <f>((F47/'Shared Mail Order'!G13)*('Shared Mail Order'!H15+'Shared Mail Order'!H16))</f>
        <v>0</v>
      </c>
      <c r="K47" s="179">
        <f>(I47+L47)/('Shared Mail Order'!H13+'Shared Mail Order'!H21)*'Shared Mail Order'!C22</f>
        <v>0</v>
      </c>
      <c r="L47" s="100"/>
      <c r="M47" s="101">
        <f>IF('Shared Mail Order'!C23&gt;0,(I47+L47)/('Shared Mail Order'!H13+'Shared Mail Order'!H21)*'Shared Mail Order'!C23*'Shared Mail Order'!C25,(I47+L47)*'Shared Mail Order'!C25)</f>
        <v>0</v>
      </c>
      <c r="N47" s="102">
        <f>IF('Shared Mail Order'!C23&gt;0,(I47+L47)/('Shared Mail Order'!H13+'Shared Mail Order'!H21)*'Shared Mail Order'!C23*'Shared Mail Order'!C25+K47,(I47+L47)*'Shared Mail Order'!C25+K47)</f>
        <v>0</v>
      </c>
      <c r="O47" s="132">
        <f t="shared" si="2"/>
        <v>0</v>
      </c>
      <c r="P47" s="180">
        <f t="shared" si="3"/>
        <v>0</v>
      </c>
      <c r="Q47" s="1"/>
      <c r="R47" s="1"/>
    </row>
    <row r="48" spans="1:18" ht="12.75">
      <c r="A48" s="127"/>
      <c r="B48" s="73"/>
      <c r="C48" s="91"/>
      <c r="D48" s="92">
        <v>0</v>
      </c>
      <c r="E48" s="128">
        <v>0</v>
      </c>
      <c r="F48" s="130">
        <f t="shared" si="0"/>
        <v>0</v>
      </c>
      <c r="G48" s="129">
        <f>F48*'Shared Mail Order'!C18</f>
        <v>0</v>
      </c>
      <c r="H48" s="130">
        <f t="shared" si="1"/>
        <v>0</v>
      </c>
      <c r="I48" s="99">
        <f>H48*'Shared Mail Order'!C17</f>
        <v>0</v>
      </c>
      <c r="J48" s="131">
        <f>((F448/'Shared Mail Order'!G13)*('Shared Mail Order'!H15+'Shared Mail Order'!H16))</f>
        <v>0</v>
      </c>
      <c r="K48" s="179">
        <f>(I48+L48)/('Shared Mail Order'!H13+'Shared Mail Order'!H21)*'Shared Mail Order'!C22</f>
        <v>0</v>
      </c>
      <c r="L48" s="100"/>
      <c r="M48" s="101">
        <f>IF('Shared Mail Order'!C23&gt;0,(I48+L48)/('Shared Mail Order'!H13+'Shared Mail Order'!H21)*'Shared Mail Order'!C23*'Shared Mail Order'!C25,(I48+L48)*'Shared Mail Order'!C25)</f>
        <v>0</v>
      </c>
      <c r="N48" s="102">
        <f>IF('Shared Mail Order'!C23&gt;0,(I48+L48)/('Shared Mail Order'!H13+'Shared Mail Order'!H21)*'Shared Mail Order'!C23*'Shared Mail Order'!C25+K48,(I48+L48)*'Shared Mail Order'!C25+K48)</f>
        <v>0</v>
      </c>
      <c r="O48" s="132">
        <f t="shared" si="2"/>
        <v>0</v>
      </c>
      <c r="P48" s="180">
        <f t="shared" si="3"/>
        <v>0</v>
      </c>
      <c r="Q48" s="1"/>
      <c r="R48" s="1"/>
    </row>
    <row r="49" spans="1:18" ht="12.75">
      <c r="A49" s="127"/>
      <c r="B49" s="73"/>
      <c r="C49" s="91"/>
      <c r="D49" s="92">
        <v>0</v>
      </c>
      <c r="E49" s="128">
        <v>0</v>
      </c>
      <c r="F49" s="130">
        <f t="shared" si="0"/>
        <v>0</v>
      </c>
      <c r="G49" s="129">
        <f>F49*'Shared Mail Order'!C18</f>
        <v>0</v>
      </c>
      <c r="H49" s="130">
        <f t="shared" si="1"/>
        <v>0</v>
      </c>
      <c r="I49" s="99">
        <f>H49*'Shared Mail Order'!C17</f>
        <v>0</v>
      </c>
      <c r="J49" s="131">
        <f>((F49/'Shared Mail Order'!G13)*('Shared Mail Order'!H15+'Shared Mail Order'!H16))</f>
        <v>0</v>
      </c>
      <c r="K49" s="179">
        <f>(I49+L49)/('Shared Mail Order'!H13+'Shared Mail Order'!H21)*'Shared Mail Order'!C22</f>
        <v>0</v>
      </c>
      <c r="L49" s="100"/>
      <c r="M49" s="101">
        <f>IF('Shared Mail Order'!C23&gt;0,(I49+L49)/('Shared Mail Order'!H13+'Shared Mail Order'!H21)*'Shared Mail Order'!C23*'Shared Mail Order'!C25,(I49+L49)*'Shared Mail Order'!C25)</f>
        <v>0</v>
      </c>
      <c r="N49" s="102">
        <f>IF('Shared Mail Order'!C23&gt;0,(I49+L49)/('Shared Mail Order'!H13+'Shared Mail Order'!H21)*'Shared Mail Order'!C23*'Shared Mail Order'!C25+K49,(I49+L49)*'Shared Mail Order'!C25+K49)</f>
        <v>0</v>
      </c>
      <c r="O49" s="132">
        <f t="shared" si="2"/>
        <v>0</v>
      </c>
      <c r="P49" s="180">
        <f t="shared" si="3"/>
        <v>0</v>
      </c>
      <c r="Q49" s="1"/>
      <c r="R49" s="1"/>
    </row>
    <row r="50" spans="1:18" ht="12.75">
      <c r="A50" s="127"/>
      <c r="B50" s="73"/>
      <c r="C50" s="91"/>
      <c r="D50" s="92">
        <v>0</v>
      </c>
      <c r="E50" s="128">
        <v>0</v>
      </c>
      <c r="F50" s="130">
        <f t="shared" si="0"/>
        <v>0</v>
      </c>
      <c r="G50" s="129">
        <f>F50*'Shared Mail Order'!C18</f>
        <v>0</v>
      </c>
      <c r="H50" s="130">
        <f t="shared" si="1"/>
        <v>0</v>
      </c>
      <c r="I50" s="99">
        <f>H50*'Shared Mail Order'!C17</f>
        <v>0</v>
      </c>
      <c r="J50" s="131">
        <f>((F50/'Shared Mail Order'!G13)*('Shared Mail Order'!H15+'Shared Mail Order'!H16))</f>
        <v>0</v>
      </c>
      <c r="K50" s="179">
        <f>(I50+L50)/('Shared Mail Order'!H13+'Shared Mail Order'!H21)*'Shared Mail Order'!C22</f>
        <v>0</v>
      </c>
      <c r="L50" s="100"/>
      <c r="M50" s="101">
        <f>IF('Shared Mail Order'!C23&gt;0,(I50+L50)/('Shared Mail Order'!H13+'Shared Mail Order'!H21)*'Shared Mail Order'!C23*'Shared Mail Order'!C25,(I50+L50)*'Shared Mail Order'!C25)</f>
        <v>0</v>
      </c>
      <c r="N50" s="102">
        <f>IF('Shared Mail Order'!C23&gt;0,(I50+L50)/('Shared Mail Order'!H13+'Shared Mail Order'!H21)*'Shared Mail Order'!C23*'Shared Mail Order'!C25+K50,(I50+L50)*'Shared Mail Order'!C25+K50)</f>
        <v>0</v>
      </c>
      <c r="O50" s="132">
        <f aca="true" t="shared" si="4" ref="O50:O81">SUM(I50+J50+N50)</f>
        <v>0</v>
      </c>
      <c r="P50" s="180">
        <f t="shared" si="3"/>
        <v>0</v>
      </c>
      <c r="Q50" s="1"/>
      <c r="R50" s="1"/>
    </row>
    <row r="51" spans="1:18" ht="12.75">
      <c r="A51" s="127"/>
      <c r="B51" s="73"/>
      <c r="C51" s="91"/>
      <c r="D51" s="92">
        <v>0</v>
      </c>
      <c r="E51" s="128">
        <v>0</v>
      </c>
      <c r="F51" s="130">
        <f t="shared" si="0"/>
        <v>0</v>
      </c>
      <c r="G51" s="129">
        <f>F51*'Shared Mail Order'!C18</f>
        <v>0</v>
      </c>
      <c r="H51" s="130">
        <f t="shared" si="1"/>
        <v>0</v>
      </c>
      <c r="I51" s="99">
        <f>H51*'Shared Mail Order'!C17</f>
        <v>0</v>
      </c>
      <c r="J51" s="131">
        <f>((F51/'Shared Mail Order'!G13)*('Shared Mail Order'!H15+'Shared Mail Order'!H16))</f>
        <v>0</v>
      </c>
      <c r="K51" s="179">
        <f>(I51+L51)/('Shared Mail Order'!H13+'Shared Mail Order'!H21)*'Shared Mail Order'!C22</f>
        <v>0</v>
      </c>
      <c r="L51" s="100"/>
      <c r="M51" s="101">
        <f>IF('Shared Mail Order'!C23&gt;0,(I51+L51)/('Shared Mail Order'!H13+'Shared Mail Order'!H21)*'Shared Mail Order'!C23*'Shared Mail Order'!C25,(I51+L51)*'Shared Mail Order'!C25)</f>
        <v>0</v>
      </c>
      <c r="N51" s="102">
        <f>IF('Shared Mail Order'!C23&gt;0,(I51+L51)/('Shared Mail Order'!H13+'Shared Mail Order'!H21)*'Shared Mail Order'!C23*'Shared Mail Order'!C25+K51,(I51+L51)*'Shared Mail Order'!C25+K51)</f>
        <v>0</v>
      </c>
      <c r="O51" s="132">
        <f t="shared" si="4"/>
        <v>0</v>
      </c>
      <c r="P51" s="180">
        <f t="shared" si="3"/>
        <v>0</v>
      </c>
      <c r="Q51" s="1"/>
      <c r="R51" s="1"/>
    </row>
    <row r="52" spans="1:18" ht="12.75">
      <c r="A52" s="127"/>
      <c r="B52" s="73"/>
      <c r="C52" s="91"/>
      <c r="D52" s="92">
        <v>0</v>
      </c>
      <c r="E52" s="128">
        <v>0</v>
      </c>
      <c r="F52" s="130">
        <f t="shared" si="0"/>
        <v>0</v>
      </c>
      <c r="G52" s="129">
        <f>F52*'Shared Mail Order'!C18</f>
        <v>0</v>
      </c>
      <c r="H52" s="130">
        <f t="shared" si="1"/>
        <v>0</v>
      </c>
      <c r="I52" s="99">
        <f>H52*'Shared Mail Order'!C17</f>
        <v>0</v>
      </c>
      <c r="J52" s="131">
        <f>((F52/'Shared Mail Order'!G13)*('Shared Mail Order'!H15+'Shared Mail Order'!H16))</f>
        <v>0</v>
      </c>
      <c r="K52" s="179">
        <f>(I52+L52)/('Shared Mail Order'!H13+'Shared Mail Order'!H21)*'Shared Mail Order'!C22</f>
        <v>0</v>
      </c>
      <c r="L52" s="100"/>
      <c r="M52" s="101">
        <f>IF('Shared Mail Order'!C23&gt;0,(I52+L52)/('Shared Mail Order'!H13+'Shared Mail Order'!H21)*'Shared Mail Order'!C23*'Shared Mail Order'!C25,(I52+L52)*'Shared Mail Order'!C25)</f>
        <v>0</v>
      </c>
      <c r="N52" s="102">
        <f>IF('Shared Mail Order'!C23&gt;0,(I52+L52)/('Shared Mail Order'!H13+'Shared Mail Order'!H21)*'Shared Mail Order'!C23*'Shared Mail Order'!C25+K52,(I52+L52)*'Shared Mail Order'!C25+K52)</f>
        <v>0</v>
      </c>
      <c r="O52" s="132">
        <f t="shared" si="4"/>
        <v>0</v>
      </c>
      <c r="P52" s="180">
        <f t="shared" si="3"/>
        <v>0</v>
      </c>
      <c r="Q52" s="1"/>
      <c r="R52" s="1"/>
    </row>
    <row r="53" spans="1:18" ht="12.75">
      <c r="A53" s="127"/>
      <c r="B53" s="73"/>
      <c r="C53" s="91"/>
      <c r="D53" s="92">
        <v>0</v>
      </c>
      <c r="E53" s="128">
        <v>0</v>
      </c>
      <c r="F53" s="130">
        <f t="shared" si="0"/>
        <v>0</v>
      </c>
      <c r="G53" s="129">
        <f>F53*'Shared Mail Order'!C18</f>
        <v>0</v>
      </c>
      <c r="H53" s="130">
        <f t="shared" si="1"/>
        <v>0</v>
      </c>
      <c r="I53" s="99">
        <f>H53*'Shared Mail Order'!C17</f>
        <v>0</v>
      </c>
      <c r="J53" s="131">
        <f>((F53/'Shared Mail Order'!G13)*('Shared Mail Order'!H15+'Shared Mail Order'!H16))</f>
        <v>0</v>
      </c>
      <c r="K53" s="179">
        <f>(I53+L53)/('Shared Mail Order'!H13+'Shared Mail Order'!H21)*'Shared Mail Order'!C22</f>
        <v>0</v>
      </c>
      <c r="L53" s="100"/>
      <c r="M53" s="101">
        <f>IF('Shared Mail Order'!C23&gt;0,(I53+L53)/('Shared Mail Order'!H13+'Shared Mail Order'!H21)*'Shared Mail Order'!C23*'Shared Mail Order'!C25,(I53+L53)*'Shared Mail Order'!C25)</f>
        <v>0</v>
      </c>
      <c r="N53" s="102">
        <f>IF('Shared Mail Order'!C23&gt;0,(I53+L53)/('Shared Mail Order'!H13+'Shared Mail Order'!H21)*'Shared Mail Order'!C23*'Shared Mail Order'!C25+K53,(I53+L53)*'Shared Mail Order'!C25+K53)</f>
        <v>0</v>
      </c>
      <c r="O53" s="132">
        <f t="shared" si="4"/>
        <v>0</v>
      </c>
      <c r="P53" s="180">
        <f t="shared" si="3"/>
        <v>0</v>
      </c>
      <c r="Q53" s="1"/>
      <c r="R53" s="1"/>
    </row>
    <row r="54" spans="1:18" ht="12.75">
      <c r="A54" s="127"/>
      <c r="B54" s="73"/>
      <c r="C54" s="91"/>
      <c r="D54" s="92">
        <v>0</v>
      </c>
      <c r="E54" s="128">
        <v>0</v>
      </c>
      <c r="F54" s="130">
        <f t="shared" si="0"/>
        <v>0</v>
      </c>
      <c r="G54" s="129">
        <f>F54*'Shared Mail Order'!C18</f>
        <v>0</v>
      </c>
      <c r="H54" s="130">
        <f t="shared" si="1"/>
        <v>0</v>
      </c>
      <c r="I54" s="99">
        <f>H54*'Shared Mail Order'!C17</f>
        <v>0</v>
      </c>
      <c r="J54" s="131">
        <f>((F54/'Shared Mail Order'!G13)*('Shared Mail Order'!H15+'Shared Mail Order'!H16))</f>
        <v>0</v>
      </c>
      <c r="K54" s="179">
        <f>(I54+L54)/('Shared Mail Order'!H13+'Shared Mail Order'!H21)*'Shared Mail Order'!C22</f>
        <v>0</v>
      </c>
      <c r="L54" s="100"/>
      <c r="M54" s="101">
        <f>IF('Shared Mail Order'!C23&gt;0,(I54+L54)/('Shared Mail Order'!H13+'Shared Mail Order'!H21)*'Shared Mail Order'!C23*'Shared Mail Order'!C25,(I54+L54)*'Shared Mail Order'!C25)</f>
        <v>0</v>
      </c>
      <c r="N54" s="102">
        <f>IF('Shared Mail Order'!C23&gt;0,(I54+L54)/('Shared Mail Order'!H13+'Shared Mail Order'!H21)*'Shared Mail Order'!C23*'Shared Mail Order'!C25+K54,(I54+L54)*'Shared Mail Order'!C25+K54)</f>
        <v>0</v>
      </c>
      <c r="O54" s="132">
        <f t="shared" si="4"/>
        <v>0</v>
      </c>
      <c r="P54" s="180">
        <f t="shared" si="3"/>
        <v>0</v>
      </c>
      <c r="Q54" s="1"/>
      <c r="R54" s="1"/>
    </row>
    <row r="55" spans="1:18" ht="12.75">
      <c r="A55" s="127"/>
      <c r="B55" s="73"/>
      <c r="C55" s="91"/>
      <c r="D55" s="92">
        <v>0</v>
      </c>
      <c r="E55" s="128">
        <v>0</v>
      </c>
      <c r="F55" s="130">
        <f t="shared" si="0"/>
        <v>0</v>
      </c>
      <c r="G55" s="129">
        <f>F55*'Shared Mail Order'!C18</f>
        <v>0</v>
      </c>
      <c r="H55" s="130">
        <f t="shared" si="1"/>
        <v>0</v>
      </c>
      <c r="I55" s="99">
        <f>H55*'Shared Mail Order'!C17</f>
        <v>0</v>
      </c>
      <c r="J55" s="131">
        <f>((F55/'Shared Mail Order'!G13)*('Shared Mail Order'!H15+'Shared Mail Order'!H16))</f>
        <v>0</v>
      </c>
      <c r="K55" s="179">
        <f>(I55+L55)/('Shared Mail Order'!H13+'Shared Mail Order'!H21)*'Shared Mail Order'!C22</f>
        <v>0</v>
      </c>
      <c r="L55" s="100"/>
      <c r="M55" s="101">
        <f>IF('Shared Mail Order'!C23&gt;0,(I55+L55)/('Shared Mail Order'!H13+'Shared Mail Order'!H21)*'Shared Mail Order'!C23*'Shared Mail Order'!C25,(I55+L55)*'Shared Mail Order'!C25)</f>
        <v>0</v>
      </c>
      <c r="N55" s="102">
        <f>IF('Shared Mail Order'!C23&gt;0,(I55+L55)/('Shared Mail Order'!H13+'Shared Mail Order'!H21)*'Shared Mail Order'!C23*'Shared Mail Order'!C25+K55,(I55+L55)*'Shared Mail Order'!C25+K55)</f>
        <v>0</v>
      </c>
      <c r="O55" s="132">
        <f t="shared" si="4"/>
        <v>0</v>
      </c>
      <c r="P55" s="180">
        <f t="shared" si="3"/>
        <v>0</v>
      </c>
      <c r="Q55" s="1"/>
      <c r="R55" s="1"/>
    </row>
    <row r="56" spans="1:18" ht="12.75">
      <c r="A56" s="127"/>
      <c r="B56" s="73"/>
      <c r="C56" s="91"/>
      <c r="D56" s="92">
        <v>0</v>
      </c>
      <c r="E56" s="128">
        <v>0</v>
      </c>
      <c r="F56" s="130">
        <f t="shared" si="0"/>
        <v>0</v>
      </c>
      <c r="G56" s="129">
        <f>F56*'Shared Mail Order'!C18</f>
        <v>0</v>
      </c>
      <c r="H56" s="130">
        <f t="shared" si="1"/>
        <v>0</v>
      </c>
      <c r="I56" s="99">
        <f>H56*'Shared Mail Order'!C17</f>
        <v>0</v>
      </c>
      <c r="J56" s="131">
        <f>((F56/'Shared Mail Order'!G13)*('Shared Mail Order'!H15+'Shared Mail Order'!H16))</f>
        <v>0</v>
      </c>
      <c r="K56" s="179">
        <f>(I56+L56)/('Shared Mail Order'!H13+'Shared Mail Order'!H21)*'Shared Mail Order'!C22</f>
        <v>0</v>
      </c>
      <c r="L56" s="100"/>
      <c r="M56" s="101">
        <f>IF('Shared Mail Order'!C23&gt;0,(I56+L56)/('Shared Mail Order'!H13+'Shared Mail Order'!H21)*'Shared Mail Order'!C23*'Shared Mail Order'!C25,(I56+L56)*'Shared Mail Order'!C25)</f>
        <v>0</v>
      </c>
      <c r="N56" s="102">
        <f>IF('Shared Mail Order'!C23&gt;0,(I56+L56)/('Shared Mail Order'!H13+'Shared Mail Order'!H21)*'Shared Mail Order'!C23*'Shared Mail Order'!C25+K56,(I56+L56)*'Shared Mail Order'!C25+K56)</f>
        <v>0</v>
      </c>
      <c r="O56" s="132">
        <f t="shared" si="4"/>
        <v>0</v>
      </c>
      <c r="P56" s="180">
        <f t="shared" si="3"/>
        <v>0</v>
      </c>
      <c r="Q56" s="1"/>
      <c r="R56" s="1"/>
    </row>
    <row r="57" spans="1:18" ht="12.75">
      <c r="A57" s="127"/>
      <c r="B57" s="73"/>
      <c r="C57" s="91"/>
      <c r="D57" s="92">
        <v>0</v>
      </c>
      <c r="E57" s="128">
        <v>0</v>
      </c>
      <c r="F57" s="130">
        <f t="shared" si="0"/>
        <v>0</v>
      </c>
      <c r="G57" s="129">
        <f>F57*'Shared Mail Order'!C18</f>
        <v>0</v>
      </c>
      <c r="H57" s="130">
        <f t="shared" si="1"/>
        <v>0</v>
      </c>
      <c r="I57" s="99">
        <f>H57*'Shared Mail Order'!C17</f>
        <v>0</v>
      </c>
      <c r="J57" s="131">
        <f>((F57/'Shared Mail Order'!G13)*('Shared Mail Order'!H15+'Shared Mail Order'!H16))</f>
        <v>0</v>
      </c>
      <c r="K57" s="179">
        <f>(I57+L57)/('Shared Mail Order'!H13+'Shared Mail Order'!H21)*'Shared Mail Order'!C22</f>
        <v>0</v>
      </c>
      <c r="L57" s="100"/>
      <c r="M57" s="101">
        <f>IF('Shared Mail Order'!C23&gt;0,(I57+L57)/('Shared Mail Order'!H13+'Shared Mail Order'!H21)*'Shared Mail Order'!C23*'Shared Mail Order'!C25,(I57+L57)*'Shared Mail Order'!C25)</f>
        <v>0</v>
      </c>
      <c r="N57" s="102">
        <f>IF('Shared Mail Order'!C23&gt;0,(I57+L57)/('Shared Mail Order'!H13+'Shared Mail Order'!H21)*'Shared Mail Order'!C23*'Shared Mail Order'!C25+K57,(I57+L57)*'Shared Mail Order'!C25+K57)</f>
        <v>0</v>
      </c>
      <c r="O57" s="132">
        <f t="shared" si="4"/>
        <v>0</v>
      </c>
      <c r="P57" s="180">
        <f t="shared" si="3"/>
        <v>0</v>
      </c>
      <c r="Q57" s="1"/>
      <c r="R57" s="1"/>
    </row>
    <row r="58" spans="1:18" ht="12.75">
      <c r="A58" s="127"/>
      <c r="B58" s="73"/>
      <c r="C58" s="91"/>
      <c r="D58" s="92">
        <v>0</v>
      </c>
      <c r="E58" s="128">
        <v>0</v>
      </c>
      <c r="F58" s="130">
        <f t="shared" si="0"/>
        <v>0</v>
      </c>
      <c r="G58" s="129">
        <f>F58*'Shared Mail Order'!C18</f>
        <v>0</v>
      </c>
      <c r="H58" s="130">
        <f t="shared" si="1"/>
        <v>0</v>
      </c>
      <c r="I58" s="99">
        <f>H58*'Shared Mail Order'!C17</f>
        <v>0</v>
      </c>
      <c r="J58" s="131">
        <f>((F58/'Shared Mail Order'!G13)*('Shared Mail Order'!H15+'Shared Mail Order'!H16))</f>
        <v>0</v>
      </c>
      <c r="K58" s="179">
        <f>(I58+L58)/('Shared Mail Order'!H13+'Shared Mail Order'!H21)*'Shared Mail Order'!C22</f>
        <v>0</v>
      </c>
      <c r="L58" s="100"/>
      <c r="M58" s="101">
        <f>IF('Shared Mail Order'!C23&gt;0,(I58+L58)/('Shared Mail Order'!H13+'Shared Mail Order'!H21)*'Shared Mail Order'!C23*'Shared Mail Order'!C25,(I58+L58)*'Shared Mail Order'!C25)</f>
        <v>0</v>
      </c>
      <c r="N58" s="102">
        <f>IF('Shared Mail Order'!C23&gt;0,(I58+L58)/('Shared Mail Order'!H13+'Shared Mail Order'!H21)*'Shared Mail Order'!C23*'Shared Mail Order'!C25+K58,(I58+L58)*'Shared Mail Order'!C25+K58)</f>
        <v>0</v>
      </c>
      <c r="O58" s="132">
        <f t="shared" si="4"/>
        <v>0</v>
      </c>
      <c r="P58" s="180">
        <f t="shared" si="3"/>
        <v>0</v>
      </c>
      <c r="Q58" s="1"/>
      <c r="R58" s="1"/>
    </row>
    <row r="59" spans="1:18" ht="12.75">
      <c r="A59" s="127"/>
      <c r="B59" s="73"/>
      <c r="C59" s="91"/>
      <c r="D59" s="92">
        <v>0</v>
      </c>
      <c r="E59" s="128">
        <v>0</v>
      </c>
      <c r="F59" s="130">
        <f t="shared" si="0"/>
        <v>0</v>
      </c>
      <c r="G59" s="129">
        <f>F59*'Shared Mail Order'!C18</f>
        <v>0</v>
      </c>
      <c r="H59" s="130">
        <f t="shared" si="1"/>
        <v>0</v>
      </c>
      <c r="I59" s="99">
        <f>H59*'Shared Mail Order'!C17</f>
        <v>0</v>
      </c>
      <c r="J59" s="131">
        <f>((F59/'Shared Mail Order'!G13)*('Shared Mail Order'!H15+'Shared Mail Order'!H16))</f>
        <v>0</v>
      </c>
      <c r="K59" s="179">
        <f>(I59+L59)/('Shared Mail Order'!H13+'Shared Mail Order'!H21)*'Shared Mail Order'!C22</f>
        <v>0</v>
      </c>
      <c r="L59" s="100"/>
      <c r="M59" s="101">
        <f>IF('Shared Mail Order'!C23&gt;0,(I59+L59)/('Shared Mail Order'!H13+'Shared Mail Order'!H21)*'Shared Mail Order'!C23*'Shared Mail Order'!C25,(I59+L59)*'Shared Mail Order'!C25)</f>
        <v>0</v>
      </c>
      <c r="N59" s="102">
        <f>IF('Shared Mail Order'!C23&gt;0,(I59+L59)/('Shared Mail Order'!H13+'Shared Mail Order'!H21)*'Shared Mail Order'!C23*'Shared Mail Order'!C25+K59,(I59+L59)*'Shared Mail Order'!C25+K59)</f>
        <v>0</v>
      </c>
      <c r="O59" s="132">
        <f t="shared" si="4"/>
        <v>0</v>
      </c>
      <c r="P59" s="180">
        <f t="shared" si="3"/>
        <v>0</v>
      </c>
      <c r="Q59" s="1"/>
      <c r="R59" s="1"/>
    </row>
    <row r="60" spans="1:18" ht="12.75">
      <c r="A60" s="127"/>
      <c r="B60" s="73"/>
      <c r="C60" s="91"/>
      <c r="D60" s="92">
        <v>0</v>
      </c>
      <c r="E60" s="128">
        <v>0</v>
      </c>
      <c r="F60" s="130">
        <f t="shared" si="0"/>
        <v>0</v>
      </c>
      <c r="G60" s="129">
        <f>F60*'Shared Mail Order'!C18</f>
        <v>0</v>
      </c>
      <c r="H60" s="130">
        <f t="shared" si="1"/>
        <v>0</v>
      </c>
      <c r="I60" s="99">
        <f>H60*'Shared Mail Order'!C17</f>
        <v>0</v>
      </c>
      <c r="J60" s="131">
        <f>((F60/'Shared Mail Order'!G13)*('Shared Mail Order'!H15+'Shared Mail Order'!H16))</f>
        <v>0</v>
      </c>
      <c r="K60" s="179">
        <f>(I60+L60)/('Shared Mail Order'!H13+'Shared Mail Order'!H21)*'Shared Mail Order'!C22</f>
        <v>0</v>
      </c>
      <c r="L60" s="100"/>
      <c r="M60" s="101">
        <f>IF('Shared Mail Order'!C23&gt;0,(I60+L60)/('Shared Mail Order'!H13+'Shared Mail Order'!H21)*'Shared Mail Order'!C23*'Shared Mail Order'!C25,(I60+L60)*'Shared Mail Order'!C25)</f>
        <v>0</v>
      </c>
      <c r="N60" s="102">
        <f>IF('Shared Mail Order'!C23&gt;0,(I60+L60)/('Shared Mail Order'!H13+'Shared Mail Order'!H21)*'Shared Mail Order'!C23*'Shared Mail Order'!C25+K60,(I60+L60)*'Shared Mail Order'!C25+K60)</f>
        <v>0</v>
      </c>
      <c r="O60" s="132">
        <f t="shared" si="4"/>
        <v>0</v>
      </c>
      <c r="P60" s="180">
        <f t="shared" si="3"/>
        <v>0</v>
      </c>
      <c r="Q60" s="1"/>
      <c r="R60" s="1"/>
    </row>
    <row r="61" spans="1:18" ht="12.75">
      <c r="A61" s="127"/>
      <c r="B61" s="73"/>
      <c r="C61" s="91"/>
      <c r="D61" s="92">
        <v>0</v>
      </c>
      <c r="E61" s="128">
        <v>0</v>
      </c>
      <c r="F61" s="130">
        <f t="shared" si="0"/>
        <v>0</v>
      </c>
      <c r="G61" s="129">
        <f>F61*'Shared Mail Order'!C18</f>
        <v>0</v>
      </c>
      <c r="H61" s="130">
        <f t="shared" si="1"/>
        <v>0</v>
      </c>
      <c r="I61" s="99">
        <f>H61*'Shared Mail Order'!C17</f>
        <v>0</v>
      </c>
      <c r="J61" s="131">
        <f>((F61/'Shared Mail Order'!G13)*('Shared Mail Order'!H15+'Shared Mail Order'!H16))</f>
        <v>0</v>
      </c>
      <c r="K61" s="179">
        <f>(I61+L61)/('Shared Mail Order'!H13+'Shared Mail Order'!H21)*'Shared Mail Order'!C22</f>
        <v>0</v>
      </c>
      <c r="L61" s="100"/>
      <c r="M61" s="101">
        <f>IF('Shared Mail Order'!C23&gt;0,(I61+L61)/('Shared Mail Order'!H13+'Shared Mail Order'!H21)*'Shared Mail Order'!C23*'Shared Mail Order'!C25,(I61+L61)*'Shared Mail Order'!C25)</f>
        <v>0</v>
      </c>
      <c r="N61" s="102">
        <f>IF('Shared Mail Order'!C23&gt;0,(I61+L61)/('Shared Mail Order'!H13+'Shared Mail Order'!H21)*'Shared Mail Order'!C23*'Shared Mail Order'!C25+K61,(I61+L61)*'Shared Mail Order'!C25+K61)</f>
        <v>0</v>
      </c>
      <c r="O61" s="132">
        <f t="shared" si="4"/>
        <v>0</v>
      </c>
      <c r="P61" s="180">
        <f t="shared" si="3"/>
        <v>0</v>
      </c>
      <c r="Q61" s="1"/>
      <c r="R61" s="1"/>
    </row>
    <row r="62" spans="1:18" ht="12.75">
      <c r="A62" s="127"/>
      <c r="B62" s="73"/>
      <c r="C62" s="91"/>
      <c r="D62" s="92">
        <v>0</v>
      </c>
      <c r="E62" s="128">
        <v>0</v>
      </c>
      <c r="F62" s="130">
        <f t="shared" si="0"/>
        <v>0</v>
      </c>
      <c r="G62" s="129">
        <f>F62*'Shared Mail Order'!C18</f>
        <v>0</v>
      </c>
      <c r="H62" s="130">
        <f t="shared" si="1"/>
        <v>0</v>
      </c>
      <c r="I62" s="99">
        <f>H62*'Shared Mail Order'!C17</f>
        <v>0</v>
      </c>
      <c r="J62" s="131">
        <f>((F62/'Shared Mail Order'!G13)*('Shared Mail Order'!H15+'Shared Mail Order'!H16))</f>
        <v>0</v>
      </c>
      <c r="K62" s="179">
        <f>(I62+L62)/('Shared Mail Order'!H13+'Shared Mail Order'!H21)*'Shared Mail Order'!C22</f>
        <v>0</v>
      </c>
      <c r="L62" s="100"/>
      <c r="M62" s="101">
        <f>IF('Shared Mail Order'!C23&gt;0,(I62+L62)/('Shared Mail Order'!H13+'Shared Mail Order'!H21)*'Shared Mail Order'!C23*'Shared Mail Order'!C25,(I62+L62)*'Shared Mail Order'!C25)</f>
        <v>0</v>
      </c>
      <c r="N62" s="102">
        <f>IF('Shared Mail Order'!C23&gt;0,(I62+L62)/('Shared Mail Order'!H13+'Shared Mail Order'!H21)*'Shared Mail Order'!C23*'Shared Mail Order'!C25+K62,(I62+L62)*'Shared Mail Order'!C25+K62)</f>
        <v>0</v>
      </c>
      <c r="O62" s="132">
        <f t="shared" si="4"/>
        <v>0</v>
      </c>
      <c r="P62" s="180">
        <f t="shared" si="3"/>
        <v>0</v>
      </c>
      <c r="Q62" s="1"/>
      <c r="R62" s="1"/>
    </row>
    <row r="63" spans="1:18" ht="12.75">
      <c r="A63" s="127"/>
      <c r="B63" s="73"/>
      <c r="C63" s="91"/>
      <c r="D63" s="92">
        <v>0</v>
      </c>
      <c r="E63" s="128">
        <v>0</v>
      </c>
      <c r="F63" s="130">
        <f t="shared" si="0"/>
        <v>0</v>
      </c>
      <c r="G63" s="129">
        <f>F63*'Shared Mail Order'!C18</f>
        <v>0</v>
      </c>
      <c r="H63" s="130">
        <f t="shared" si="1"/>
        <v>0</v>
      </c>
      <c r="I63" s="99">
        <f>H63*'Shared Mail Order'!C17</f>
        <v>0</v>
      </c>
      <c r="J63" s="131">
        <f>((F63/'Shared Mail Order'!G13)*('Shared Mail Order'!H15+'Shared Mail Order'!H16))</f>
        <v>0</v>
      </c>
      <c r="K63" s="179">
        <f>(I63+L63)/('Shared Mail Order'!H13+'Shared Mail Order'!H21)*'Shared Mail Order'!C22</f>
        <v>0</v>
      </c>
      <c r="L63" s="100"/>
      <c r="M63" s="101">
        <f>IF('Shared Mail Order'!C23&gt;0,(I63+L63)/('Shared Mail Order'!H13+'Shared Mail Order'!H21)*'Shared Mail Order'!C23*'Shared Mail Order'!C25,(I63+L63)*'Shared Mail Order'!C25)</f>
        <v>0</v>
      </c>
      <c r="N63" s="102">
        <f>IF('Shared Mail Order'!C23&gt;0,(I63+L63)/('Shared Mail Order'!H13+'Shared Mail Order'!H21)*'Shared Mail Order'!C23*'Shared Mail Order'!C25+K63,(I63+L63)*'Shared Mail Order'!C25+K63)</f>
        <v>0</v>
      </c>
      <c r="O63" s="132">
        <f t="shared" si="4"/>
        <v>0</v>
      </c>
      <c r="P63" s="180">
        <f t="shared" si="3"/>
        <v>0</v>
      </c>
      <c r="Q63" s="1"/>
      <c r="R63" s="1"/>
    </row>
    <row r="64" spans="1:18" ht="12.75">
      <c r="A64" s="127"/>
      <c r="B64" s="73"/>
      <c r="C64" s="91"/>
      <c r="D64" s="92">
        <v>0</v>
      </c>
      <c r="E64" s="128">
        <v>0</v>
      </c>
      <c r="F64" s="130">
        <f t="shared" si="0"/>
        <v>0</v>
      </c>
      <c r="G64" s="129">
        <f>F64*'Shared Mail Order'!C18</f>
        <v>0</v>
      </c>
      <c r="H64" s="130">
        <f t="shared" si="1"/>
        <v>0</v>
      </c>
      <c r="I64" s="99">
        <f>H64*'Shared Mail Order'!C17</f>
        <v>0</v>
      </c>
      <c r="J64" s="131">
        <f>((F64/'Shared Mail Order'!G13)*('Shared Mail Order'!H15+'Shared Mail Order'!H16))</f>
        <v>0</v>
      </c>
      <c r="K64" s="179">
        <f>(I64+L64)/('Shared Mail Order'!H13+'Shared Mail Order'!H21)*'Shared Mail Order'!C22</f>
        <v>0</v>
      </c>
      <c r="L64" s="100"/>
      <c r="M64" s="101">
        <f>IF('Shared Mail Order'!C23&gt;0,(I64+L64)/('Shared Mail Order'!H13+'Shared Mail Order'!H21)*'Shared Mail Order'!C23*'Shared Mail Order'!C25,(I64+L64)*'Shared Mail Order'!C25)</f>
        <v>0</v>
      </c>
      <c r="N64" s="102">
        <f>IF('Shared Mail Order'!C23&gt;0,(I64+L64)/('Shared Mail Order'!H13+'Shared Mail Order'!H21)*'Shared Mail Order'!C23*'Shared Mail Order'!C25+K64,(I64+L64)*'Shared Mail Order'!C25+K64)</f>
        <v>0</v>
      </c>
      <c r="O64" s="132">
        <f t="shared" si="4"/>
        <v>0</v>
      </c>
      <c r="P64" s="180">
        <f t="shared" si="3"/>
        <v>0</v>
      </c>
      <c r="Q64" s="1"/>
      <c r="R64" s="1"/>
    </row>
    <row r="65" spans="1:18" ht="12.75">
      <c r="A65" s="127"/>
      <c r="B65" s="73"/>
      <c r="C65" s="91"/>
      <c r="D65" s="92">
        <v>0</v>
      </c>
      <c r="E65" s="128">
        <v>0</v>
      </c>
      <c r="F65" s="130">
        <f t="shared" si="0"/>
        <v>0</v>
      </c>
      <c r="G65" s="129">
        <f>F65*'Shared Mail Order'!C18</f>
        <v>0</v>
      </c>
      <c r="H65" s="130">
        <f t="shared" si="1"/>
        <v>0</v>
      </c>
      <c r="I65" s="99">
        <f>H65*'Shared Mail Order'!C17</f>
        <v>0</v>
      </c>
      <c r="J65" s="131">
        <f>((F65/'Shared Mail Order'!G13)*('Shared Mail Order'!H15+'Shared Mail Order'!H16))</f>
        <v>0</v>
      </c>
      <c r="K65" s="179">
        <f>(I65+L65)/('Shared Mail Order'!H13+'Shared Mail Order'!H21)*'Shared Mail Order'!C22</f>
        <v>0</v>
      </c>
      <c r="L65" s="100"/>
      <c r="M65" s="101">
        <f>IF('Shared Mail Order'!C23&gt;0,(I65+L65)/('Shared Mail Order'!H13+'Shared Mail Order'!H21)*'Shared Mail Order'!C23*'Shared Mail Order'!C25,(I65+L65)*'Shared Mail Order'!C25)</f>
        <v>0</v>
      </c>
      <c r="N65" s="102">
        <f>IF('Shared Mail Order'!C23&gt;0,(I65+L65)/('Shared Mail Order'!H13+'Shared Mail Order'!H21)*'Shared Mail Order'!C23*'Shared Mail Order'!C25+K65,(I65+L65)*'Shared Mail Order'!C25+K65)</f>
        <v>0</v>
      </c>
      <c r="O65" s="132">
        <f t="shared" si="4"/>
        <v>0</v>
      </c>
      <c r="P65" s="180">
        <f t="shared" si="3"/>
        <v>0</v>
      </c>
      <c r="Q65" s="1"/>
      <c r="R65" s="1"/>
    </row>
    <row r="66" spans="1:18" ht="12.75">
      <c r="A66" s="127"/>
      <c r="B66" s="73"/>
      <c r="C66" s="91"/>
      <c r="D66" s="92">
        <v>0</v>
      </c>
      <c r="E66" s="128">
        <v>0</v>
      </c>
      <c r="F66" s="130">
        <f t="shared" si="0"/>
        <v>0</v>
      </c>
      <c r="G66" s="129">
        <f>F66*'Shared Mail Order'!C18</f>
        <v>0</v>
      </c>
      <c r="H66" s="130">
        <f t="shared" si="1"/>
        <v>0</v>
      </c>
      <c r="I66" s="99">
        <f>H66*'Shared Mail Order'!C17</f>
        <v>0</v>
      </c>
      <c r="J66" s="131">
        <f>((F66/'Shared Mail Order'!G13)*('Shared Mail Order'!H15+'Shared Mail Order'!H16))</f>
        <v>0</v>
      </c>
      <c r="K66" s="179">
        <f>(I66+L66)/('Shared Mail Order'!H13+'Shared Mail Order'!H21)*'Shared Mail Order'!C22</f>
        <v>0</v>
      </c>
      <c r="L66" s="100"/>
      <c r="M66" s="101">
        <f>IF('Shared Mail Order'!C23&gt;0,(I66+L66)/('Shared Mail Order'!H13+'Shared Mail Order'!H21)*'Shared Mail Order'!C23*'Shared Mail Order'!C25,(I66+L66)*'Shared Mail Order'!C25)</f>
        <v>0</v>
      </c>
      <c r="N66" s="102">
        <f>IF('Shared Mail Order'!C23&gt;0,(I66+L66)/('Shared Mail Order'!H13+'Shared Mail Order'!H21)*'Shared Mail Order'!C23*'Shared Mail Order'!C25+K66,(I66+L66)*'Shared Mail Order'!C25+K66)</f>
        <v>0</v>
      </c>
      <c r="O66" s="132">
        <f t="shared" si="4"/>
        <v>0</v>
      </c>
      <c r="P66" s="180">
        <f t="shared" si="3"/>
        <v>0</v>
      </c>
      <c r="Q66" s="1"/>
      <c r="R66" s="1"/>
    </row>
    <row r="67" spans="1:18" ht="12.75">
      <c r="A67" s="127"/>
      <c r="B67" s="73"/>
      <c r="C67" s="91"/>
      <c r="D67" s="92">
        <v>0</v>
      </c>
      <c r="E67" s="128">
        <v>0</v>
      </c>
      <c r="F67" s="130">
        <f t="shared" si="0"/>
        <v>0</v>
      </c>
      <c r="G67" s="129">
        <f>F67*'Shared Mail Order'!C18</f>
        <v>0</v>
      </c>
      <c r="H67" s="130">
        <f t="shared" si="1"/>
        <v>0</v>
      </c>
      <c r="I67" s="99">
        <f>H67*'Shared Mail Order'!C17</f>
        <v>0</v>
      </c>
      <c r="J67" s="131">
        <f>((F67/'Shared Mail Order'!G13)*('Shared Mail Order'!H15+'Shared Mail Order'!H16))</f>
        <v>0</v>
      </c>
      <c r="K67" s="179">
        <f>(I67+L67)/('Shared Mail Order'!H13+'Shared Mail Order'!H21)*'Shared Mail Order'!C22</f>
        <v>0</v>
      </c>
      <c r="L67" s="100"/>
      <c r="M67" s="101">
        <f>IF('Shared Mail Order'!C23&gt;0,(I67+L67)/('Shared Mail Order'!H13+'Shared Mail Order'!H21)*'Shared Mail Order'!C23*'Shared Mail Order'!C25,(I67+L67)*'Shared Mail Order'!C25)</f>
        <v>0</v>
      </c>
      <c r="N67" s="102">
        <f>IF('Shared Mail Order'!C23&gt;0,(I67+L67)/('Shared Mail Order'!H13+'Shared Mail Order'!H21)*'Shared Mail Order'!C23*'Shared Mail Order'!C25+K67,(I67+L67)*'Shared Mail Order'!C25+K67)</f>
        <v>0</v>
      </c>
      <c r="O67" s="132">
        <f t="shared" si="4"/>
        <v>0</v>
      </c>
      <c r="P67" s="180">
        <f t="shared" si="3"/>
        <v>0</v>
      </c>
      <c r="Q67" s="1"/>
      <c r="R67" s="1"/>
    </row>
    <row r="68" spans="1:18" ht="12.75">
      <c r="A68" s="127"/>
      <c r="B68" s="73"/>
      <c r="C68" s="91"/>
      <c r="D68" s="92">
        <v>0</v>
      </c>
      <c r="E68" s="128">
        <v>0</v>
      </c>
      <c r="F68" s="130">
        <f t="shared" si="0"/>
        <v>0</v>
      </c>
      <c r="G68" s="129">
        <f>F68*'Shared Mail Order'!C18</f>
        <v>0</v>
      </c>
      <c r="H68" s="130">
        <f t="shared" si="1"/>
        <v>0</v>
      </c>
      <c r="I68" s="99">
        <f>H68*'Shared Mail Order'!C17</f>
        <v>0</v>
      </c>
      <c r="J68" s="131">
        <f>((F68/'Shared Mail Order'!G13)*('Shared Mail Order'!H15+'Shared Mail Order'!H16))</f>
        <v>0</v>
      </c>
      <c r="K68" s="179">
        <f>(I68+L68)/('Shared Mail Order'!H13+'Shared Mail Order'!H21)*'Shared Mail Order'!C22</f>
        <v>0</v>
      </c>
      <c r="L68" s="100"/>
      <c r="M68" s="101">
        <f>IF('Shared Mail Order'!C23&gt;0,(I68+L68)/('Shared Mail Order'!H13+'Shared Mail Order'!H21)*'Shared Mail Order'!C23*'Shared Mail Order'!C25,(I68+L68)*'Shared Mail Order'!C25)</f>
        <v>0</v>
      </c>
      <c r="N68" s="102">
        <f>IF('Shared Mail Order'!C23&gt;0,(I68+L68)/('Shared Mail Order'!H13+'Shared Mail Order'!H21)*'Shared Mail Order'!C23*'Shared Mail Order'!C25+K68,(I68+L68)*'Shared Mail Order'!C25+K68)</f>
        <v>0</v>
      </c>
      <c r="O68" s="132">
        <f t="shared" si="4"/>
        <v>0</v>
      </c>
      <c r="P68" s="180">
        <f t="shared" si="3"/>
        <v>0</v>
      </c>
      <c r="Q68" s="1"/>
      <c r="R68" s="1"/>
    </row>
    <row r="69" spans="1:18" ht="12.75">
      <c r="A69" s="127"/>
      <c r="B69" s="73"/>
      <c r="C69" s="91"/>
      <c r="D69" s="92">
        <v>0</v>
      </c>
      <c r="E69" s="128">
        <v>0</v>
      </c>
      <c r="F69" s="130">
        <f t="shared" si="0"/>
        <v>0</v>
      </c>
      <c r="G69" s="129">
        <f>F69*'Shared Mail Order'!C18</f>
        <v>0</v>
      </c>
      <c r="H69" s="130">
        <f t="shared" si="1"/>
        <v>0</v>
      </c>
      <c r="I69" s="99">
        <f>H69*'Shared Mail Order'!C17</f>
        <v>0</v>
      </c>
      <c r="J69" s="131">
        <f>((F69/'Shared Mail Order'!G13)*('Shared Mail Order'!H15+'Shared Mail Order'!H16))</f>
        <v>0</v>
      </c>
      <c r="K69" s="179">
        <f>(I69+L69)/('Shared Mail Order'!H13+'Shared Mail Order'!H21)*'Shared Mail Order'!C22</f>
        <v>0</v>
      </c>
      <c r="L69" s="100"/>
      <c r="M69" s="101">
        <f>IF('Shared Mail Order'!C23&gt;0,(I69+L69)/('Shared Mail Order'!H13+'Shared Mail Order'!H21)*'Shared Mail Order'!C23*'Shared Mail Order'!C25,(I69+L69)*'Shared Mail Order'!C25)</f>
        <v>0</v>
      </c>
      <c r="N69" s="102">
        <f>IF('Shared Mail Order'!C23&gt;0,(I69+L69)/('Shared Mail Order'!H13+'Shared Mail Order'!H21)*'Shared Mail Order'!C23*'Shared Mail Order'!C25+K69,(I69+L69)*'Shared Mail Order'!C25+K69)</f>
        <v>0</v>
      </c>
      <c r="O69" s="132">
        <f t="shared" si="4"/>
        <v>0</v>
      </c>
      <c r="P69" s="180">
        <f t="shared" si="3"/>
        <v>0</v>
      </c>
      <c r="Q69" s="1"/>
      <c r="R69" s="1"/>
    </row>
    <row r="70" spans="1:18" ht="12.75">
      <c r="A70" s="127"/>
      <c r="B70" s="73"/>
      <c r="C70" s="91"/>
      <c r="D70" s="92">
        <v>0</v>
      </c>
      <c r="E70" s="128">
        <v>0</v>
      </c>
      <c r="F70" s="130">
        <f t="shared" si="0"/>
        <v>0</v>
      </c>
      <c r="G70" s="129">
        <f>F70*'Shared Mail Order'!C18</f>
        <v>0</v>
      </c>
      <c r="H70" s="130">
        <f t="shared" si="1"/>
        <v>0</v>
      </c>
      <c r="I70" s="99">
        <f>H70*'Shared Mail Order'!C17</f>
        <v>0</v>
      </c>
      <c r="J70" s="131">
        <f>((F70/'Shared Mail Order'!G13)*('Shared Mail Order'!H15+'Shared Mail Order'!H16))</f>
        <v>0</v>
      </c>
      <c r="K70" s="179">
        <f>(I70+L70)/('Shared Mail Order'!H13+'Shared Mail Order'!H21)*'Shared Mail Order'!C22</f>
        <v>0</v>
      </c>
      <c r="L70" s="100"/>
      <c r="M70" s="101">
        <f>IF('Shared Mail Order'!C23&gt;0,(I70+L70)/('Shared Mail Order'!H13+'Shared Mail Order'!H21)*'Shared Mail Order'!C23*'Shared Mail Order'!C25,(I70+L70)*'Shared Mail Order'!C25)</f>
        <v>0</v>
      </c>
      <c r="N70" s="102">
        <f>IF('Shared Mail Order'!C23&gt;0,(I70+L70)/('Shared Mail Order'!H13+'Shared Mail Order'!H21)*'Shared Mail Order'!C23*'Shared Mail Order'!C25+K70,(I70+L70)*'Shared Mail Order'!C25+K70)</f>
        <v>0</v>
      </c>
      <c r="O70" s="132">
        <f t="shared" si="4"/>
        <v>0</v>
      </c>
      <c r="P70" s="180">
        <f t="shared" si="3"/>
        <v>0</v>
      </c>
      <c r="Q70" s="1"/>
      <c r="R70" s="1"/>
    </row>
    <row r="71" spans="1:18" ht="12.75">
      <c r="A71" s="127"/>
      <c r="B71" s="73"/>
      <c r="C71" s="91"/>
      <c r="D71" s="92">
        <v>0</v>
      </c>
      <c r="E71" s="128">
        <v>0</v>
      </c>
      <c r="F71" s="130">
        <f t="shared" si="0"/>
        <v>0</v>
      </c>
      <c r="G71" s="129">
        <f>F71*'Shared Mail Order'!C18</f>
        <v>0</v>
      </c>
      <c r="H71" s="130">
        <f t="shared" si="1"/>
        <v>0</v>
      </c>
      <c r="I71" s="99">
        <f>H71*'Shared Mail Order'!C17</f>
        <v>0</v>
      </c>
      <c r="J71" s="131">
        <f>((F71/'Shared Mail Order'!G13)*('Shared Mail Order'!H15+'Shared Mail Order'!H16))</f>
        <v>0</v>
      </c>
      <c r="K71" s="179">
        <f>(I71+L71)/('Shared Mail Order'!H13+'Shared Mail Order'!H21)*'Shared Mail Order'!C22</f>
        <v>0</v>
      </c>
      <c r="L71" s="100"/>
      <c r="M71" s="101">
        <f>IF('Shared Mail Order'!C23&gt;0,(I71+L71)/('Shared Mail Order'!H13+'Shared Mail Order'!H21)*'Shared Mail Order'!C23*'Shared Mail Order'!C25,(I71+L71)*'Shared Mail Order'!C25)</f>
        <v>0</v>
      </c>
      <c r="N71" s="102">
        <f>IF('Shared Mail Order'!C23&gt;0,(I71+L71)/('Shared Mail Order'!H13+'Shared Mail Order'!H21)*'Shared Mail Order'!C23*'Shared Mail Order'!C25+K71,(I71+L71)*'Shared Mail Order'!C25+K71)</f>
        <v>0</v>
      </c>
      <c r="O71" s="132">
        <f t="shared" si="4"/>
        <v>0</v>
      </c>
      <c r="P71" s="180">
        <f t="shared" si="3"/>
        <v>0</v>
      </c>
      <c r="Q71" s="1"/>
      <c r="R71" s="1"/>
    </row>
    <row r="72" spans="1:18" ht="12.75">
      <c r="A72" s="127"/>
      <c r="B72" s="73"/>
      <c r="C72" s="91"/>
      <c r="D72" s="92">
        <v>0</v>
      </c>
      <c r="E72" s="128">
        <v>0</v>
      </c>
      <c r="F72" s="130">
        <f t="shared" si="0"/>
        <v>0</v>
      </c>
      <c r="G72" s="129">
        <f>F72*'Shared Mail Order'!C18</f>
        <v>0</v>
      </c>
      <c r="H72" s="130">
        <f t="shared" si="1"/>
        <v>0</v>
      </c>
      <c r="I72" s="99">
        <f>H72*'Shared Mail Order'!C17</f>
        <v>0</v>
      </c>
      <c r="J72" s="131">
        <f>((F72/'Shared Mail Order'!G13)*('Shared Mail Order'!H15+'Shared Mail Order'!H16))</f>
        <v>0</v>
      </c>
      <c r="K72" s="179">
        <f>(I72+L72)/('Shared Mail Order'!H13+'Shared Mail Order'!H21)*'Shared Mail Order'!C22</f>
        <v>0</v>
      </c>
      <c r="L72" s="100"/>
      <c r="M72" s="101">
        <f>IF('Shared Mail Order'!C23&gt;0,(I72+L72)/('Shared Mail Order'!H13+'Shared Mail Order'!H21)*'Shared Mail Order'!C23*'Shared Mail Order'!C25,(I72+L72)*'Shared Mail Order'!C25)</f>
        <v>0</v>
      </c>
      <c r="N72" s="102">
        <f>IF('Shared Mail Order'!C23&gt;0,(I72+L72)/('Shared Mail Order'!H13+'Shared Mail Order'!H21)*'Shared Mail Order'!C23*'Shared Mail Order'!C25+K72,(I72+L72)*'Shared Mail Order'!C25+K72)</f>
        <v>0</v>
      </c>
      <c r="O72" s="132">
        <f t="shared" si="4"/>
        <v>0</v>
      </c>
      <c r="P72" s="180">
        <f t="shared" si="3"/>
        <v>0</v>
      </c>
      <c r="Q72" s="1"/>
      <c r="R72" s="1"/>
    </row>
    <row r="73" spans="1:18" ht="12.75">
      <c r="A73" s="127"/>
      <c r="B73" s="73"/>
      <c r="C73" s="91"/>
      <c r="D73" s="92">
        <v>0</v>
      </c>
      <c r="E73" s="128">
        <v>0</v>
      </c>
      <c r="F73" s="130">
        <f t="shared" si="0"/>
        <v>0</v>
      </c>
      <c r="G73" s="129">
        <f>F73*'Shared Mail Order'!C18</f>
        <v>0</v>
      </c>
      <c r="H73" s="130">
        <f t="shared" si="1"/>
        <v>0</v>
      </c>
      <c r="I73" s="99">
        <f>H73*'Shared Mail Order'!C17</f>
        <v>0</v>
      </c>
      <c r="J73" s="131">
        <f>((F73/'Shared Mail Order'!G13)*('Shared Mail Order'!H15+'Shared Mail Order'!H16))</f>
        <v>0</v>
      </c>
      <c r="K73" s="179">
        <f>(I73+L73)/('Shared Mail Order'!H13+'Shared Mail Order'!H21)*'Shared Mail Order'!C22</f>
        <v>0</v>
      </c>
      <c r="L73" s="100"/>
      <c r="M73" s="101">
        <f>IF('Shared Mail Order'!C23&gt;0,(I73+L73)/('Shared Mail Order'!H13+'Shared Mail Order'!H21)*'Shared Mail Order'!C23*'Shared Mail Order'!C25,(I73+L73)*'Shared Mail Order'!C25)</f>
        <v>0</v>
      </c>
      <c r="N73" s="102">
        <f>IF('Shared Mail Order'!C23&gt;0,(I73+L73)/('Shared Mail Order'!H13+'Shared Mail Order'!H21)*'Shared Mail Order'!C23*'Shared Mail Order'!C25+K73,(I73+L73)*'Shared Mail Order'!C25+K73)</f>
        <v>0</v>
      </c>
      <c r="O73" s="132">
        <f t="shared" si="4"/>
        <v>0</v>
      </c>
      <c r="P73" s="180">
        <f t="shared" si="3"/>
        <v>0</v>
      </c>
      <c r="Q73" s="1"/>
      <c r="R73" s="1"/>
    </row>
    <row r="74" spans="1:18" ht="12.75">
      <c r="A74" s="127"/>
      <c r="B74" s="73"/>
      <c r="C74" s="91"/>
      <c r="D74" s="92">
        <v>0</v>
      </c>
      <c r="E74" s="128">
        <v>0</v>
      </c>
      <c r="F74" s="130">
        <f t="shared" si="0"/>
        <v>0</v>
      </c>
      <c r="G74" s="129">
        <f>F74*'Shared Mail Order'!C18</f>
        <v>0</v>
      </c>
      <c r="H74" s="130">
        <f t="shared" si="1"/>
        <v>0</v>
      </c>
      <c r="I74" s="99">
        <f>H74*'Shared Mail Order'!C17</f>
        <v>0</v>
      </c>
      <c r="J74" s="131">
        <f>((F74/'Shared Mail Order'!G13)*('Shared Mail Order'!H15+'Shared Mail Order'!H16))</f>
        <v>0</v>
      </c>
      <c r="K74" s="179">
        <f>(I74+L74)/('Shared Mail Order'!H13+'Shared Mail Order'!H21)*'Shared Mail Order'!C22</f>
        <v>0</v>
      </c>
      <c r="L74" s="100"/>
      <c r="M74" s="101">
        <f>IF('Shared Mail Order'!C23&gt;0,(I74+L74)/('Shared Mail Order'!H13+'Shared Mail Order'!H21)*'Shared Mail Order'!C23*'Shared Mail Order'!C25,(I74+L74)*'Shared Mail Order'!C25)</f>
        <v>0</v>
      </c>
      <c r="N74" s="102">
        <f>IF('Shared Mail Order'!C23&gt;0,(I74+L74)/('Shared Mail Order'!H13+'Shared Mail Order'!H21)*'Shared Mail Order'!C23*'Shared Mail Order'!C25+K74,(I74+L74)*'Shared Mail Order'!C25+K74)</f>
        <v>0</v>
      </c>
      <c r="O74" s="132">
        <f t="shared" si="4"/>
        <v>0</v>
      </c>
      <c r="P74" s="180">
        <f t="shared" si="3"/>
        <v>0</v>
      </c>
      <c r="Q74" s="1"/>
      <c r="R74" s="1"/>
    </row>
    <row r="75" spans="1:18" ht="12.75">
      <c r="A75" s="127"/>
      <c r="B75" s="73"/>
      <c r="C75" s="91"/>
      <c r="D75" s="92">
        <v>0</v>
      </c>
      <c r="E75" s="128">
        <v>0</v>
      </c>
      <c r="F75" s="130">
        <f t="shared" si="0"/>
        <v>0</v>
      </c>
      <c r="G75" s="129">
        <f>F75*'Shared Mail Order'!C18</f>
        <v>0</v>
      </c>
      <c r="H75" s="130">
        <f t="shared" si="1"/>
        <v>0</v>
      </c>
      <c r="I75" s="99">
        <f>H75*'Shared Mail Order'!C17</f>
        <v>0</v>
      </c>
      <c r="J75" s="131">
        <f>((F75/'Shared Mail Order'!G13)*('Shared Mail Order'!H15+'Shared Mail Order'!H16))</f>
        <v>0</v>
      </c>
      <c r="K75" s="179">
        <f>(I75+L75)/('Shared Mail Order'!H13+'Shared Mail Order'!H21)*'Shared Mail Order'!C22</f>
        <v>0</v>
      </c>
      <c r="L75" s="100"/>
      <c r="M75" s="101">
        <f>IF('Shared Mail Order'!C23&gt;0,(I75+L75)/('Shared Mail Order'!H13+'Shared Mail Order'!H21)*'Shared Mail Order'!C23*'Shared Mail Order'!C25,(I75+L75)*'Shared Mail Order'!C25)</f>
        <v>0</v>
      </c>
      <c r="N75" s="102">
        <f>IF('Shared Mail Order'!C23&gt;0,(I75+L75)/('Shared Mail Order'!H13+'Shared Mail Order'!H21)*'Shared Mail Order'!C23*'Shared Mail Order'!C25+K75,(I75+L75)*'Shared Mail Order'!C25+K75)</f>
        <v>0</v>
      </c>
      <c r="O75" s="132">
        <f t="shared" si="4"/>
        <v>0</v>
      </c>
      <c r="P75" s="180">
        <f t="shared" si="3"/>
        <v>0</v>
      </c>
      <c r="Q75" s="1"/>
      <c r="R75" s="1"/>
    </row>
    <row r="76" spans="1:18" ht="12.75">
      <c r="A76" s="127"/>
      <c r="B76" s="73"/>
      <c r="C76" s="91"/>
      <c r="D76" s="92">
        <v>0</v>
      </c>
      <c r="E76" s="128">
        <v>0</v>
      </c>
      <c r="F76" s="130">
        <f t="shared" si="0"/>
        <v>0</v>
      </c>
      <c r="G76" s="129">
        <f>F76*'Shared Mail Order'!C18</f>
        <v>0</v>
      </c>
      <c r="H76" s="130">
        <f t="shared" si="1"/>
        <v>0</v>
      </c>
      <c r="I76" s="99">
        <f>H76*'Shared Mail Order'!C17</f>
        <v>0</v>
      </c>
      <c r="J76" s="131">
        <f>((F76/'Shared Mail Order'!G13)*('Shared Mail Order'!H15+'Shared Mail Order'!H16))</f>
        <v>0</v>
      </c>
      <c r="K76" s="179">
        <f>(I76+L76)/('Shared Mail Order'!H13+'Shared Mail Order'!H21)*'Shared Mail Order'!C22</f>
        <v>0</v>
      </c>
      <c r="L76" s="100"/>
      <c r="M76" s="101">
        <f>IF('Shared Mail Order'!C23&gt;0,(I76+L76)/('Shared Mail Order'!H13+'Shared Mail Order'!H21)*'Shared Mail Order'!C23*'Shared Mail Order'!C25,(I76+L76)*'Shared Mail Order'!C25)</f>
        <v>0</v>
      </c>
      <c r="N76" s="102">
        <f>IF('Shared Mail Order'!C23&gt;0,(I76+L76)/('Shared Mail Order'!H13+'Shared Mail Order'!H21)*'Shared Mail Order'!C23*'Shared Mail Order'!C25+K76,(I76+L76)*'Shared Mail Order'!C25+K76)</f>
        <v>0</v>
      </c>
      <c r="O76" s="132">
        <f t="shared" si="4"/>
        <v>0</v>
      </c>
      <c r="P76" s="180">
        <f t="shared" si="3"/>
        <v>0</v>
      </c>
      <c r="Q76" s="1"/>
      <c r="R76" s="1"/>
    </row>
    <row r="77" spans="1:18" ht="12.75">
      <c r="A77" s="127"/>
      <c r="B77" s="73"/>
      <c r="C77" s="91"/>
      <c r="D77" s="92">
        <v>0</v>
      </c>
      <c r="E77" s="128">
        <v>0</v>
      </c>
      <c r="F77" s="130">
        <f t="shared" si="0"/>
        <v>0</v>
      </c>
      <c r="G77" s="129">
        <f>F77*'Shared Mail Order'!C18</f>
        <v>0</v>
      </c>
      <c r="H77" s="130">
        <f t="shared" si="1"/>
        <v>0</v>
      </c>
      <c r="I77" s="99">
        <f>H77*'Shared Mail Order'!C17</f>
        <v>0</v>
      </c>
      <c r="J77" s="131">
        <f>((F77/'Shared Mail Order'!G13)*('Shared Mail Order'!H15+'Shared Mail Order'!H16))</f>
        <v>0</v>
      </c>
      <c r="K77" s="179">
        <f>(I77+L77)/('Shared Mail Order'!H13+'Shared Mail Order'!H21)*'Shared Mail Order'!C22</f>
        <v>0</v>
      </c>
      <c r="L77" s="100"/>
      <c r="M77" s="101">
        <f>IF('Shared Mail Order'!C23&gt;0,(I77+L77)/('Shared Mail Order'!H13+'Shared Mail Order'!H21)*'Shared Mail Order'!C23*'Shared Mail Order'!C25,(I77+L77)*'Shared Mail Order'!C25)</f>
        <v>0</v>
      </c>
      <c r="N77" s="102">
        <f>IF('Shared Mail Order'!C23&gt;0,(I77+L77)/('Shared Mail Order'!H13+'Shared Mail Order'!H21)*'Shared Mail Order'!C23*'Shared Mail Order'!C25+K77,(I77+L77)*'Shared Mail Order'!C25+K77)</f>
        <v>0</v>
      </c>
      <c r="O77" s="132">
        <f t="shared" si="4"/>
        <v>0</v>
      </c>
      <c r="P77" s="180">
        <f t="shared" si="3"/>
        <v>0</v>
      </c>
      <c r="Q77" s="1"/>
      <c r="R77" s="1"/>
    </row>
    <row r="78" spans="1:18" ht="12.75">
      <c r="A78" s="127"/>
      <c r="B78" s="73"/>
      <c r="C78" s="91"/>
      <c r="D78" s="92">
        <v>0</v>
      </c>
      <c r="E78" s="128">
        <v>0</v>
      </c>
      <c r="F78" s="130">
        <f t="shared" si="0"/>
        <v>0</v>
      </c>
      <c r="G78" s="129">
        <f>F78*'Shared Mail Order'!C18</f>
        <v>0</v>
      </c>
      <c r="H78" s="130">
        <f t="shared" si="1"/>
        <v>0</v>
      </c>
      <c r="I78" s="99">
        <f>H78*'Shared Mail Order'!C17</f>
        <v>0</v>
      </c>
      <c r="J78" s="131">
        <f>((F78/'Shared Mail Order'!G13)*('Shared Mail Order'!H15+'Shared Mail Order'!H16))</f>
        <v>0</v>
      </c>
      <c r="K78" s="179">
        <f>(I78+L78)/('Shared Mail Order'!H13+'Shared Mail Order'!H21)*'Shared Mail Order'!C22</f>
        <v>0</v>
      </c>
      <c r="L78" s="100"/>
      <c r="M78" s="101">
        <f>IF('Shared Mail Order'!C23&gt;0,(I78+L78)/('Shared Mail Order'!H13+'Shared Mail Order'!H21)*'Shared Mail Order'!C23*'Shared Mail Order'!C25,(I78+L78)*'Shared Mail Order'!C25)</f>
        <v>0</v>
      </c>
      <c r="N78" s="102">
        <f>IF('Shared Mail Order'!C23&gt;0,(I78+L78)/('Shared Mail Order'!H13+'Shared Mail Order'!H21)*'Shared Mail Order'!C23*'Shared Mail Order'!C25+K78,(I78+L78)*'Shared Mail Order'!C25+K78)</f>
        <v>0</v>
      </c>
      <c r="O78" s="132">
        <f t="shared" si="4"/>
        <v>0</v>
      </c>
      <c r="P78" s="180">
        <f t="shared" si="3"/>
        <v>0</v>
      </c>
      <c r="Q78" s="1"/>
      <c r="R78" s="1"/>
    </row>
    <row r="79" spans="1:18" ht="12.75">
      <c r="A79" s="127"/>
      <c r="B79" s="73"/>
      <c r="C79" s="91"/>
      <c r="D79" s="92">
        <v>0</v>
      </c>
      <c r="E79" s="128">
        <v>0</v>
      </c>
      <c r="F79" s="130">
        <f t="shared" si="0"/>
        <v>0</v>
      </c>
      <c r="G79" s="129">
        <f>F79*'Shared Mail Order'!C18</f>
        <v>0</v>
      </c>
      <c r="H79" s="130">
        <f t="shared" si="1"/>
        <v>0</v>
      </c>
      <c r="I79" s="99">
        <f>H79*'Shared Mail Order'!C17</f>
        <v>0</v>
      </c>
      <c r="J79" s="131">
        <f>((F79/'Shared Mail Order'!G13)*('Shared Mail Order'!H15+'Shared Mail Order'!H16))</f>
        <v>0</v>
      </c>
      <c r="K79" s="179">
        <f>(I79+L79)/('Shared Mail Order'!H13+'Shared Mail Order'!H21)*'Shared Mail Order'!C22</f>
        <v>0</v>
      </c>
      <c r="L79" s="100"/>
      <c r="M79" s="101">
        <f>IF('Shared Mail Order'!C23&gt;0,(I79+L79)/('Shared Mail Order'!H13+'Shared Mail Order'!H21)*'Shared Mail Order'!C23*'Shared Mail Order'!C25,(I79+L79)*'Shared Mail Order'!C25)</f>
        <v>0</v>
      </c>
      <c r="N79" s="102">
        <f>IF('Shared Mail Order'!C23&gt;0,(I79+L79)/('Shared Mail Order'!H13+'Shared Mail Order'!H21)*'Shared Mail Order'!C23*'Shared Mail Order'!C25+K79,(I79+L79)*'Shared Mail Order'!C25+K79)</f>
        <v>0</v>
      </c>
      <c r="O79" s="132">
        <f t="shared" si="4"/>
        <v>0</v>
      </c>
      <c r="P79" s="180">
        <f t="shared" si="3"/>
        <v>0</v>
      </c>
      <c r="Q79" s="1"/>
      <c r="R79" s="1"/>
    </row>
    <row r="80" spans="1:18" ht="12.75">
      <c r="A80" s="127"/>
      <c r="B80" s="73"/>
      <c r="C80" s="91"/>
      <c r="D80" s="92">
        <v>0</v>
      </c>
      <c r="E80" s="128">
        <v>0</v>
      </c>
      <c r="F80" s="130">
        <f t="shared" si="0"/>
        <v>0</v>
      </c>
      <c r="G80" s="129">
        <f>F80*'Shared Mail Order'!C18</f>
        <v>0</v>
      </c>
      <c r="H80" s="130">
        <f t="shared" si="1"/>
        <v>0</v>
      </c>
      <c r="I80" s="99">
        <f>H80*'Shared Mail Order'!C17</f>
        <v>0</v>
      </c>
      <c r="J80" s="131">
        <f>((F80/'Shared Mail Order'!G13)*('Shared Mail Order'!H15+'Shared Mail Order'!H16))</f>
        <v>0</v>
      </c>
      <c r="K80" s="179">
        <f>(I80+L80)/('Shared Mail Order'!H13+'Shared Mail Order'!H21)*'Shared Mail Order'!C22</f>
        <v>0</v>
      </c>
      <c r="L80" s="100"/>
      <c r="M80" s="101">
        <f>IF('Shared Mail Order'!C23&gt;0,(I80+L80)/('Shared Mail Order'!H13+'Shared Mail Order'!H21)*'Shared Mail Order'!C23*'Shared Mail Order'!C25,(I80+L80)*'Shared Mail Order'!C25)</f>
        <v>0</v>
      </c>
      <c r="N80" s="102">
        <f>IF('Shared Mail Order'!C23&gt;0,(I80+L80)/('Shared Mail Order'!H13+'Shared Mail Order'!H21)*'Shared Mail Order'!C23*'Shared Mail Order'!C25+K80,(I80+L80)*'Shared Mail Order'!C25+K80)</f>
        <v>0</v>
      </c>
      <c r="O80" s="132">
        <f t="shared" si="4"/>
        <v>0</v>
      </c>
      <c r="P80" s="180">
        <f t="shared" si="3"/>
        <v>0</v>
      </c>
      <c r="Q80" s="1"/>
      <c r="R80" s="1"/>
    </row>
    <row r="81" spans="1:18" ht="12.75">
      <c r="A81" s="127"/>
      <c r="B81" s="73"/>
      <c r="C81" s="91"/>
      <c r="D81" s="92">
        <v>0</v>
      </c>
      <c r="E81" s="128">
        <v>0</v>
      </c>
      <c r="F81" s="130">
        <f t="shared" si="0"/>
        <v>0</v>
      </c>
      <c r="G81" s="129">
        <f>F81*'Shared Mail Order'!C18</f>
        <v>0</v>
      </c>
      <c r="H81" s="130">
        <f t="shared" si="1"/>
        <v>0</v>
      </c>
      <c r="I81" s="99">
        <f>H81*'Shared Mail Order'!C17</f>
        <v>0</v>
      </c>
      <c r="J81" s="131">
        <f>((F81/'Shared Mail Order'!G13)*('Shared Mail Order'!H15+'Shared Mail Order'!H16))</f>
        <v>0</v>
      </c>
      <c r="K81" s="179">
        <f>(I81+L81)/('Shared Mail Order'!H13+'Shared Mail Order'!H21)*'Shared Mail Order'!C22</f>
        <v>0</v>
      </c>
      <c r="L81" s="100"/>
      <c r="M81" s="101">
        <f>IF('Shared Mail Order'!C23&gt;0,(I81+L81)/('Shared Mail Order'!H13+'Shared Mail Order'!H21)*'Shared Mail Order'!C23*'Shared Mail Order'!C25,(I81+L81)*'Shared Mail Order'!C25)</f>
        <v>0</v>
      </c>
      <c r="N81" s="102">
        <f>IF('Shared Mail Order'!C23&gt;0,(I81+L81)/('Shared Mail Order'!H13+'Shared Mail Order'!H21)*'Shared Mail Order'!C23*'Shared Mail Order'!C25+K81,(I81+L81)*'Shared Mail Order'!C25+K81)</f>
        <v>0</v>
      </c>
      <c r="O81" s="132">
        <f t="shared" si="4"/>
        <v>0</v>
      </c>
      <c r="P81" s="180">
        <f t="shared" si="3"/>
        <v>0</v>
      </c>
      <c r="Q81" s="1"/>
      <c r="R81" s="1"/>
    </row>
    <row r="82" spans="1:18" ht="12.75">
      <c r="A82" s="127"/>
      <c r="B82" s="73"/>
      <c r="C82" s="91"/>
      <c r="D82" s="92">
        <v>0</v>
      </c>
      <c r="E82" s="128">
        <v>0</v>
      </c>
      <c r="F82" s="130">
        <f aca="true" t="shared" si="5" ref="F82:F113">D82*E82</f>
        <v>0</v>
      </c>
      <c r="G82" s="129">
        <f>F82*'Shared Mail Order'!C18</f>
        <v>0</v>
      </c>
      <c r="H82" s="130">
        <f aca="true" t="shared" si="6" ref="H82:H113">F82+G82</f>
        <v>0</v>
      </c>
      <c r="I82" s="99">
        <f>H82*'Shared Mail Order'!C17</f>
        <v>0</v>
      </c>
      <c r="J82" s="131">
        <f>((F82/'Shared Mail Order'!G13)*('Shared Mail Order'!H15+'Shared Mail Order'!H16))</f>
        <v>0</v>
      </c>
      <c r="K82" s="179">
        <f>(I82+L82)/('Shared Mail Order'!H13+'Shared Mail Order'!H21)*'Shared Mail Order'!C22</f>
        <v>0</v>
      </c>
      <c r="L82" s="100"/>
      <c r="M82" s="101">
        <f>IF('Shared Mail Order'!C23&gt;0,(I82+L82)/('Shared Mail Order'!H13+'Shared Mail Order'!H21)*'Shared Mail Order'!C23*'Shared Mail Order'!C25,(I82+L82)*'Shared Mail Order'!C25)</f>
        <v>0</v>
      </c>
      <c r="N82" s="102">
        <f>IF('Shared Mail Order'!C23&gt;0,(I82+L82)/('Shared Mail Order'!H13+'Shared Mail Order'!H21)*'Shared Mail Order'!C23*'Shared Mail Order'!C25+K82,(I82+L82)*'Shared Mail Order'!C25+K82)</f>
        <v>0</v>
      </c>
      <c r="O82" s="132">
        <f aca="true" t="shared" si="7" ref="O82:O113">SUM(I82+J82+N82)</f>
        <v>0</v>
      </c>
      <c r="P82" s="180">
        <f aca="true" t="shared" si="8" ref="P82:P113">IF(E82&gt;0,O82/E82,0)</f>
        <v>0</v>
      </c>
      <c r="Q82" s="1"/>
      <c r="R82" s="1"/>
    </row>
    <row r="83" spans="1:18" ht="12.75">
      <c r="A83" s="127"/>
      <c r="B83" s="73"/>
      <c r="C83" s="91"/>
      <c r="D83" s="92">
        <v>0</v>
      </c>
      <c r="E83" s="128">
        <v>0</v>
      </c>
      <c r="F83" s="130">
        <f t="shared" si="5"/>
        <v>0</v>
      </c>
      <c r="G83" s="129">
        <f>F83*'Shared Mail Order'!C18</f>
        <v>0</v>
      </c>
      <c r="H83" s="130">
        <f t="shared" si="6"/>
        <v>0</v>
      </c>
      <c r="I83" s="99">
        <f>H83*'Shared Mail Order'!C17</f>
        <v>0</v>
      </c>
      <c r="J83" s="131">
        <f>((F83/'Shared Mail Order'!G13)*('Shared Mail Order'!H15+'Shared Mail Order'!H16))</f>
        <v>0</v>
      </c>
      <c r="K83" s="179">
        <f>(I83+L83)/('Shared Mail Order'!H13+'Shared Mail Order'!H21)*'Shared Mail Order'!C22</f>
        <v>0</v>
      </c>
      <c r="L83" s="100"/>
      <c r="M83" s="101">
        <f>IF('Shared Mail Order'!C23&gt;0,(I83+L83)/('Shared Mail Order'!H13+'Shared Mail Order'!H21)*'Shared Mail Order'!C23*'Shared Mail Order'!C25,(I83+L83)*'Shared Mail Order'!C25)</f>
        <v>0</v>
      </c>
      <c r="N83" s="102">
        <f>IF('Shared Mail Order'!C23&gt;0,(I83+L83)/('Shared Mail Order'!H13+'Shared Mail Order'!H21)*'Shared Mail Order'!C23*'Shared Mail Order'!C25+K83,(I83+L83)*'Shared Mail Order'!C25+K83)</f>
        <v>0</v>
      </c>
      <c r="O83" s="132">
        <f t="shared" si="7"/>
        <v>0</v>
      </c>
      <c r="P83" s="180">
        <f t="shared" si="8"/>
        <v>0</v>
      </c>
      <c r="Q83" s="1"/>
      <c r="R83" s="1"/>
    </row>
    <row r="84" spans="1:18" ht="12.75">
      <c r="A84" s="127"/>
      <c r="B84" s="73"/>
      <c r="C84" s="91"/>
      <c r="D84" s="92">
        <v>0</v>
      </c>
      <c r="E84" s="128">
        <v>0</v>
      </c>
      <c r="F84" s="130">
        <f t="shared" si="5"/>
        <v>0</v>
      </c>
      <c r="G84" s="129">
        <f>F84*'Shared Mail Order'!C18</f>
        <v>0</v>
      </c>
      <c r="H84" s="130">
        <f t="shared" si="6"/>
        <v>0</v>
      </c>
      <c r="I84" s="99">
        <f>H84*'Shared Mail Order'!C17</f>
        <v>0</v>
      </c>
      <c r="J84" s="131">
        <f>((F84/'Shared Mail Order'!G13)*('Shared Mail Order'!H15+'Shared Mail Order'!H16))</f>
        <v>0</v>
      </c>
      <c r="K84" s="179">
        <f>(I84+L84)/('Shared Mail Order'!H13+'Shared Mail Order'!H21)*'Shared Mail Order'!C22</f>
        <v>0</v>
      </c>
      <c r="L84" s="100"/>
      <c r="M84" s="101">
        <f>IF('Shared Mail Order'!C23&gt;0,(I84+L84)/('Shared Mail Order'!H13+'Shared Mail Order'!H21)*'Shared Mail Order'!C23*'Shared Mail Order'!C25,(I84+L84)*'Shared Mail Order'!C25)</f>
        <v>0</v>
      </c>
      <c r="N84" s="102">
        <f>IF('Shared Mail Order'!C23&gt;0,(I84+L84)/('Shared Mail Order'!H13+'Shared Mail Order'!H21)*'Shared Mail Order'!C23*'Shared Mail Order'!C25+K84,(I84+L84)*'Shared Mail Order'!C25+K84)</f>
        <v>0</v>
      </c>
      <c r="O84" s="132">
        <f t="shared" si="7"/>
        <v>0</v>
      </c>
      <c r="P84" s="180">
        <f t="shared" si="8"/>
        <v>0</v>
      </c>
      <c r="Q84" s="1"/>
      <c r="R84" s="1"/>
    </row>
    <row r="85" spans="1:18" ht="12.75">
      <c r="A85" s="127"/>
      <c r="B85" s="73"/>
      <c r="C85" s="91"/>
      <c r="D85" s="92">
        <v>0</v>
      </c>
      <c r="E85" s="128">
        <v>0</v>
      </c>
      <c r="F85" s="130">
        <f t="shared" si="5"/>
        <v>0</v>
      </c>
      <c r="G85" s="129">
        <f>F85*'Shared Mail Order'!C18</f>
        <v>0</v>
      </c>
      <c r="H85" s="130">
        <f t="shared" si="6"/>
        <v>0</v>
      </c>
      <c r="I85" s="99">
        <f>H85*'Shared Mail Order'!C17</f>
        <v>0</v>
      </c>
      <c r="J85" s="131">
        <f>((F85/'Shared Mail Order'!G13)*('Shared Mail Order'!H15+'Shared Mail Order'!H16))</f>
        <v>0</v>
      </c>
      <c r="K85" s="179">
        <f>(I85+L85)/('Shared Mail Order'!H13+'Shared Mail Order'!H21)*'Shared Mail Order'!C22</f>
        <v>0</v>
      </c>
      <c r="L85" s="100"/>
      <c r="M85" s="101">
        <f>IF('Shared Mail Order'!C23&gt;0,(I85+L85)/('Shared Mail Order'!H13+'Shared Mail Order'!H21)*'Shared Mail Order'!C23*'Shared Mail Order'!C25,(I85+L85)*'Shared Mail Order'!C25)</f>
        <v>0</v>
      </c>
      <c r="N85" s="102">
        <f>IF('Shared Mail Order'!C23&gt;0,(I85+L85)/('Shared Mail Order'!H13+'Shared Mail Order'!H21)*'Shared Mail Order'!C23*'Shared Mail Order'!C25+K85,(I85+L85)*'Shared Mail Order'!C25+K85)</f>
        <v>0</v>
      </c>
      <c r="O85" s="132">
        <f t="shared" si="7"/>
        <v>0</v>
      </c>
      <c r="P85" s="180">
        <f t="shared" si="8"/>
        <v>0</v>
      </c>
      <c r="Q85" s="1"/>
      <c r="R85" s="1"/>
    </row>
    <row r="86" spans="1:18" ht="12.75">
      <c r="A86" s="127"/>
      <c r="B86" s="73"/>
      <c r="C86" s="91"/>
      <c r="D86" s="92">
        <v>0</v>
      </c>
      <c r="E86" s="128">
        <v>0</v>
      </c>
      <c r="F86" s="130">
        <f t="shared" si="5"/>
        <v>0</v>
      </c>
      <c r="G86" s="129">
        <f>F86*'Shared Mail Order'!C18</f>
        <v>0</v>
      </c>
      <c r="H86" s="130">
        <f t="shared" si="6"/>
        <v>0</v>
      </c>
      <c r="I86" s="99">
        <f>H86*'Shared Mail Order'!C17</f>
        <v>0</v>
      </c>
      <c r="J86" s="131">
        <f>((F86/'Shared Mail Order'!G13)*('Shared Mail Order'!H15+'Shared Mail Order'!H16))</f>
        <v>0</v>
      </c>
      <c r="K86" s="179">
        <f>(I86+L86)/('Shared Mail Order'!H13+'Shared Mail Order'!H21)*'Shared Mail Order'!C22</f>
        <v>0</v>
      </c>
      <c r="L86" s="100"/>
      <c r="M86" s="101">
        <f>IF('Shared Mail Order'!C23&gt;0,(I86+L86)/('Shared Mail Order'!H13+'Shared Mail Order'!H21)*'Shared Mail Order'!C23*'Shared Mail Order'!C25,(I86+L86)*'Shared Mail Order'!C25)</f>
        <v>0</v>
      </c>
      <c r="N86" s="102">
        <f>IF('Shared Mail Order'!C23&gt;0,(I86+L86)/('Shared Mail Order'!H13+'Shared Mail Order'!H21)*'Shared Mail Order'!C23*'Shared Mail Order'!C25+K86,(I86+L86)*'Shared Mail Order'!C25+K86)</f>
        <v>0</v>
      </c>
      <c r="O86" s="132">
        <f t="shared" si="7"/>
        <v>0</v>
      </c>
      <c r="P86" s="180">
        <f t="shared" si="8"/>
        <v>0</v>
      </c>
      <c r="Q86" s="1"/>
      <c r="R86" s="1"/>
    </row>
    <row r="87" spans="1:18" ht="12.75">
      <c r="A87" s="127"/>
      <c r="B87" s="73"/>
      <c r="C87" s="91"/>
      <c r="D87" s="92">
        <v>0</v>
      </c>
      <c r="E87" s="128">
        <v>0</v>
      </c>
      <c r="F87" s="130">
        <f t="shared" si="5"/>
        <v>0</v>
      </c>
      <c r="G87" s="129">
        <f>F87*'Shared Mail Order'!C18</f>
        <v>0</v>
      </c>
      <c r="H87" s="130">
        <f t="shared" si="6"/>
        <v>0</v>
      </c>
      <c r="I87" s="99">
        <f>H87*'Shared Mail Order'!C17</f>
        <v>0</v>
      </c>
      <c r="J87" s="131">
        <f>((F87/'Shared Mail Order'!G13)*('Shared Mail Order'!H15+'Shared Mail Order'!H16))</f>
        <v>0</v>
      </c>
      <c r="K87" s="179">
        <f>(I87+L87)/('Shared Mail Order'!H13+'Shared Mail Order'!H21)*'Shared Mail Order'!C22</f>
        <v>0</v>
      </c>
      <c r="L87" s="100"/>
      <c r="M87" s="101">
        <f>IF('Shared Mail Order'!C23&gt;0,(I87+L87)/('Shared Mail Order'!H13+'Shared Mail Order'!H21)*'Shared Mail Order'!C23*'Shared Mail Order'!C25,(I87+L87)*'Shared Mail Order'!C25)</f>
        <v>0</v>
      </c>
      <c r="N87" s="102">
        <f>IF('Shared Mail Order'!C23&gt;0,(I87+L87)/('Shared Mail Order'!H13+'Shared Mail Order'!H21)*'Shared Mail Order'!C23*'Shared Mail Order'!C25+K87,(I87+L87)*'Shared Mail Order'!C25+K87)</f>
        <v>0</v>
      </c>
      <c r="O87" s="132">
        <f t="shared" si="7"/>
        <v>0</v>
      </c>
      <c r="P87" s="180">
        <f t="shared" si="8"/>
        <v>0</v>
      </c>
      <c r="Q87" s="1"/>
      <c r="R87" s="1"/>
    </row>
    <row r="88" spans="1:18" ht="12.75">
      <c r="A88" s="127"/>
      <c r="B88" s="73"/>
      <c r="C88" s="91"/>
      <c r="D88" s="92">
        <v>0</v>
      </c>
      <c r="E88" s="128">
        <v>0</v>
      </c>
      <c r="F88" s="130">
        <f t="shared" si="5"/>
        <v>0</v>
      </c>
      <c r="G88" s="129">
        <f>F88*'Shared Mail Order'!C18</f>
        <v>0</v>
      </c>
      <c r="H88" s="130">
        <f t="shared" si="6"/>
        <v>0</v>
      </c>
      <c r="I88" s="99">
        <f>H88*'Shared Mail Order'!C17</f>
        <v>0</v>
      </c>
      <c r="J88" s="131">
        <f>((F88/'Shared Mail Order'!G13)*('Shared Mail Order'!H15+'Shared Mail Order'!H16))</f>
        <v>0</v>
      </c>
      <c r="K88" s="179">
        <f>(I88+L88)/('Shared Mail Order'!H13+'Shared Mail Order'!H21)*'Shared Mail Order'!C22</f>
        <v>0</v>
      </c>
      <c r="L88" s="100"/>
      <c r="M88" s="101">
        <f>IF('Shared Mail Order'!C23&gt;0,(I88+L88)/('Shared Mail Order'!H13+'Shared Mail Order'!H21)*'Shared Mail Order'!C23*'Shared Mail Order'!C25,(I88+L88)*'Shared Mail Order'!C25)</f>
        <v>0</v>
      </c>
      <c r="N88" s="102">
        <f>IF('Shared Mail Order'!C23&gt;0,(I88+L88)/('Shared Mail Order'!H13+'Shared Mail Order'!H21)*'Shared Mail Order'!C23*'Shared Mail Order'!C25+K88,(I88+L88)*'Shared Mail Order'!C25+K88)</f>
        <v>0</v>
      </c>
      <c r="O88" s="132">
        <f t="shared" si="7"/>
        <v>0</v>
      </c>
      <c r="P88" s="180">
        <f t="shared" si="8"/>
        <v>0</v>
      </c>
      <c r="Q88" s="1"/>
      <c r="R88" s="1"/>
    </row>
    <row r="89" spans="1:18" ht="12.75">
      <c r="A89" s="127"/>
      <c r="B89" s="73"/>
      <c r="C89" s="91"/>
      <c r="D89" s="92">
        <v>0</v>
      </c>
      <c r="E89" s="128">
        <v>0</v>
      </c>
      <c r="F89" s="130">
        <f t="shared" si="5"/>
        <v>0</v>
      </c>
      <c r="G89" s="129">
        <f>F89*'Shared Mail Order'!C18</f>
        <v>0</v>
      </c>
      <c r="H89" s="130">
        <f t="shared" si="6"/>
        <v>0</v>
      </c>
      <c r="I89" s="99">
        <f>H89*'Shared Mail Order'!C17</f>
        <v>0</v>
      </c>
      <c r="J89" s="131">
        <f>((F89/'Shared Mail Order'!G13)*('Shared Mail Order'!H15+'Shared Mail Order'!H16))</f>
        <v>0</v>
      </c>
      <c r="K89" s="179">
        <f>(I89+L89)/('Shared Mail Order'!H13+'Shared Mail Order'!H21)*'Shared Mail Order'!C22</f>
        <v>0</v>
      </c>
      <c r="L89" s="100"/>
      <c r="M89" s="101">
        <f>IF('Shared Mail Order'!C23&gt;0,(I89+L89)/('Shared Mail Order'!H13+'Shared Mail Order'!H21)*'Shared Mail Order'!C23*'Shared Mail Order'!C25,(I89+L89)*'Shared Mail Order'!C25)</f>
        <v>0</v>
      </c>
      <c r="N89" s="102">
        <f>IF('Shared Mail Order'!C23&gt;0,(I89+L89)/('Shared Mail Order'!H13+'Shared Mail Order'!H21)*'Shared Mail Order'!C23*'Shared Mail Order'!C25+K89,(I89+L89)*'Shared Mail Order'!C25+K89)</f>
        <v>0</v>
      </c>
      <c r="O89" s="132">
        <f t="shared" si="7"/>
        <v>0</v>
      </c>
      <c r="P89" s="180">
        <f t="shared" si="8"/>
        <v>0</v>
      </c>
      <c r="Q89" s="1"/>
      <c r="R89" s="1"/>
    </row>
    <row r="90" spans="1:18" ht="12.75">
      <c r="A90" s="127"/>
      <c r="B90" s="73"/>
      <c r="C90" s="91"/>
      <c r="D90" s="92">
        <v>0</v>
      </c>
      <c r="E90" s="128">
        <v>0</v>
      </c>
      <c r="F90" s="130">
        <f t="shared" si="5"/>
        <v>0</v>
      </c>
      <c r="G90" s="129">
        <f>F90*'Shared Mail Order'!C18</f>
        <v>0</v>
      </c>
      <c r="H90" s="130">
        <f t="shared" si="6"/>
        <v>0</v>
      </c>
      <c r="I90" s="99">
        <f>H90*'Shared Mail Order'!C17</f>
        <v>0</v>
      </c>
      <c r="J90" s="131">
        <f>((F90/'Shared Mail Order'!G13)*('Shared Mail Order'!H15+'Shared Mail Order'!H16))</f>
        <v>0</v>
      </c>
      <c r="K90" s="179">
        <f>(I90+L90)/('Shared Mail Order'!H13+'Shared Mail Order'!H21)*'Shared Mail Order'!C22</f>
        <v>0</v>
      </c>
      <c r="L90" s="100"/>
      <c r="M90" s="101">
        <f>IF('Shared Mail Order'!C23&gt;0,(I90+L90)/('Shared Mail Order'!H13+'Shared Mail Order'!H21)*'Shared Mail Order'!C23*'Shared Mail Order'!C25,(I90+L90)*'Shared Mail Order'!C25)</f>
        <v>0</v>
      </c>
      <c r="N90" s="102">
        <f>IF('Shared Mail Order'!C23&gt;0,(I90+L90)/('Shared Mail Order'!H13+'Shared Mail Order'!H21)*'Shared Mail Order'!C23*'Shared Mail Order'!C25+K90,(I90+L90)*'Shared Mail Order'!C25+K90)</f>
        <v>0</v>
      </c>
      <c r="O90" s="132">
        <f t="shared" si="7"/>
        <v>0</v>
      </c>
      <c r="P90" s="180">
        <f t="shared" si="8"/>
        <v>0</v>
      </c>
      <c r="Q90" s="1"/>
      <c r="R90" s="1"/>
    </row>
    <row r="91" spans="1:18" ht="12.75">
      <c r="A91" s="127"/>
      <c r="B91" s="73"/>
      <c r="C91" s="91"/>
      <c r="D91" s="92">
        <v>0</v>
      </c>
      <c r="E91" s="128">
        <v>0</v>
      </c>
      <c r="F91" s="130">
        <f t="shared" si="5"/>
        <v>0</v>
      </c>
      <c r="G91" s="129">
        <f>F91*'Shared Mail Order'!C18</f>
        <v>0</v>
      </c>
      <c r="H91" s="130">
        <f t="shared" si="6"/>
        <v>0</v>
      </c>
      <c r="I91" s="99">
        <f>H91*'Shared Mail Order'!C17</f>
        <v>0</v>
      </c>
      <c r="J91" s="131">
        <f>((F91/'Shared Mail Order'!G13)*('Shared Mail Order'!H15+'Shared Mail Order'!H16))</f>
        <v>0</v>
      </c>
      <c r="K91" s="179">
        <f>(I91+L91)/('Shared Mail Order'!H13+'Shared Mail Order'!H21)*'Shared Mail Order'!C22</f>
        <v>0</v>
      </c>
      <c r="L91" s="100"/>
      <c r="M91" s="101">
        <f>IF('Shared Mail Order'!C23&gt;0,(I91+L91)/('Shared Mail Order'!H13+'Shared Mail Order'!H21)*'Shared Mail Order'!C23*'Shared Mail Order'!C25,(I91+L91)*'Shared Mail Order'!C25)</f>
        <v>0</v>
      </c>
      <c r="N91" s="102">
        <f>IF('Shared Mail Order'!C23&gt;0,(I91+L91)/('Shared Mail Order'!H13+'Shared Mail Order'!H21)*'Shared Mail Order'!C23*'Shared Mail Order'!C25+K91,(I91+L91)*'Shared Mail Order'!C25+K91)</f>
        <v>0</v>
      </c>
      <c r="O91" s="132">
        <f t="shared" si="7"/>
        <v>0</v>
      </c>
      <c r="P91" s="180">
        <f t="shared" si="8"/>
        <v>0</v>
      </c>
      <c r="Q91" s="1"/>
      <c r="R91" s="1"/>
    </row>
    <row r="92" spans="1:18" ht="12.75">
      <c r="A92" s="127"/>
      <c r="B92" s="73"/>
      <c r="C92" s="91"/>
      <c r="D92" s="92">
        <v>0</v>
      </c>
      <c r="E92" s="128">
        <v>0</v>
      </c>
      <c r="F92" s="130">
        <f t="shared" si="5"/>
        <v>0</v>
      </c>
      <c r="G92" s="129">
        <f>F92*'Shared Mail Order'!C18</f>
        <v>0</v>
      </c>
      <c r="H92" s="130">
        <f t="shared" si="6"/>
        <v>0</v>
      </c>
      <c r="I92" s="99">
        <f>H92*'Shared Mail Order'!C17</f>
        <v>0</v>
      </c>
      <c r="J92" s="131">
        <f>((F92/'Shared Mail Order'!G13)*('Shared Mail Order'!H15+'Shared Mail Order'!H16))</f>
        <v>0</v>
      </c>
      <c r="K92" s="179">
        <f>(I92+L92)/('Shared Mail Order'!H13+'Shared Mail Order'!H21)*'Shared Mail Order'!C22</f>
        <v>0</v>
      </c>
      <c r="L92" s="100"/>
      <c r="M92" s="101">
        <f>IF('Shared Mail Order'!C23&gt;0,(I92+L92)/('Shared Mail Order'!H13+'Shared Mail Order'!H21)*'Shared Mail Order'!C23*'Shared Mail Order'!C25,(I92+L92)*'Shared Mail Order'!C25)</f>
        <v>0</v>
      </c>
      <c r="N92" s="102">
        <f>IF('Shared Mail Order'!C23&gt;0,(I92+L92)/('Shared Mail Order'!H13+'Shared Mail Order'!H21)*'Shared Mail Order'!C23*'Shared Mail Order'!C25+K92,(I92+L92)*'Shared Mail Order'!C25+K92)</f>
        <v>0</v>
      </c>
      <c r="O92" s="132">
        <f t="shared" si="7"/>
        <v>0</v>
      </c>
      <c r="P92" s="180">
        <f t="shared" si="8"/>
        <v>0</v>
      </c>
      <c r="Q92" s="1"/>
      <c r="R92" s="1"/>
    </row>
    <row r="93" spans="1:18" ht="12.75">
      <c r="A93" s="127"/>
      <c r="B93" s="73"/>
      <c r="C93" s="91"/>
      <c r="D93" s="92">
        <v>0</v>
      </c>
      <c r="E93" s="128">
        <v>0</v>
      </c>
      <c r="F93" s="130">
        <f t="shared" si="5"/>
        <v>0</v>
      </c>
      <c r="G93" s="129">
        <f>F93*'Shared Mail Order'!C18</f>
        <v>0</v>
      </c>
      <c r="H93" s="130">
        <f t="shared" si="6"/>
        <v>0</v>
      </c>
      <c r="I93" s="99">
        <f>H93*'Shared Mail Order'!C17</f>
        <v>0</v>
      </c>
      <c r="J93" s="131">
        <f>((F93/'Shared Mail Order'!G13)*('Shared Mail Order'!H15+'Shared Mail Order'!H16))</f>
        <v>0</v>
      </c>
      <c r="K93" s="179">
        <f>(I93+L93)/('Shared Mail Order'!H13+'Shared Mail Order'!H21)*'Shared Mail Order'!C22</f>
        <v>0</v>
      </c>
      <c r="L93" s="100"/>
      <c r="M93" s="101">
        <f>IF('Shared Mail Order'!C23&gt;0,(I93+L93)/('Shared Mail Order'!H13+'Shared Mail Order'!H21)*'Shared Mail Order'!C23*'Shared Mail Order'!C25,(I93+L93)*'Shared Mail Order'!C25)</f>
        <v>0</v>
      </c>
      <c r="N93" s="102">
        <f>IF('Shared Mail Order'!C23&gt;0,(I93+L93)/('Shared Mail Order'!H13+'Shared Mail Order'!H21)*'Shared Mail Order'!C23*'Shared Mail Order'!C25+K93,(I93+L93)*'Shared Mail Order'!C25+K93)</f>
        <v>0</v>
      </c>
      <c r="O93" s="132">
        <f t="shared" si="7"/>
        <v>0</v>
      </c>
      <c r="P93" s="180">
        <f t="shared" si="8"/>
        <v>0</v>
      </c>
      <c r="Q93" s="1"/>
      <c r="R93" s="1"/>
    </row>
    <row r="94" spans="1:18" ht="12.75">
      <c r="A94" s="127"/>
      <c r="B94" s="73"/>
      <c r="C94" s="91"/>
      <c r="D94" s="92">
        <v>0</v>
      </c>
      <c r="E94" s="128">
        <v>0</v>
      </c>
      <c r="F94" s="130">
        <f t="shared" si="5"/>
        <v>0</v>
      </c>
      <c r="G94" s="129">
        <f>F94*'Shared Mail Order'!C18</f>
        <v>0</v>
      </c>
      <c r="H94" s="130">
        <f t="shared" si="6"/>
        <v>0</v>
      </c>
      <c r="I94" s="99">
        <f>H94*'Shared Mail Order'!C17</f>
        <v>0</v>
      </c>
      <c r="J94" s="131">
        <f>((F94/'Shared Mail Order'!G13)*('Shared Mail Order'!H15+'Shared Mail Order'!H16))</f>
        <v>0</v>
      </c>
      <c r="K94" s="179">
        <f>(I94+L94)/('Shared Mail Order'!H13+'Shared Mail Order'!H21)*'Shared Mail Order'!C22</f>
        <v>0</v>
      </c>
      <c r="L94" s="100"/>
      <c r="M94" s="101">
        <f>IF('Shared Mail Order'!C23&gt;0,(I94+L94)/('Shared Mail Order'!H13+'Shared Mail Order'!H21)*'Shared Mail Order'!C23*'Shared Mail Order'!C25,(I94+L94)*'Shared Mail Order'!C25)</f>
        <v>0</v>
      </c>
      <c r="N94" s="102">
        <f>IF('Shared Mail Order'!C23&gt;0,(I94+L94)/('Shared Mail Order'!H13+'Shared Mail Order'!H21)*'Shared Mail Order'!C23*'Shared Mail Order'!C25+K94,(I94+L94)*'Shared Mail Order'!C25+K94)</f>
        <v>0</v>
      </c>
      <c r="O94" s="132">
        <f t="shared" si="7"/>
        <v>0</v>
      </c>
      <c r="P94" s="180">
        <f t="shared" si="8"/>
        <v>0</v>
      </c>
      <c r="Q94" s="1"/>
      <c r="R94" s="1"/>
    </row>
    <row r="95" spans="1:18" ht="12.75">
      <c r="A95" s="127"/>
      <c r="B95" s="73"/>
      <c r="C95" s="91"/>
      <c r="D95" s="92">
        <v>0</v>
      </c>
      <c r="E95" s="128">
        <v>0</v>
      </c>
      <c r="F95" s="130">
        <f t="shared" si="5"/>
        <v>0</v>
      </c>
      <c r="G95" s="129">
        <f>F95*'Shared Mail Order'!C18</f>
        <v>0</v>
      </c>
      <c r="H95" s="130">
        <f t="shared" si="6"/>
        <v>0</v>
      </c>
      <c r="I95" s="99">
        <f>H95*'Shared Mail Order'!C17</f>
        <v>0</v>
      </c>
      <c r="J95" s="131">
        <f>((F95/'Shared Mail Order'!G13)*('Shared Mail Order'!H15+'Shared Mail Order'!H16))</f>
        <v>0</v>
      </c>
      <c r="K95" s="179">
        <f>(I95+L95)/('Shared Mail Order'!H13+'Shared Mail Order'!H21)*'Shared Mail Order'!C22</f>
        <v>0</v>
      </c>
      <c r="L95" s="100"/>
      <c r="M95" s="101">
        <f>IF('Shared Mail Order'!C23&gt;0,(I95+L95)/('Shared Mail Order'!H13+'Shared Mail Order'!H21)*'Shared Mail Order'!C23*'Shared Mail Order'!C25,(I95+L95)*'Shared Mail Order'!C25)</f>
        <v>0</v>
      </c>
      <c r="N95" s="102">
        <f>IF('Shared Mail Order'!C23&gt;0,(I95+L95)/('Shared Mail Order'!H13+'Shared Mail Order'!H21)*'Shared Mail Order'!C23*'Shared Mail Order'!C25+K95,(I95+L95)*'Shared Mail Order'!C25+K95)</f>
        <v>0</v>
      </c>
      <c r="O95" s="132">
        <f t="shared" si="7"/>
        <v>0</v>
      </c>
      <c r="P95" s="180">
        <f t="shared" si="8"/>
        <v>0</v>
      </c>
      <c r="Q95" s="1"/>
      <c r="R95" s="1"/>
    </row>
    <row r="96" spans="1:18" ht="12.75">
      <c r="A96" s="127"/>
      <c r="B96" s="73"/>
      <c r="C96" s="91"/>
      <c r="D96" s="92">
        <v>0</v>
      </c>
      <c r="E96" s="128">
        <v>0</v>
      </c>
      <c r="F96" s="130">
        <f t="shared" si="5"/>
        <v>0</v>
      </c>
      <c r="G96" s="129">
        <f>F96*'Shared Mail Order'!C18</f>
        <v>0</v>
      </c>
      <c r="H96" s="130">
        <f t="shared" si="6"/>
        <v>0</v>
      </c>
      <c r="I96" s="99">
        <f>H96*'Shared Mail Order'!C17</f>
        <v>0</v>
      </c>
      <c r="J96" s="131">
        <f>((F96/'Shared Mail Order'!G13)*('Shared Mail Order'!H15+'Shared Mail Order'!H16))</f>
        <v>0</v>
      </c>
      <c r="K96" s="179">
        <f>(I96+L96)/('Shared Mail Order'!H13+'Shared Mail Order'!H21)*'Shared Mail Order'!C22</f>
        <v>0</v>
      </c>
      <c r="L96" s="100"/>
      <c r="M96" s="101">
        <f>IF('Shared Mail Order'!C23&gt;0,(I96+L96)/('Shared Mail Order'!H13+'Shared Mail Order'!H21)*'Shared Mail Order'!C23*'Shared Mail Order'!C25,(I96+L96)*'Shared Mail Order'!C25)</f>
        <v>0</v>
      </c>
      <c r="N96" s="102">
        <f>IF('Shared Mail Order'!C23&gt;0,(I96+L96)/('Shared Mail Order'!H13+'Shared Mail Order'!H21)*'Shared Mail Order'!C23*'Shared Mail Order'!C25+K96,(I96+L96)*'Shared Mail Order'!C25+K96)</f>
        <v>0</v>
      </c>
      <c r="O96" s="132">
        <f t="shared" si="7"/>
        <v>0</v>
      </c>
      <c r="P96" s="180">
        <f t="shared" si="8"/>
        <v>0</v>
      </c>
      <c r="Q96" s="1"/>
      <c r="R96" s="1"/>
    </row>
    <row r="97" spans="1:18" ht="12.75">
      <c r="A97" s="127"/>
      <c r="B97" s="73"/>
      <c r="C97" s="91"/>
      <c r="D97" s="92">
        <v>0</v>
      </c>
      <c r="E97" s="128">
        <v>0</v>
      </c>
      <c r="F97" s="130">
        <f t="shared" si="5"/>
        <v>0</v>
      </c>
      <c r="G97" s="129">
        <f>F97*'Shared Mail Order'!C18</f>
        <v>0</v>
      </c>
      <c r="H97" s="130">
        <f t="shared" si="6"/>
        <v>0</v>
      </c>
      <c r="I97" s="99">
        <f>H97*'Shared Mail Order'!C17</f>
        <v>0</v>
      </c>
      <c r="J97" s="131">
        <f>((F97/'Shared Mail Order'!G13)*('Shared Mail Order'!H15+'Shared Mail Order'!H16))</f>
        <v>0</v>
      </c>
      <c r="K97" s="179">
        <f>(I97+L97)/('Shared Mail Order'!H13+'Shared Mail Order'!H21)*'Shared Mail Order'!C22</f>
        <v>0</v>
      </c>
      <c r="L97" s="100"/>
      <c r="M97" s="101">
        <f>IF('Shared Mail Order'!C23&gt;0,(I97+L97)/('Shared Mail Order'!H13+'Shared Mail Order'!H21)*'Shared Mail Order'!C23*'Shared Mail Order'!C25,(I97+L97)*'Shared Mail Order'!C25)</f>
        <v>0</v>
      </c>
      <c r="N97" s="102">
        <f>IF('Shared Mail Order'!C23&gt;0,(I97+L97)/('Shared Mail Order'!H13+'Shared Mail Order'!H21)*'Shared Mail Order'!C23*'Shared Mail Order'!C25+K97,(I97+L97)*'Shared Mail Order'!C25+K97)</f>
        <v>0</v>
      </c>
      <c r="O97" s="132">
        <f t="shared" si="7"/>
        <v>0</v>
      </c>
      <c r="P97" s="180">
        <f t="shared" si="8"/>
        <v>0</v>
      </c>
      <c r="Q97" s="1"/>
      <c r="R97" s="1"/>
    </row>
    <row r="98" spans="1:18" ht="12.75">
      <c r="A98" s="127"/>
      <c r="B98" s="73"/>
      <c r="C98" s="91"/>
      <c r="D98" s="92">
        <v>0</v>
      </c>
      <c r="E98" s="128">
        <v>0</v>
      </c>
      <c r="F98" s="130">
        <f t="shared" si="5"/>
        <v>0</v>
      </c>
      <c r="G98" s="129">
        <f>F98*'Shared Mail Order'!C18</f>
        <v>0</v>
      </c>
      <c r="H98" s="130">
        <f t="shared" si="6"/>
        <v>0</v>
      </c>
      <c r="I98" s="99">
        <f>H98*'Shared Mail Order'!C17</f>
        <v>0</v>
      </c>
      <c r="J98" s="131">
        <f>((F98/'Shared Mail Order'!G13)*('Shared Mail Order'!H15+'Shared Mail Order'!H16))</f>
        <v>0</v>
      </c>
      <c r="K98" s="179">
        <f>(I98+L98)/('Shared Mail Order'!H13+'Shared Mail Order'!H21)*'Shared Mail Order'!C22</f>
        <v>0</v>
      </c>
      <c r="L98" s="100"/>
      <c r="M98" s="101">
        <f>IF('Shared Mail Order'!C23&gt;0,(I98+L98)/('Shared Mail Order'!H13+'Shared Mail Order'!H21)*'Shared Mail Order'!C23*'Shared Mail Order'!C25,(I98+L98)*'Shared Mail Order'!C25)</f>
        <v>0</v>
      </c>
      <c r="N98" s="102">
        <f>IF('Shared Mail Order'!C23&gt;0,(I98+L98)/('Shared Mail Order'!H13+'Shared Mail Order'!H21)*'Shared Mail Order'!C23*'Shared Mail Order'!C25+K98,(I98+L98)*'Shared Mail Order'!C25+K98)</f>
        <v>0</v>
      </c>
      <c r="O98" s="132">
        <f t="shared" si="7"/>
        <v>0</v>
      </c>
      <c r="P98" s="180">
        <f t="shared" si="8"/>
        <v>0</v>
      </c>
      <c r="Q98" s="1"/>
      <c r="R98" s="1"/>
    </row>
    <row r="99" spans="1:18" ht="12.75">
      <c r="A99" s="127"/>
      <c r="B99" s="73"/>
      <c r="C99" s="91"/>
      <c r="D99" s="92">
        <v>0</v>
      </c>
      <c r="E99" s="128">
        <v>0</v>
      </c>
      <c r="F99" s="130">
        <f t="shared" si="5"/>
        <v>0</v>
      </c>
      <c r="G99" s="129">
        <f>F99*'Shared Mail Order'!C18</f>
        <v>0</v>
      </c>
      <c r="H99" s="130">
        <f t="shared" si="6"/>
        <v>0</v>
      </c>
      <c r="I99" s="99">
        <f>H99*'Shared Mail Order'!C17</f>
        <v>0</v>
      </c>
      <c r="J99" s="131">
        <f>((F99/'Shared Mail Order'!G13)*('Shared Mail Order'!H15+'Shared Mail Order'!H16))</f>
        <v>0</v>
      </c>
      <c r="K99" s="179">
        <f>(I99+L99)/('Shared Mail Order'!H13+'Shared Mail Order'!H21)*'Shared Mail Order'!C22</f>
        <v>0</v>
      </c>
      <c r="L99" s="100"/>
      <c r="M99" s="101">
        <f>IF('Shared Mail Order'!C23&gt;0,(I99+L99)/('Shared Mail Order'!H13+'Shared Mail Order'!H21)*'Shared Mail Order'!C23*'Shared Mail Order'!C25,(I99+L99)*'Shared Mail Order'!C25)</f>
        <v>0</v>
      </c>
      <c r="N99" s="102">
        <f>IF('Shared Mail Order'!C23&gt;0,(I99+L99)/('Shared Mail Order'!H13+'Shared Mail Order'!H21)*'Shared Mail Order'!C23*'Shared Mail Order'!C25+K99,(I99+L99)*'Shared Mail Order'!C25+K99)</f>
        <v>0</v>
      </c>
      <c r="O99" s="132">
        <f t="shared" si="7"/>
        <v>0</v>
      </c>
      <c r="P99" s="180">
        <f t="shared" si="8"/>
        <v>0</v>
      </c>
      <c r="Q99" s="1"/>
      <c r="R99" s="1"/>
    </row>
    <row r="100" spans="1:18" ht="12.75">
      <c r="A100" s="127"/>
      <c r="B100" s="73"/>
      <c r="C100" s="91"/>
      <c r="D100" s="92">
        <v>0</v>
      </c>
      <c r="E100" s="128">
        <v>0</v>
      </c>
      <c r="F100" s="130">
        <f t="shared" si="5"/>
        <v>0</v>
      </c>
      <c r="G100" s="129">
        <f>F100*'Shared Mail Order'!C18</f>
        <v>0</v>
      </c>
      <c r="H100" s="130">
        <f t="shared" si="6"/>
        <v>0</v>
      </c>
      <c r="I100" s="99">
        <f>H100*'Shared Mail Order'!C17</f>
        <v>0</v>
      </c>
      <c r="J100" s="131">
        <f>((F100/'Shared Mail Order'!G13)*('Shared Mail Order'!H15+'Shared Mail Order'!H16))</f>
        <v>0</v>
      </c>
      <c r="K100" s="179">
        <f>(I100+L100)/('Shared Mail Order'!H13+'Shared Mail Order'!H21)*'Shared Mail Order'!C22</f>
        <v>0</v>
      </c>
      <c r="L100" s="100"/>
      <c r="M100" s="101">
        <f>IF('Shared Mail Order'!C23&gt;0,(I100+L100)/('Shared Mail Order'!H13+'Shared Mail Order'!H21)*'Shared Mail Order'!C23*'Shared Mail Order'!C25,(I100+L100)*'Shared Mail Order'!C25)</f>
        <v>0</v>
      </c>
      <c r="N100" s="102">
        <f>IF('Shared Mail Order'!C23&gt;0,(I100+L100)/('Shared Mail Order'!H13+'Shared Mail Order'!H21)*'Shared Mail Order'!C23*'Shared Mail Order'!C25+K100,(I100+L100)*'Shared Mail Order'!C25+K100)</f>
        <v>0</v>
      </c>
      <c r="O100" s="132">
        <f t="shared" si="7"/>
        <v>0</v>
      </c>
      <c r="P100" s="180">
        <f t="shared" si="8"/>
        <v>0</v>
      </c>
      <c r="Q100" s="1"/>
      <c r="R100" s="1"/>
    </row>
    <row r="101" spans="1:18" ht="12.75">
      <c r="A101" s="127"/>
      <c r="B101" s="73"/>
      <c r="C101" s="91"/>
      <c r="D101" s="92">
        <v>0</v>
      </c>
      <c r="E101" s="128">
        <v>0</v>
      </c>
      <c r="F101" s="130">
        <f t="shared" si="5"/>
        <v>0</v>
      </c>
      <c r="G101" s="129">
        <f>F101*'Shared Mail Order'!C18</f>
        <v>0</v>
      </c>
      <c r="H101" s="130">
        <f t="shared" si="6"/>
        <v>0</v>
      </c>
      <c r="I101" s="99">
        <f>H101*'Shared Mail Order'!C17</f>
        <v>0</v>
      </c>
      <c r="J101" s="131">
        <f>((F101/'Shared Mail Order'!G13)*('Shared Mail Order'!H15+'Shared Mail Order'!H16))</f>
        <v>0</v>
      </c>
      <c r="K101" s="179">
        <f>(I101+L101)/('Shared Mail Order'!H13+'Shared Mail Order'!H21)*'Shared Mail Order'!C22</f>
        <v>0</v>
      </c>
      <c r="L101" s="100"/>
      <c r="M101" s="101">
        <f>IF('Shared Mail Order'!C23&gt;0,(I101+L101)/('Shared Mail Order'!H13+'Shared Mail Order'!H21)*'Shared Mail Order'!C23*'Shared Mail Order'!C25,(I101+L101)*'Shared Mail Order'!C25)</f>
        <v>0</v>
      </c>
      <c r="N101" s="102">
        <f>IF('Shared Mail Order'!C23&gt;0,(I101+L101)/('Shared Mail Order'!H13+'Shared Mail Order'!H21)*'Shared Mail Order'!C23*'Shared Mail Order'!C25+K101,(I101+L101)*'Shared Mail Order'!C25+K101)</f>
        <v>0</v>
      </c>
      <c r="O101" s="132">
        <f t="shared" si="7"/>
        <v>0</v>
      </c>
      <c r="P101" s="180">
        <f t="shared" si="8"/>
        <v>0</v>
      </c>
      <c r="Q101" s="1"/>
      <c r="R101" s="1"/>
    </row>
    <row r="102" spans="1:18" ht="12.75">
      <c r="A102" s="127"/>
      <c r="B102" s="73"/>
      <c r="C102" s="91"/>
      <c r="D102" s="92">
        <v>0</v>
      </c>
      <c r="E102" s="128">
        <v>0</v>
      </c>
      <c r="F102" s="130">
        <f t="shared" si="5"/>
        <v>0</v>
      </c>
      <c r="G102" s="129">
        <f>F102*'Shared Mail Order'!C18</f>
        <v>0</v>
      </c>
      <c r="H102" s="130">
        <f t="shared" si="6"/>
        <v>0</v>
      </c>
      <c r="I102" s="99">
        <f>H102*'Shared Mail Order'!C17</f>
        <v>0</v>
      </c>
      <c r="J102" s="131">
        <f>((F102/'Shared Mail Order'!G13)*('Shared Mail Order'!H15+'Shared Mail Order'!H16))</f>
        <v>0</v>
      </c>
      <c r="K102" s="179">
        <f>(I102+L102)/('Shared Mail Order'!H13+'Shared Mail Order'!H21)*'Shared Mail Order'!C22</f>
        <v>0</v>
      </c>
      <c r="L102" s="100">
        <v>0</v>
      </c>
      <c r="M102" s="101">
        <f>IF('Shared Mail Order'!C23&gt;0,(I102+L102)/('Shared Mail Order'!H13+'Shared Mail Order'!H21)*'Shared Mail Order'!C23*'Shared Mail Order'!C25,(I102+L102)*'Shared Mail Order'!C25)</f>
        <v>0</v>
      </c>
      <c r="N102" s="102">
        <f>IF('Shared Mail Order'!C23&gt;0,(I102+L102)/('Shared Mail Order'!H13+'Shared Mail Order'!H21)*'Shared Mail Order'!C23*'Shared Mail Order'!C25+K102,(I102+L102)*'Shared Mail Order'!C25+K102)</f>
        <v>0</v>
      </c>
      <c r="O102" s="132">
        <f t="shared" si="7"/>
        <v>0</v>
      </c>
      <c r="P102" s="180">
        <f t="shared" si="8"/>
        <v>0</v>
      </c>
      <c r="Q102" s="1"/>
      <c r="R102" s="1"/>
    </row>
    <row r="103" spans="1:18" ht="12.75">
      <c r="A103" s="127"/>
      <c r="B103" s="73"/>
      <c r="C103" s="91"/>
      <c r="D103" s="92">
        <v>0</v>
      </c>
      <c r="E103" s="128">
        <v>0</v>
      </c>
      <c r="F103" s="130">
        <f t="shared" si="5"/>
        <v>0</v>
      </c>
      <c r="G103" s="129">
        <f>F103*'Shared Mail Order'!C18</f>
        <v>0</v>
      </c>
      <c r="H103" s="130">
        <f t="shared" si="6"/>
        <v>0</v>
      </c>
      <c r="I103" s="99">
        <f>H103*'Shared Mail Order'!C17</f>
        <v>0</v>
      </c>
      <c r="J103" s="131">
        <f>((F103/'Shared Mail Order'!G13)*('Shared Mail Order'!H15+'Shared Mail Order'!H16))</f>
        <v>0</v>
      </c>
      <c r="K103" s="179">
        <f>(I103+L103)/('Shared Mail Order'!H13+'Shared Mail Order'!H21)*'Shared Mail Order'!C22</f>
        <v>0</v>
      </c>
      <c r="L103" s="100"/>
      <c r="M103" s="101">
        <f>IF('Shared Mail Order'!C23&gt;0,(I103+L103)/('Shared Mail Order'!H13+'Shared Mail Order'!H21)*'Shared Mail Order'!C23*'Shared Mail Order'!C25,(I103+L103)*'Shared Mail Order'!C25)</f>
        <v>0</v>
      </c>
      <c r="N103" s="102">
        <f>IF('Shared Mail Order'!C23&gt;0,(I103+L103)/('Shared Mail Order'!H13+'Shared Mail Order'!H21)*'Shared Mail Order'!C23*'Shared Mail Order'!C25+K103,(I103+L103)*'Shared Mail Order'!C25+K103)</f>
        <v>0</v>
      </c>
      <c r="O103" s="132">
        <f t="shared" si="7"/>
        <v>0</v>
      </c>
      <c r="P103" s="180">
        <f t="shared" si="8"/>
        <v>0</v>
      </c>
      <c r="Q103" s="1"/>
      <c r="R103" s="1"/>
    </row>
    <row r="104" spans="1:18" ht="12.75">
      <c r="A104" s="127"/>
      <c r="B104" s="73"/>
      <c r="C104" s="91"/>
      <c r="D104" s="92">
        <v>0</v>
      </c>
      <c r="E104" s="128">
        <v>0</v>
      </c>
      <c r="F104" s="130">
        <f t="shared" si="5"/>
        <v>0</v>
      </c>
      <c r="G104" s="129">
        <f>F104*'Shared Mail Order'!C18</f>
        <v>0</v>
      </c>
      <c r="H104" s="130">
        <f t="shared" si="6"/>
        <v>0</v>
      </c>
      <c r="I104" s="99">
        <f>H104*'Shared Mail Order'!C17</f>
        <v>0</v>
      </c>
      <c r="J104" s="131">
        <f>((F104/'Shared Mail Order'!G13)*('Shared Mail Order'!H15+'Shared Mail Order'!H16))</f>
        <v>0</v>
      </c>
      <c r="K104" s="179">
        <f>(I104+L104)/('Shared Mail Order'!H13+'Shared Mail Order'!H21)*'Shared Mail Order'!C22</f>
        <v>0</v>
      </c>
      <c r="L104" s="100"/>
      <c r="M104" s="101">
        <f>IF('Shared Mail Order'!C23&gt;0,(I104+L104)/('Shared Mail Order'!H13+'Shared Mail Order'!H21)*'Shared Mail Order'!C23*'Shared Mail Order'!C25,(I104+L104)*'Shared Mail Order'!C25)</f>
        <v>0</v>
      </c>
      <c r="N104" s="102">
        <f>IF('Shared Mail Order'!C23&gt;0,(I104+L104)/('Shared Mail Order'!H13+'Shared Mail Order'!H21)*'Shared Mail Order'!C23*'Shared Mail Order'!C25+K104,(I104+L104)*'Shared Mail Order'!C25+K104)</f>
        <v>0</v>
      </c>
      <c r="O104" s="132">
        <f t="shared" si="7"/>
        <v>0</v>
      </c>
      <c r="P104" s="180">
        <f t="shared" si="8"/>
        <v>0</v>
      </c>
      <c r="Q104" s="1"/>
      <c r="R104" s="1"/>
    </row>
    <row r="105" spans="1:18" ht="12.75">
      <c r="A105" s="127"/>
      <c r="B105" s="73"/>
      <c r="C105" s="91"/>
      <c r="D105" s="92">
        <v>0</v>
      </c>
      <c r="E105" s="128">
        <v>0</v>
      </c>
      <c r="F105" s="130">
        <f t="shared" si="5"/>
        <v>0</v>
      </c>
      <c r="G105" s="129">
        <f>F105*'Shared Mail Order'!C18</f>
        <v>0</v>
      </c>
      <c r="H105" s="130">
        <f t="shared" si="6"/>
        <v>0</v>
      </c>
      <c r="I105" s="99">
        <f>H105*'Shared Mail Order'!C17</f>
        <v>0</v>
      </c>
      <c r="J105" s="131">
        <f>((F105/'Shared Mail Order'!G13)*('Shared Mail Order'!H15+'Shared Mail Order'!H16))</f>
        <v>0</v>
      </c>
      <c r="K105" s="179">
        <f>(I105+L105)/('Shared Mail Order'!H13+'Shared Mail Order'!H21)*'Shared Mail Order'!C22</f>
        <v>0</v>
      </c>
      <c r="L105" s="100"/>
      <c r="M105" s="101">
        <f>IF('Shared Mail Order'!C23&gt;0,(I105+L105)/('Shared Mail Order'!H13+'Shared Mail Order'!H21)*'Shared Mail Order'!C23*'Shared Mail Order'!C25,(I105+L105)*'Shared Mail Order'!C25)</f>
        <v>0</v>
      </c>
      <c r="N105" s="102">
        <f>IF('Shared Mail Order'!C23&gt;0,(I105+L105)/('Shared Mail Order'!H13+'Shared Mail Order'!H21)*'Shared Mail Order'!C23*'Shared Mail Order'!C25+K105,(I105+L105)*'Shared Mail Order'!C25+K105)</f>
        <v>0</v>
      </c>
      <c r="O105" s="132">
        <f t="shared" si="7"/>
        <v>0</v>
      </c>
      <c r="P105" s="180">
        <f t="shared" si="8"/>
        <v>0</v>
      </c>
      <c r="Q105" s="1"/>
      <c r="R105" s="1"/>
    </row>
    <row r="106" spans="1:18" ht="12.75">
      <c r="A106" s="127"/>
      <c r="B106" s="73"/>
      <c r="C106" s="91"/>
      <c r="D106" s="92">
        <v>0</v>
      </c>
      <c r="E106" s="128">
        <v>0</v>
      </c>
      <c r="F106" s="130">
        <f t="shared" si="5"/>
        <v>0</v>
      </c>
      <c r="G106" s="129">
        <f>F106*'Shared Mail Order'!C18</f>
        <v>0</v>
      </c>
      <c r="H106" s="130">
        <f t="shared" si="6"/>
        <v>0</v>
      </c>
      <c r="I106" s="99">
        <f>H106*'Shared Mail Order'!C17</f>
        <v>0</v>
      </c>
      <c r="J106" s="131">
        <f>((F106/'Shared Mail Order'!G13)*('Shared Mail Order'!H15+'Shared Mail Order'!H16))</f>
        <v>0</v>
      </c>
      <c r="K106" s="179">
        <f>(I106+L106)/('Shared Mail Order'!H13+'Shared Mail Order'!H21)*'Shared Mail Order'!C22</f>
        <v>0</v>
      </c>
      <c r="L106" s="100"/>
      <c r="M106" s="101">
        <f>IF('Shared Mail Order'!C23&gt;0,(I106+L106)/('Shared Mail Order'!H13+'Shared Mail Order'!H21)*'Shared Mail Order'!C23*'Shared Mail Order'!C25,(I106+L106)*'Shared Mail Order'!C25)</f>
        <v>0</v>
      </c>
      <c r="N106" s="102">
        <f>IF('Shared Mail Order'!C23&gt;0,(I106+L106)/('Shared Mail Order'!H13+'Shared Mail Order'!H21)*'Shared Mail Order'!C23*'Shared Mail Order'!C25+K106,(I106+L106)*'Shared Mail Order'!C25+K106)</f>
        <v>0</v>
      </c>
      <c r="O106" s="132">
        <f t="shared" si="7"/>
        <v>0</v>
      </c>
      <c r="P106" s="180">
        <f t="shared" si="8"/>
        <v>0</v>
      </c>
      <c r="Q106" s="1"/>
      <c r="R106" s="1"/>
    </row>
    <row r="107" spans="1:18" ht="12.75">
      <c r="A107" s="127"/>
      <c r="B107" s="73"/>
      <c r="C107" s="91"/>
      <c r="D107" s="92">
        <v>0</v>
      </c>
      <c r="E107" s="128">
        <v>0</v>
      </c>
      <c r="F107" s="130">
        <f t="shared" si="5"/>
        <v>0</v>
      </c>
      <c r="G107" s="129">
        <f>F107*'Shared Mail Order'!C18</f>
        <v>0</v>
      </c>
      <c r="H107" s="130">
        <f t="shared" si="6"/>
        <v>0</v>
      </c>
      <c r="I107" s="99">
        <f>H107*'Shared Mail Order'!C17</f>
        <v>0</v>
      </c>
      <c r="J107" s="131">
        <f>((F107/'Shared Mail Order'!G13)*('Shared Mail Order'!H15+'Shared Mail Order'!H16))</f>
        <v>0</v>
      </c>
      <c r="K107" s="179">
        <f>(I107+L107)/('Shared Mail Order'!H13+'Shared Mail Order'!H21)*'Shared Mail Order'!C22</f>
        <v>0</v>
      </c>
      <c r="L107" s="100"/>
      <c r="M107" s="101">
        <f>IF('Shared Mail Order'!C23&gt;0,(I107+L107)/('Shared Mail Order'!H13+'Shared Mail Order'!H21)*'Shared Mail Order'!C23*'Shared Mail Order'!C25,(I107+L107)*'Shared Mail Order'!C25)</f>
        <v>0</v>
      </c>
      <c r="N107" s="102">
        <f>IF('Shared Mail Order'!C23&gt;0,(I107+L107)/('Shared Mail Order'!H13+'Shared Mail Order'!H21)*'Shared Mail Order'!C23*'Shared Mail Order'!C25+K107,(I107+L107)*'Shared Mail Order'!C25+K107)</f>
        <v>0</v>
      </c>
      <c r="O107" s="132">
        <f t="shared" si="7"/>
        <v>0</v>
      </c>
      <c r="P107" s="180">
        <f t="shared" si="8"/>
        <v>0</v>
      </c>
      <c r="Q107" s="1"/>
      <c r="R107" s="1"/>
    </row>
    <row r="108" spans="1:18" ht="12.75">
      <c r="A108" s="127"/>
      <c r="B108" s="73"/>
      <c r="C108" s="91"/>
      <c r="D108" s="92">
        <v>0</v>
      </c>
      <c r="E108" s="128">
        <v>0</v>
      </c>
      <c r="F108" s="130">
        <f t="shared" si="5"/>
        <v>0</v>
      </c>
      <c r="G108" s="129">
        <f>F108*'Shared Mail Order'!C18</f>
        <v>0</v>
      </c>
      <c r="H108" s="130">
        <f t="shared" si="6"/>
        <v>0</v>
      </c>
      <c r="I108" s="99">
        <f>H108*'Shared Mail Order'!C17</f>
        <v>0</v>
      </c>
      <c r="J108" s="131">
        <f>((F108/'Shared Mail Order'!G13)*('Shared Mail Order'!H15+'Shared Mail Order'!H16))</f>
        <v>0</v>
      </c>
      <c r="K108" s="179">
        <f>(I108+L108)/('Shared Mail Order'!H13+'Shared Mail Order'!H21)*'Shared Mail Order'!C22</f>
        <v>0</v>
      </c>
      <c r="L108" s="100"/>
      <c r="M108" s="101">
        <f>IF('Shared Mail Order'!C23&gt;0,(I108+L108)/('Shared Mail Order'!H13+'Shared Mail Order'!H21)*'Shared Mail Order'!C23*'Shared Mail Order'!C25,(I108+L108)*'Shared Mail Order'!C25)</f>
        <v>0</v>
      </c>
      <c r="N108" s="102">
        <f>IF('Shared Mail Order'!C23&gt;0,(I108+L108)/('Shared Mail Order'!H13+'Shared Mail Order'!H21)*'Shared Mail Order'!C23*'Shared Mail Order'!C25+K108,(I108+L108)*'Shared Mail Order'!C25+K108)</f>
        <v>0</v>
      </c>
      <c r="O108" s="132">
        <f t="shared" si="7"/>
        <v>0</v>
      </c>
      <c r="P108" s="180">
        <f t="shared" si="8"/>
        <v>0</v>
      </c>
      <c r="Q108" s="1"/>
      <c r="R108" s="1"/>
    </row>
    <row r="109" spans="1:18" ht="12.75">
      <c r="A109" s="127"/>
      <c r="B109" s="73"/>
      <c r="C109" s="91"/>
      <c r="D109" s="92">
        <v>0</v>
      </c>
      <c r="E109" s="128">
        <v>0</v>
      </c>
      <c r="F109" s="130">
        <f t="shared" si="5"/>
        <v>0</v>
      </c>
      <c r="G109" s="129">
        <f>F109*'Shared Mail Order'!C18</f>
        <v>0</v>
      </c>
      <c r="H109" s="130">
        <f t="shared" si="6"/>
        <v>0</v>
      </c>
      <c r="I109" s="99">
        <f>H109*'Shared Mail Order'!C17</f>
        <v>0</v>
      </c>
      <c r="J109" s="131">
        <f>((F109/'Shared Mail Order'!G13)*('Shared Mail Order'!H15+'Shared Mail Order'!H16))</f>
        <v>0</v>
      </c>
      <c r="K109" s="179">
        <f>(I109+L109)/('Shared Mail Order'!H13+'Shared Mail Order'!H21)*'Shared Mail Order'!C22</f>
        <v>0</v>
      </c>
      <c r="L109" s="100"/>
      <c r="M109" s="101">
        <f>IF('Shared Mail Order'!C23&gt;0,(I109+L109)/('Shared Mail Order'!H13+'Shared Mail Order'!H21)*'Shared Mail Order'!C23*'Shared Mail Order'!C25,(I109+L109)*'Shared Mail Order'!C25)</f>
        <v>0</v>
      </c>
      <c r="N109" s="102">
        <f>IF('Shared Mail Order'!C23&gt;0,(I109+L109)/('Shared Mail Order'!H13+'Shared Mail Order'!H21)*'Shared Mail Order'!C23*'Shared Mail Order'!C25+K109,(I109+L109)*'Shared Mail Order'!C25+K109)</f>
        <v>0</v>
      </c>
      <c r="O109" s="132">
        <f t="shared" si="7"/>
        <v>0</v>
      </c>
      <c r="P109" s="180">
        <f t="shared" si="8"/>
        <v>0</v>
      </c>
      <c r="Q109" s="1"/>
      <c r="R109" s="1"/>
    </row>
    <row r="110" spans="1:18" ht="12.75">
      <c r="A110" s="127"/>
      <c r="B110" s="73"/>
      <c r="C110" s="91"/>
      <c r="D110" s="92">
        <v>0</v>
      </c>
      <c r="E110" s="128">
        <v>0</v>
      </c>
      <c r="F110" s="130">
        <f t="shared" si="5"/>
        <v>0</v>
      </c>
      <c r="G110" s="129">
        <f>F110*'Shared Mail Order'!C18</f>
        <v>0</v>
      </c>
      <c r="H110" s="130">
        <f t="shared" si="6"/>
        <v>0</v>
      </c>
      <c r="I110" s="99">
        <f>H110*'Shared Mail Order'!C17</f>
        <v>0</v>
      </c>
      <c r="J110" s="131">
        <f>((F110/'Shared Mail Order'!G13)*('Shared Mail Order'!H15+'Shared Mail Order'!H16))</f>
        <v>0</v>
      </c>
      <c r="K110" s="179">
        <f>(I110+L110)/('Shared Mail Order'!H13+'Shared Mail Order'!H21)*'Shared Mail Order'!C22</f>
        <v>0</v>
      </c>
      <c r="L110" s="100"/>
      <c r="M110" s="101">
        <f>IF('Shared Mail Order'!C23&gt;0,(I110+L110)/('Shared Mail Order'!H13+'Shared Mail Order'!H21)*'Shared Mail Order'!C23*'Shared Mail Order'!C25,(I110+L110)*'Shared Mail Order'!C25)</f>
        <v>0</v>
      </c>
      <c r="N110" s="102">
        <f>IF('Shared Mail Order'!C23&gt;0,(I110+L110)/('Shared Mail Order'!H13+'Shared Mail Order'!H21)*'Shared Mail Order'!C23*'Shared Mail Order'!C25+K110,(I110+L110)*'Shared Mail Order'!C25+K110)</f>
        <v>0</v>
      </c>
      <c r="O110" s="132">
        <f t="shared" si="7"/>
        <v>0</v>
      </c>
      <c r="P110" s="180">
        <f t="shared" si="8"/>
        <v>0</v>
      </c>
      <c r="Q110" s="1"/>
      <c r="R110" s="1"/>
    </row>
    <row r="111" spans="1:18" ht="12.75">
      <c r="A111" s="127"/>
      <c r="B111" s="73"/>
      <c r="C111" s="91"/>
      <c r="D111" s="92">
        <v>0</v>
      </c>
      <c r="E111" s="128">
        <v>0</v>
      </c>
      <c r="F111" s="130">
        <f t="shared" si="5"/>
        <v>0</v>
      </c>
      <c r="G111" s="129">
        <f>F111*'Shared Mail Order'!C18</f>
        <v>0</v>
      </c>
      <c r="H111" s="130">
        <f t="shared" si="6"/>
        <v>0</v>
      </c>
      <c r="I111" s="99">
        <f>H111*'Shared Mail Order'!C17</f>
        <v>0</v>
      </c>
      <c r="J111" s="131">
        <f>((F111/'Shared Mail Order'!G13)*('Shared Mail Order'!H15+'Shared Mail Order'!H16))</f>
        <v>0</v>
      </c>
      <c r="K111" s="179">
        <f>(I111+L111)/('Shared Mail Order'!H13+'Shared Mail Order'!H21)*'Shared Mail Order'!C22</f>
        <v>0</v>
      </c>
      <c r="L111" s="100"/>
      <c r="M111" s="101">
        <f>IF('Shared Mail Order'!C23&gt;0,(I111+L111)/('Shared Mail Order'!H13+'Shared Mail Order'!H21)*'Shared Mail Order'!C23*'Shared Mail Order'!C25,(I111+L111)*'Shared Mail Order'!C25)</f>
        <v>0</v>
      </c>
      <c r="N111" s="102">
        <f>IF('Shared Mail Order'!C23&gt;0,(I111+L111)/('Shared Mail Order'!H13+'Shared Mail Order'!H21)*'Shared Mail Order'!C23*'Shared Mail Order'!C25+K111,(I111+L111)*'Shared Mail Order'!C25+K111)</f>
        <v>0</v>
      </c>
      <c r="O111" s="132">
        <f t="shared" si="7"/>
        <v>0</v>
      </c>
      <c r="P111" s="180">
        <f t="shared" si="8"/>
        <v>0</v>
      </c>
      <c r="Q111" s="1"/>
      <c r="R111" s="1"/>
    </row>
    <row r="112" spans="1:18" ht="12.75">
      <c r="A112" s="127"/>
      <c r="B112" s="73"/>
      <c r="C112" s="91"/>
      <c r="D112" s="92">
        <v>0</v>
      </c>
      <c r="E112" s="128">
        <v>0</v>
      </c>
      <c r="F112" s="130">
        <f t="shared" si="5"/>
        <v>0</v>
      </c>
      <c r="G112" s="129">
        <f>F112*'Shared Mail Order'!C18</f>
        <v>0</v>
      </c>
      <c r="H112" s="130">
        <f t="shared" si="6"/>
        <v>0</v>
      </c>
      <c r="I112" s="99">
        <f>H112*'Shared Mail Order'!C17</f>
        <v>0</v>
      </c>
      <c r="J112" s="131">
        <f>((F112/'Shared Mail Order'!G13)*('Shared Mail Order'!H15+'Shared Mail Order'!H16))</f>
        <v>0</v>
      </c>
      <c r="K112" s="179">
        <f>(I112+L112)/('Shared Mail Order'!H13+'Shared Mail Order'!H21)*'Shared Mail Order'!C22</f>
        <v>0</v>
      </c>
      <c r="L112" s="100"/>
      <c r="M112" s="101">
        <f>IF('Shared Mail Order'!C23&gt;0,(I112+L112)/('Shared Mail Order'!H13+'Shared Mail Order'!H21)*'Shared Mail Order'!C23*'Shared Mail Order'!C25,(I112+L112)*'Shared Mail Order'!C25)</f>
        <v>0</v>
      </c>
      <c r="N112" s="102">
        <f>IF('Shared Mail Order'!C23&gt;0,(I112+L112)/('Shared Mail Order'!H13+'Shared Mail Order'!H21)*'Shared Mail Order'!C23*'Shared Mail Order'!C25+K112,(I112+L112)*'Shared Mail Order'!C25+K112)</f>
        <v>0</v>
      </c>
      <c r="O112" s="132">
        <f t="shared" si="7"/>
        <v>0</v>
      </c>
      <c r="P112" s="180">
        <f t="shared" si="8"/>
        <v>0</v>
      </c>
      <c r="Q112" s="1"/>
      <c r="R112" s="1"/>
    </row>
    <row r="113" spans="1:18" ht="12.75">
      <c r="A113" s="127"/>
      <c r="B113" s="73"/>
      <c r="C113" s="91"/>
      <c r="D113" s="92">
        <v>0</v>
      </c>
      <c r="E113" s="128">
        <v>0</v>
      </c>
      <c r="F113" s="130">
        <f t="shared" si="5"/>
        <v>0</v>
      </c>
      <c r="G113" s="129">
        <f>F113*'Shared Mail Order'!C18</f>
        <v>0</v>
      </c>
      <c r="H113" s="130">
        <f t="shared" si="6"/>
        <v>0</v>
      </c>
      <c r="I113" s="99">
        <f>H113*'Shared Mail Order'!C17</f>
        <v>0</v>
      </c>
      <c r="J113" s="131">
        <f>((F113/'Shared Mail Order'!G13)*('Shared Mail Order'!H15+'Shared Mail Order'!H16))</f>
        <v>0</v>
      </c>
      <c r="K113" s="179">
        <f>(I113+L113)/('Shared Mail Order'!H13+'Shared Mail Order'!H21)*'Shared Mail Order'!C22</f>
        <v>0</v>
      </c>
      <c r="L113" s="100"/>
      <c r="M113" s="101">
        <f>IF('Shared Mail Order'!C23&gt;0,(I113+L113)/('Shared Mail Order'!H13+'Shared Mail Order'!H21)*'Shared Mail Order'!C23*'Shared Mail Order'!C25,(I113+L113)*'Shared Mail Order'!C25)</f>
        <v>0</v>
      </c>
      <c r="N113" s="102">
        <f>IF('Shared Mail Order'!C23&gt;0,(I113+L113)/('Shared Mail Order'!H13+'Shared Mail Order'!H21)*'Shared Mail Order'!C23*'Shared Mail Order'!C25+K113,(I113+L113)*'Shared Mail Order'!C25+K113)</f>
        <v>0</v>
      </c>
      <c r="O113" s="132">
        <f t="shared" si="7"/>
        <v>0</v>
      </c>
      <c r="P113" s="180">
        <f t="shared" si="8"/>
        <v>0</v>
      </c>
      <c r="Q113" s="1"/>
      <c r="R113" s="1"/>
    </row>
    <row r="114" spans="1:18" ht="12.75">
      <c r="A114" s="127"/>
      <c r="B114" s="73"/>
      <c r="C114" s="91"/>
      <c r="D114" s="92">
        <v>0</v>
      </c>
      <c r="E114" s="128">
        <v>0</v>
      </c>
      <c r="F114" s="130">
        <f>D114*E114</f>
        <v>0</v>
      </c>
      <c r="G114" s="129">
        <f>F114*'Shared Mail Order'!C18</f>
        <v>0</v>
      </c>
      <c r="H114" s="130">
        <f>F114+G114</f>
        <v>0</v>
      </c>
      <c r="I114" s="99">
        <f>H114*'Shared Mail Order'!C17</f>
        <v>0</v>
      </c>
      <c r="J114" s="131">
        <f>((F114/'Shared Mail Order'!G13)*('Shared Mail Order'!H15+'Shared Mail Order'!H16))</f>
        <v>0</v>
      </c>
      <c r="K114" s="179">
        <f>(I114+L114)/('Shared Mail Order'!H13+'Shared Mail Order'!H21)*'Shared Mail Order'!C22</f>
        <v>0</v>
      </c>
      <c r="L114" s="100"/>
      <c r="M114" s="101">
        <f>IF('Shared Mail Order'!C23&gt;0,(I114+L114)/('Shared Mail Order'!H13+'Shared Mail Order'!H21)*'Shared Mail Order'!C23*'Shared Mail Order'!C25,(I114+L114)*'Shared Mail Order'!C25)</f>
        <v>0</v>
      </c>
      <c r="N114" s="102">
        <f>IF('Shared Mail Order'!C23&gt;0,(I114+L114)/('Shared Mail Order'!H13+'Shared Mail Order'!H21)*'Shared Mail Order'!C23*'Shared Mail Order'!C25+K114,(I114+L114)*'Shared Mail Order'!C25+K114)</f>
        <v>0</v>
      </c>
      <c r="O114" s="132">
        <f>SUM(I114+J114+N114)</f>
        <v>0</v>
      </c>
      <c r="P114" s="180">
        <f>IF(E114&gt;0,O114/E114,0)</f>
        <v>0</v>
      </c>
      <c r="Q114" s="1"/>
      <c r="R114" s="1"/>
    </row>
    <row r="115" spans="1:18" ht="12.75">
      <c r="A115" s="127"/>
      <c r="B115" s="73"/>
      <c r="C115" s="91"/>
      <c r="D115" s="92">
        <v>0</v>
      </c>
      <c r="E115" s="128">
        <v>0</v>
      </c>
      <c r="F115" s="130">
        <f>D115*E115</f>
        <v>0</v>
      </c>
      <c r="G115" s="129">
        <f>F115*'Shared Mail Order'!C18</f>
        <v>0</v>
      </c>
      <c r="H115" s="130">
        <f>F115+G115</f>
        <v>0</v>
      </c>
      <c r="I115" s="99">
        <f>H115*'Shared Mail Order'!C17</f>
        <v>0</v>
      </c>
      <c r="J115" s="131">
        <f>((F115/'Shared Mail Order'!G13)*('Shared Mail Order'!H15+'Shared Mail Order'!H16))</f>
        <v>0</v>
      </c>
      <c r="K115" s="179">
        <f>(I1115+L115)/('Shared Mail Order'!H13+'Shared Mail Order'!H21)*'Shared Mail Order'!C22</f>
        <v>0</v>
      </c>
      <c r="L115" s="100"/>
      <c r="M115" s="101">
        <f>IF('Shared Mail Order'!C23&gt;0,(I115+L115)/('Shared Mail Order'!H13+'Shared Mail Order'!H21)*'Shared Mail Order'!C23*'Shared Mail Order'!C25,(I115+L115)*'Shared Mail Order'!C25)</f>
        <v>0</v>
      </c>
      <c r="N115" s="102">
        <f>IF('Shared Mail Order'!C23&gt;0,(I115+L115)/('Shared Mail Order'!H13+'Shared Mail Order'!H21)*'Shared Mail Order'!C23*'Shared Mail Order'!C25+K115,(I115+L115)*'Shared Mail Order'!C25+K115)</f>
        <v>0</v>
      </c>
      <c r="O115" s="132">
        <f>SUM(I115+J115+N115)</f>
        <v>0</v>
      </c>
      <c r="P115" s="180">
        <f>IF(E115&gt;0,O115/E115,0)</f>
        <v>0</v>
      </c>
      <c r="Q115" s="1"/>
      <c r="R115" s="1"/>
    </row>
    <row r="116" spans="1:18" ht="12.75">
      <c r="A116" s="127"/>
      <c r="B116" s="73"/>
      <c r="C116" s="91"/>
      <c r="D116" s="92">
        <v>0</v>
      </c>
      <c r="E116" s="128">
        <v>0</v>
      </c>
      <c r="F116" s="130">
        <f>D116*E116</f>
        <v>0</v>
      </c>
      <c r="G116" s="129">
        <f>F116*'Shared Mail Order'!C18</f>
        <v>0</v>
      </c>
      <c r="H116" s="130">
        <f>F116+G116</f>
        <v>0</v>
      </c>
      <c r="I116" s="99">
        <f>H116*'Shared Mail Order'!C17</f>
        <v>0</v>
      </c>
      <c r="J116" s="131">
        <f>((F116/'Shared Mail Order'!G13)*('Shared Mail Order'!H15+'Shared Mail Order'!H16))</f>
        <v>0</v>
      </c>
      <c r="K116" s="179">
        <f>(I116+L116)/('Shared Mail Order'!H13+'Shared Mail Order'!H21)*'Shared Mail Order'!C22</f>
        <v>0</v>
      </c>
      <c r="L116" s="100"/>
      <c r="M116" s="101">
        <f>IF('Shared Mail Order'!C23&gt;0,(I116+L116)/('Shared Mail Order'!H13+'Shared Mail Order'!H21)*'Shared Mail Order'!C23*'Shared Mail Order'!C25,(I116+L116)*'Shared Mail Order'!C25)</f>
        <v>0</v>
      </c>
      <c r="N116" s="102">
        <f>IF('Shared Mail Order'!C23&gt;0,(I116+L116)/('Shared Mail Order'!H13+'Shared Mail Order'!H21)*'Shared Mail Order'!C23*'Shared Mail Order'!C25+K116,(I116+L116)*'Shared Mail Order'!C25+K116)</f>
        <v>0</v>
      </c>
      <c r="O116" s="132">
        <f>SUM(I116+J116+N116)</f>
        <v>0</v>
      </c>
      <c r="P116" s="180">
        <f>IF(E116&gt;0,O116/E116,0)</f>
        <v>0</v>
      </c>
      <c r="Q116" s="1"/>
      <c r="R116" s="1"/>
    </row>
    <row r="117" spans="1:18" ht="13.5" thickBot="1">
      <c r="A117" s="137"/>
      <c r="B117" s="161"/>
      <c r="C117" s="139"/>
      <c r="D117" s="110">
        <v>0</v>
      </c>
      <c r="E117" s="140">
        <v>0</v>
      </c>
      <c r="F117" s="141">
        <f>D117*E117</f>
        <v>0</v>
      </c>
      <c r="G117" s="142">
        <f>F117*'Shared Mail Order'!C18</f>
        <v>0</v>
      </c>
      <c r="H117" s="143">
        <f>F117+G117</f>
        <v>0</v>
      </c>
      <c r="I117" s="144">
        <f>H117*'Shared Mail Order'!C17</f>
        <v>0</v>
      </c>
      <c r="J117" s="145">
        <f>((F117/'Shared Mail Order'!G13)*('Shared Mail Order'!H15+'Shared Mail Order'!H16))</f>
        <v>0</v>
      </c>
      <c r="K117" s="181">
        <f>(I117+L117)/('Shared Mail Order'!H13+'Shared Mail Order'!H21)*'Shared Mail Order'!C22</f>
        <v>0</v>
      </c>
      <c r="L117" s="146">
        <v>0</v>
      </c>
      <c r="M117" s="146">
        <f>IF('Shared Mail Order'!C23&gt;0,(I117+L117)/('Shared Mail Order'!H13+'Shared Mail Order'!H21)*'Shared Mail Order'!C23*'Shared Mail Order'!C25,(I117+L117)*'Shared Mail Order'!C25)</f>
        <v>0</v>
      </c>
      <c r="N117" s="147">
        <f>IF('Shared Mail Order'!C23&gt;0,(I117+L117)/('Shared Mail Order'!H13+'Shared Mail Order'!H21)*'Shared Mail Order'!C23*'Shared Mail Order'!C25+K117,(I117+L117)*'Shared Mail Order'!C25+K117)</f>
        <v>0</v>
      </c>
      <c r="O117" s="132">
        <f>SUM(I117+J117+N117)</f>
        <v>0</v>
      </c>
      <c r="P117" s="182">
        <f>IF(E117&gt;0,O117/E117,0)</f>
        <v>0</v>
      </c>
      <c r="Q117" s="1"/>
      <c r="R117" s="1"/>
    </row>
    <row r="118" spans="1:18" ht="13.5" thickTop="1">
      <c r="A118" s="191"/>
      <c r="B118" s="191"/>
      <c r="C118" s="191"/>
      <c r="D118" s="192"/>
      <c r="E118" s="193">
        <f aca="true" t="shared" si="9" ref="E118:O118">SUM(E18:E117)</f>
        <v>0</v>
      </c>
      <c r="F118" s="183">
        <f t="shared" si="9"/>
        <v>0</v>
      </c>
      <c r="G118" s="183">
        <f t="shared" si="9"/>
        <v>0</v>
      </c>
      <c r="H118" s="184">
        <f t="shared" si="9"/>
        <v>0</v>
      </c>
      <c r="I118" s="185">
        <f t="shared" si="9"/>
        <v>0</v>
      </c>
      <c r="J118" s="186">
        <f t="shared" si="9"/>
        <v>0</v>
      </c>
      <c r="K118" s="187">
        <f t="shared" si="9"/>
        <v>0</v>
      </c>
      <c r="L118" s="188">
        <f t="shared" si="9"/>
        <v>0</v>
      </c>
      <c r="M118" s="185">
        <f t="shared" si="9"/>
        <v>0</v>
      </c>
      <c r="N118" s="189">
        <f t="shared" si="9"/>
        <v>0</v>
      </c>
      <c r="O118" s="190">
        <f t="shared" si="9"/>
        <v>0</v>
      </c>
      <c r="P118" s="8"/>
      <c r="Q118" s="1"/>
      <c r="R118" s="1"/>
    </row>
    <row r="119" spans="1:18" ht="12.75">
      <c r="A119" s="1"/>
      <c r="B119" s="1"/>
      <c r="C119" s="1"/>
      <c r="D119" s="1"/>
      <c r="E119" s="1"/>
      <c r="F119" s="1"/>
      <c r="G119" s="1"/>
      <c r="H119" s="1"/>
      <c r="I119" s="1"/>
      <c r="J119" s="1"/>
      <c r="K119" s="1"/>
      <c r="L119" s="1"/>
      <c r="M119" s="1"/>
      <c r="N119" s="1"/>
      <c r="O119" s="1"/>
      <c r="P119" s="1"/>
      <c r="Q119" s="1"/>
      <c r="R119" s="1"/>
    </row>
    <row r="120" spans="1:18" ht="12.75">
      <c r="A120" s="1"/>
      <c r="B120" s="1"/>
      <c r="C120" s="1"/>
      <c r="D120" s="1"/>
      <c r="E120" s="1"/>
      <c r="F120" s="1"/>
      <c r="G120" s="1"/>
      <c r="H120" s="1"/>
      <c r="I120" s="1"/>
      <c r="J120" s="1"/>
      <c r="K120" s="1"/>
      <c r="L120" s="1"/>
      <c r="M120" s="1"/>
      <c r="N120" s="1"/>
      <c r="O120" s="1"/>
      <c r="P120" s="1"/>
      <c r="Q120" s="1"/>
      <c r="R120" s="1"/>
    </row>
    <row r="121" spans="1:18" ht="12.75">
      <c r="A121" s="1"/>
      <c r="B121" s="1"/>
      <c r="C121" s="1"/>
      <c r="D121" s="1"/>
      <c r="E121" s="1"/>
      <c r="F121" s="1"/>
      <c r="G121" s="1"/>
      <c r="H121" s="1"/>
      <c r="I121" s="1"/>
      <c r="J121" s="1"/>
      <c r="K121" s="1"/>
      <c r="L121" s="1"/>
      <c r="M121" s="1"/>
      <c r="N121" s="1"/>
      <c r="O121" s="1"/>
      <c r="P121" s="1"/>
      <c r="Q121" s="1"/>
      <c r="R121" s="1"/>
    </row>
    <row r="122" spans="1:18" ht="12.75">
      <c r="A122" s="1"/>
      <c r="B122" s="1"/>
      <c r="C122" s="1"/>
      <c r="D122" s="1"/>
      <c r="E122" s="1"/>
      <c r="F122" s="1"/>
      <c r="G122" s="1"/>
      <c r="H122" s="1"/>
      <c r="I122" s="1"/>
      <c r="J122" s="1"/>
      <c r="K122" s="1"/>
      <c r="L122" s="1"/>
      <c r="M122" s="1"/>
      <c r="N122" s="1"/>
      <c r="O122" s="1"/>
      <c r="P122" s="1"/>
      <c r="Q122" s="1"/>
      <c r="R122" s="1"/>
    </row>
    <row r="123" spans="1:18" ht="12.75">
      <c r="A123" s="1"/>
      <c r="B123" s="1"/>
      <c r="C123" s="1"/>
      <c r="D123" s="1"/>
      <c r="E123" s="1"/>
      <c r="F123" s="1"/>
      <c r="G123" s="1"/>
      <c r="H123" s="1"/>
      <c r="I123" s="1"/>
      <c r="J123" s="1"/>
      <c r="K123" s="1"/>
      <c r="L123" s="1"/>
      <c r="M123" s="1"/>
      <c r="N123" s="1"/>
      <c r="O123" s="1"/>
      <c r="P123" s="1"/>
      <c r="Q123" s="1"/>
      <c r="R123" s="1"/>
    </row>
    <row r="124" spans="1:18" ht="12.75">
      <c r="A124" s="1"/>
      <c r="B124" s="1"/>
      <c r="C124" s="1"/>
      <c r="D124" s="1"/>
      <c r="E124" s="1"/>
      <c r="F124" s="1"/>
      <c r="G124" s="1"/>
      <c r="H124" s="1"/>
      <c r="I124" s="1"/>
      <c r="J124" s="1"/>
      <c r="K124" s="1"/>
      <c r="L124" s="1"/>
      <c r="M124" s="1"/>
      <c r="N124" s="1"/>
      <c r="O124" s="1"/>
      <c r="P124" s="1"/>
      <c r="Q124" s="1"/>
      <c r="R124" s="1"/>
    </row>
    <row r="125" spans="1:18" ht="12.75">
      <c r="A125" s="1"/>
      <c r="B125" s="1"/>
      <c r="C125" s="1"/>
      <c r="D125" s="1"/>
      <c r="E125" s="1"/>
      <c r="F125" s="1"/>
      <c r="G125" s="1"/>
      <c r="H125" s="1"/>
      <c r="I125" s="1"/>
      <c r="J125" s="1"/>
      <c r="K125" s="1"/>
      <c r="L125" s="1"/>
      <c r="M125" s="1"/>
      <c r="N125" s="1"/>
      <c r="O125" s="1"/>
      <c r="P125" s="1"/>
      <c r="Q125" s="1"/>
      <c r="R125" s="1"/>
    </row>
    <row r="126" spans="1:18" ht="12.75">
      <c r="A126" s="1"/>
      <c r="B126" s="1"/>
      <c r="C126" s="1"/>
      <c r="D126" s="1"/>
      <c r="E126" s="1"/>
      <c r="F126" s="1"/>
      <c r="G126" s="1"/>
      <c r="H126" s="1"/>
      <c r="I126" s="1"/>
      <c r="J126" s="1"/>
      <c r="K126" s="1"/>
      <c r="L126" s="1"/>
      <c r="M126" s="1"/>
      <c r="N126" s="1"/>
      <c r="O126" s="1"/>
      <c r="P126" s="1"/>
      <c r="Q126" s="1"/>
      <c r="R126" s="1"/>
    </row>
    <row r="127" spans="1:18" ht="12.75">
      <c r="A127" s="1"/>
      <c r="B127" s="1"/>
      <c r="C127" s="1"/>
      <c r="D127" s="1"/>
      <c r="E127" s="1"/>
      <c r="F127" s="1"/>
      <c r="G127" s="1"/>
      <c r="H127" s="1"/>
      <c r="I127" s="1"/>
      <c r="J127" s="1"/>
      <c r="K127" s="1"/>
      <c r="L127" s="1"/>
      <c r="M127" s="1"/>
      <c r="N127" s="1"/>
      <c r="O127" s="1"/>
      <c r="P127" s="1"/>
      <c r="Q127" s="1"/>
      <c r="R127" s="1"/>
    </row>
    <row r="128" spans="1:18" ht="12.75">
      <c r="A128" s="1"/>
      <c r="B128" s="1"/>
      <c r="C128" s="1"/>
      <c r="D128" s="1"/>
      <c r="E128" s="1"/>
      <c r="F128" s="1"/>
      <c r="G128" s="1"/>
      <c r="H128" s="1"/>
      <c r="I128" s="1"/>
      <c r="J128" s="1"/>
      <c r="K128" s="1"/>
      <c r="L128" s="1"/>
      <c r="M128" s="1"/>
      <c r="N128" s="1"/>
      <c r="O128" s="1"/>
      <c r="P128" s="1"/>
      <c r="Q128" s="1"/>
      <c r="R128" s="1"/>
    </row>
    <row r="129" spans="1:18" ht="12.75">
      <c r="A129" s="1"/>
      <c r="B129" s="1"/>
      <c r="C129" s="1"/>
      <c r="D129" s="1"/>
      <c r="E129" s="1"/>
      <c r="F129" s="1"/>
      <c r="G129" s="1"/>
      <c r="H129" s="1"/>
      <c r="I129" s="1"/>
      <c r="J129" s="1"/>
      <c r="K129" s="1"/>
      <c r="L129" s="1"/>
      <c r="M129" s="1"/>
      <c r="N129" s="1"/>
      <c r="O129" s="1"/>
      <c r="P129" s="1"/>
      <c r="Q129" s="1"/>
      <c r="R129" s="1"/>
    </row>
    <row r="130" spans="1:18" ht="12.75">
      <c r="A130" s="1"/>
      <c r="B130" s="1"/>
      <c r="C130" s="1"/>
      <c r="D130" s="1"/>
      <c r="E130" s="1"/>
      <c r="F130" s="1"/>
      <c r="G130" s="1"/>
      <c r="H130" s="1"/>
      <c r="I130" s="1"/>
      <c r="J130" s="1"/>
      <c r="K130" s="1"/>
      <c r="L130" s="1"/>
      <c r="M130" s="1"/>
      <c r="N130" s="1"/>
      <c r="O130" s="1"/>
      <c r="P130" s="1"/>
      <c r="Q130" s="1"/>
      <c r="R130" s="1"/>
    </row>
    <row r="131" spans="1:18" ht="12.75">
      <c r="A131" s="1"/>
      <c r="B131" s="1"/>
      <c r="C131" s="1"/>
      <c r="D131" s="1"/>
      <c r="E131" s="1"/>
      <c r="F131" s="1"/>
      <c r="G131" s="1"/>
      <c r="H131" s="1"/>
      <c r="I131" s="1"/>
      <c r="J131" s="1"/>
      <c r="K131" s="1"/>
      <c r="L131" s="1"/>
      <c r="M131" s="1"/>
      <c r="N131" s="1"/>
      <c r="O131" s="1"/>
      <c r="P131" s="1"/>
      <c r="Q131" s="1"/>
      <c r="R131" s="1"/>
    </row>
    <row r="132" spans="1:18" ht="12.75">
      <c r="A132" s="1"/>
      <c r="B132" s="1"/>
      <c r="C132" s="1"/>
      <c r="D132" s="1"/>
      <c r="E132" s="1"/>
      <c r="F132" s="1"/>
      <c r="G132" s="1"/>
      <c r="H132" s="1"/>
      <c r="I132" s="1"/>
      <c r="J132" s="1"/>
      <c r="K132" s="1"/>
      <c r="L132" s="1"/>
      <c r="M132" s="1"/>
      <c r="N132" s="1"/>
      <c r="O132" s="1"/>
      <c r="P132" s="1"/>
      <c r="Q132" s="1"/>
      <c r="R132" s="1"/>
    </row>
    <row r="133" spans="1:18" ht="12.75">
      <c r="A133" s="1"/>
      <c r="B133" s="1"/>
      <c r="C133" s="1"/>
      <c r="D133" s="1"/>
      <c r="E133" s="1"/>
      <c r="F133" s="1"/>
      <c r="G133" s="1"/>
      <c r="H133" s="1"/>
      <c r="I133" s="1"/>
      <c r="J133" s="1"/>
      <c r="K133" s="1"/>
      <c r="L133" s="1"/>
      <c r="M133" s="1"/>
      <c r="N133" s="1"/>
      <c r="O133" s="1"/>
      <c r="P133" s="1"/>
      <c r="Q133" s="1"/>
      <c r="R133" s="1"/>
    </row>
    <row r="134" spans="1:18" ht="12.75">
      <c r="A134" s="1"/>
      <c r="B134" s="1"/>
      <c r="C134" s="1"/>
      <c r="D134" s="1"/>
      <c r="E134" s="1"/>
      <c r="F134" s="1"/>
      <c r="G134" s="1"/>
      <c r="H134" s="1"/>
      <c r="I134" s="1"/>
      <c r="J134" s="1"/>
      <c r="K134" s="1"/>
      <c r="L134" s="1"/>
      <c r="M134" s="1"/>
      <c r="N134" s="1"/>
      <c r="O134" s="1"/>
      <c r="P134" s="1"/>
      <c r="Q134" s="1"/>
      <c r="R134" s="1"/>
    </row>
    <row r="135" spans="1:18" ht="12.75">
      <c r="A135" s="1"/>
      <c r="B135" s="1"/>
      <c r="C135" s="1"/>
      <c r="D135" s="1"/>
      <c r="E135" s="1"/>
      <c r="F135" s="1"/>
      <c r="G135" s="1"/>
      <c r="H135" s="1"/>
      <c r="I135" s="1"/>
      <c r="J135" s="1"/>
      <c r="K135" s="1"/>
      <c r="L135" s="1"/>
      <c r="M135" s="1"/>
      <c r="N135" s="1"/>
      <c r="O135" s="1"/>
      <c r="P135" s="1"/>
      <c r="Q135" s="1"/>
      <c r="R135" s="1"/>
    </row>
    <row r="136" spans="1:18" ht="12.75">
      <c r="A136" s="1"/>
      <c r="B136" s="1"/>
      <c r="C136" s="1"/>
      <c r="D136" s="1"/>
      <c r="E136" s="1"/>
      <c r="F136" s="1"/>
      <c r="G136" s="1"/>
      <c r="H136" s="1"/>
      <c r="I136" s="1"/>
      <c r="J136" s="1"/>
      <c r="K136" s="1"/>
      <c r="L136" s="1"/>
      <c r="M136" s="1"/>
      <c r="N136" s="1"/>
      <c r="O136" s="1"/>
      <c r="P136" s="1"/>
      <c r="Q136" s="1"/>
      <c r="R136" s="1"/>
    </row>
    <row r="137" spans="1:18" ht="12.75">
      <c r="A137" s="1"/>
      <c r="B137" s="1"/>
      <c r="C137" s="1"/>
      <c r="D137" s="1"/>
      <c r="E137" s="1"/>
      <c r="F137" s="1"/>
      <c r="G137" s="1"/>
      <c r="H137" s="1"/>
      <c r="I137" s="1"/>
      <c r="J137" s="1"/>
      <c r="K137" s="1"/>
      <c r="L137" s="1"/>
      <c r="M137" s="1"/>
      <c r="N137" s="1"/>
      <c r="O137" s="1"/>
      <c r="P137" s="1"/>
      <c r="Q137" s="1"/>
      <c r="R137" s="1"/>
    </row>
    <row r="138" spans="1:18" ht="12.75">
      <c r="A138" s="1"/>
      <c r="B138" s="1"/>
      <c r="C138" s="1"/>
      <c r="D138" s="1"/>
      <c r="E138" s="1"/>
      <c r="F138" s="1"/>
      <c r="G138" s="1"/>
      <c r="H138" s="1"/>
      <c r="I138" s="1"/>
      <c r="J138" s="1"/>
      <c r="K138" s="1"/>
      <c r="L138" s="1"/>
      <c r="M138" s="1"/>
      <c r="N138" s="1"/>
      <c r="O138" s="1"/>
      <c r="P138" s="1"/>
      <c r="Q138" s="1"/>
      <c r="R138" s="1"/>
    </row>
    <row r="139" spans="1:18" ht="12.75">
      <c r="A139" s="1"/>
      <c r="B139" s="1"/>
      <c r="C139" s="1"/>
      <c r="D139" s="1"/>
      <c r="E139" s="1"/>
      <c r="F139" s="1"/>
      <c r="G139" s="1"/>
      <c r="H139" s="1"/>
      <c r="I139" s="1"/>
      <c r="J139" s="1"/>
      <c r="K139" s="1"/>
      <c r="L139" s="1"/>
      <c r="M139" s="1"/>
      <c r="N139" s="1"/>
      <c r="O139" s="1"/>
      <c r="P139" s="1"/>
      <c r="Q139" s="1"/>
      <c r="R139" s="1"/>
    </row>
    <row r="140" spans="1:18" ht="12.75">
      <c r="A140" s="1"/>
      <c r="B140" s="1"/>
      <c r="C140" s="1"/>
      <c r="D140" s="1"/>
      <c r="E140" s="1"/>
      <c r="F140" s="1"/>
      <c r="G140" s="1"/>
      <c r="H140" s="1"/>
      <c r="I140" s="1"/>
      <c r="J140" s="1"/>
      <c r="K140" s="1"/>
      <c r="L140" s="1"/>
      <c r="M140" s="1"/>
      <c r="N140" s="1"/>
      <c r="O140" s="1"/>
      <c r="P140" s="1"/>
      <c r="Q140" s="1"/>
      <c r="R140" s="1"/>
    </row>
  </sheetData>
  <sheetProtection password="DB56" sheet="1" objects="1" scenarios="1"/>
  <mergeCells count="32">
    <mergeCell ref="I16:I17"/>
    <mergeCell ref="K16:N16"/>
    <mergeCell ref="P16:P17"/>
    <mergeCell ref="E16:E17"/>
    <mergeCell ref="F16:F17"/>
    <mergeCell ref="G16:G17"/>
    <mergeCell ref="H16:H17"/>
    <mergeCell ref="A16:A17"/>
    <mergeCell ref="B16:B17"/>
    <mergeCell ref="C16:C17"/>
    <mergeCell ref="D16:D17"/>
    <mergeCell ref="A6:G6"/>
    <mergeCell ref="I6:M6"/>
    <mergeCell ref="A7:G7"/>
    <mergeCell ref="K7:M7"/>
    <mergeCell ref="N1:O1"/>
    <mergeCell ref="A2:G2"/>
    <mergeCell ref="A3:G3"/>
    <mergeCell ref="L3:M3"/>
    <mergeCell ref="A1:G1"/>
    <mergeCell ref="I12:N12"/>
    <mergeCell ref="I13:N13"/>
    <mergeCell ref="I14:N14"/>
    <mergeCell ref="I15:N15"/>
    <mergeCell ref="I8:N8"/>
    <mergeCell ref="I9:N9"/>
    <mergeCell ref="I10:N10"/>
    <mergeCell ref="I11:N11"/>
    <mergeCell ref="A4:G4"/>
    <mergeCell ref="H4:M4"/>
    <mergeCell ref="A5:G5"/>
    <mergeCell ref="K5:M5"/>
  </mergeCells>
  <conditionalFormatting sqref="L18:M37">
    <cfRule type="cellIs" priority="1" dxfId="0" operator="notBetween" stopIfTrue="1">
      <formula>0</formula>
      <formula>99999</formula>
    </cfRule>
  </conditionalFormatting>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R140"/>
  <sheetViews>
    <sheetView showZeros="0" workbookViewId="0" topLeftCell="A1">
      <selection activeCell="A55" sqref="A55"/>
    </sheetView>
  </sheetViews>
  <sheetFormatPr defaultColWidth="9.140625" defaultRowHeight="12.75"/>
  <cols>
    <col min="1" max="1" width="8.421875" style="0" customWidth="1"/>
    <col min="2" max="2" width="32.28125" style="0" customWidth="1"/>
    <col min="3" max="3" width="9.8515625" style="0" customWidth="1"/>
    <col min="4" max="4" width="5.8515625" style="0" customWidth="1"/>
    <col min="5" max="5" width="5.00390625" style="0" customWidth="1"/>
    <col min="6" max="16" width="7.140625" style="0" customWidth="1"/>
  </cols>
  <sheetData>
    <row r="1" spans="1:18" ht="12.75">
      <c r="A1" s="198" t="s">
        <v>34</v>
      </c>
      <c r="B1" s="198"/>
      <c r="C1" s="198"/>
      <c r="D1" s="198"/>
      <c r="E1" s="198"/>
      <c r="F1" s="198"/>
      <c r="G1" s="198"/>
      <c r="H1" s="7"/>
      <c r="I1" s="7"/>
      <c r="J1" s="7"/>
      <c r="K1" s="7"/>
      <c r="L1" s="7"/>
      <c r="M1" s="87"/>
      <c r="N1" s="209" t="s">
        <v>12</v>
      </c>
      <c r="O1" s="210"/>
      <c r="P1" s="8"/>
      <c r="Q1" s="1"/>
      <c r="R1" s="1"/>
    </row>
    <row r="2" spans="1:18" ht="13.5" thickBot="1">
      <c r="A2" s="198"/>
      <c r="B2" s="198"/>
      <c r="C2" s="198"/>
      <c r="D2" s="198"/>
      <c r="E2" s="198"/>
      <c r="F2" s="198"/>
      <c r="G2" s="198"/>
      <c r="H2" s="32"/>
      <c r="I2" s="32"/>
      <c r="J2" s="32"/>
      <c r="K2" s="32"/>
      <c r="L2" s="88"/>
      <c r="M2" s="89"/>
      <c r="N2" s="40" t="str">
        <f>'Shared Mail Order'!G12</f>
        <v>(US$)</v>
      </c>
      <c r="O2" s="114" t="str">
        <f>'Shared Mail Order'!H12</f>
        <v>(CAD$)</v>
      </c>
      <c r="P2" s="8"/>
      <c r="Q2" s="1"/>
      <c r="R2" s="1"/>
    </row>
    <row r="3" spans="1:18" ht="13.5" thickTop="1">
      <c r="A3" s="198"/>
      <c r="B3" s="198"/>
      <c r="C3" s="198"/>
      <c r="D3" s="198"/>
      <c r="E3" s="198"/>
      <c r="F3" s="198"/>
      <c r="G3" s="198"/>
      <c r="H3" s="36"/>
      <c r="I3" s="36"/>
      <c r="J3" s="36"/>
      <c r="K3" s="36"/>
      <c r="L3" s="201" t="s">
        <v>22</v>
      </c>
      <c r="M3" s="286"/>
      <c r="N3" s="75">
        <f>SUM(F18:F117)</f>
        <v>0</v>
      </c>
      <c r="O3" s="115">
        <f>N3*'Shared Mail Order'!C17</f>
        <v>0</v>
      </c>
      <c r="P3" s="8"/>
      <c r="Q3" s="1"/>
      <c r="R3" s="1"/>
    </row>
    <row r="4" spans="1:18" ht="12.75">
      <c r="A4" s="198"/>
      <c r="B4" s="198"/>
      <c r="C4" s="198"/>
      <c r="D4" s="198"/>
      <c r="E4" s="198"/>
      <c r="F4" s="198"/>
      <c r="G4" s="198"/>
      <c r="H4" s="201" t="s">
        <v>24</v>
      </c>
      <c r="I4" s="203"/>
      <c r="J4" s="203"/>
      <c r="K4" s="203"/>
      <c r="L4" s="203"/>
      <c r="M4" s="286"/>
      <c r="N4" s="76">
        <f>SUM(G18:G117)</f>
        <v>0</v>
      </c>
      <c r="O4" s="115">
        <f>N4*'Shared Mail Order'!C17</f>
        <v>0</v>
      </c>
      <c r="P4" s="8"/>
      <c r="Q4" s="1"/>
      <c r="R4" s="1"/>
    </row>
    <row r="5" spans="1:18" ht="12.75">
      <c r="A5" s="198"/>
      <c r="B5" s="198"/>
      <c r="C5" s="198"/>
      <c r="D5" s="198"/>
      <c r="E5" s="198"/>
      <c r="F5" s="198"/>
      <c r="G5" s="198"/>
      <c r="H5" s="7"/>
      <c r="I5" s="2"/>
      <c r="J5" s="2"/>
      <c r="K5" s="201" t="s">
        <v>23</v>
      </c>
      <c r="L5" s="203"/>
      <c r="M5" s="205"/>
      <c r="N5" s="77">
        <f>N3/'Shared Mail Order'!G13*'Shared Mail Order'!C16</f>
        <v>0</v>
      </c>
      <c r="O5" s="116">
        <f>N5*'Shared Mail Order'!C17</f>
        <v>0</v>
      </c>
      <c r="P5" s="8"/>
      <c r="Q5" s="1"/>
      <c r="R5" s="1"/>
    </row>
    <row r="6" spans="1:18" ht="14.25" customHeight="1">
      <c r="A6" s="198"/>
      <c r="B6" s="198"/>
      <c r="C6" s="198"/>
      <c r="D6" s="198"/>
      <c r="E6" s="198"/>
      <c r="F6" s="198"/>
      <c r="G6" s="198"/>
      <c r="H6" s="7"/>
      <c r="I6" s="201" t="s">
        <v>41</v>
      </c>
      <c r="J6" s="201"/>
      <c r="K6" s="201"/>
      <c r="L6" s="201"/>
      <c r="M6" s="286"/>
      <c r="N6" s="77">
        <f>IF('Shared Mail Order'!C19="yes",N5*'Shared Mail Order'!C18,0)</f>
        <v>0</v>
      </c>
      <c r="O6" s="116">
        <f>N6*'Shared Mail Order'!C17</f>
        <v>0</v>
      </c>
      <c r="P6" s="8"/>
      <c r="Q6" s="1"/>
      <c r="R6" s="1"/>
    </row>
    <row r="7" spans="1:18" ht="13.5">
      <c r="A7" s="198"/>
      <c r="B7" s="198"/>
      <c r="C7" s="198"/>
      <c r="D7" s="198"/>
      <c r="E7" s="198"/>
      <c r="F7" s="198"/>
      <c r="G7" s="198"/>
      <c r="H7" s="39"/>
      <c r="I7" s="2"/>
      <c r="J7" s="2"/>
      <c r="K7" s="206" t="s">
        <v>21</v>
      </c>
      <c r="L7" s="234"/>
      <c r="M7" s="208"/>
      <c r="N7" s="75">
        <f>SUM(N3:N6)</f>
        <v>0</v>
      </c>
      <c r="O7" s="117">
        <f>SUM(O3:O6)</f>
        <v>0</v>
      </c>
      <c r="P7" s="8"/>
      <c r="Q7" s="1"/>
      <c r="R7" s="1"/>
    </row>
    <row r="8" spans="1:18" ht="12.75">
      <c r="A8" s="31"/>
      <c r="B8" s="4" t="s">
        <v>0</v>
      </c>
      <c r="C8" s="4"/>
      <c r="D8" s="43"/>
      <c r="E8" s="43"/>
      <c r="F8" s="43"/>
      <c r="G8" s="4"/>
      <c r="H8" s="7"/>
      <c r="I8" s="199" t="s">
        <v>5</v>
      </c>
      <c r="J8" s="199"/>
      <c r="K8" s="199"/>
      <c r="L8" s="200"/>
      <c r="M8" s="200"/>
      <c r="N8" s="200"/>
      <c r="O8" s="118">
        <f>O3/'Shared Mail Order'!H13*'Shared Mail Order'!C22</f>
        <v>0</v>
      </c>
      <c r="P8" s="8"/>
      <c r="Q8" s="1"/>
      <c r="R8" s="1"/>
    </row>
    <row r="9" spans="1:18" ht="12.75">
      <c r="A9" s="31"/>
      <c r="B9" s="4"/>
      <c r="C9" s="4"/>
      <c r="D9" s="43"/>
      <c r="E9" s="43"/>
      <c r="F9" s="43"/>
      <c r="G9" s="4"/>
      <c r="H9" s="6"/>
      <c r="I9" s="232" t="s">
        <v>20</v>
      </c>
      <c r="J9" s="232"/>
      <c r="K9" s="232"/>
      <c r="L9" s="203"/>
      <c r="M9" s="203"/>
      <c r="N9" s="203"/>
      <c r="O9" s="119">
        <f>'Shared Mail Order'!C24*N3/'Shared Mail Order'!G13</f>
        <v>0</v>
      </c>
      <c r="P9" s="8"/>
      <c r="Q9" s="1"/>
      <c r="R9" s="1"/>
    </row>
    <row r="10" spans="1:18" ht="12.75">
      <c r="A10" s="31"/>
      <c r="B10" s="4"/>
      <c r="C10" s="4"/>
      <c r="D10" s="43"/>
      <c r="E10" s="43"/>
      <c r="F10" s="43"/>
      <c r="G10" s="4"/>
      <c r="H10" s="6"/>
      <c r="I10" s="232" t="s">
        <v>28</v>
      </c>
      <c r="J10" s="232"/>
      <c r="K10" s="232"/>
      <c r="L10" s="203"/>
      <c r="M10" s="203"/>
      <c r="N10" s="203"/>
      <c r="O10" s="120">
        <f>O9*'Shared Mail Order'!C25</f>
        <v>0</v>
      </c>
      <c r="P10" s="8"/>
      <c r="Q10" s="1"/>
      <c r="R10" s="1"/>
    </row>
    <row r="11" spans="1:18" ht="12.75">
      <c r="A11" s="31"/>
      <c r="B11" s="5" t="s">
        <v>0</v>
      </c>
      <c r="C11" s="5"/>
      <c r="D11" s="43"/>
      <c r="E11" s="43"/>
      <c r="F11" s="43"/>
      <c r="G11" s="5"/>
      <c r="H11" s="33"/>
      <c r="I11" s="201" t="s">
        <v>7</v>
      </c>
      <c r="J11" s="201"/>
      <c r="K11" s="201"/>
      <c r="L11" s="203"/>
      <c r="M11" s="203"/>
      <c r="N11" s="203"/>
      <c r="O11" s="121">
        <f>SUM(L18:L117)</f>
        <v>0</v>
      </c>
      <c r="P11" s="8"/>
      <c r="Q11" s="1"/>
      <c r="R11" s="1"/>
    </row>
    <row r="12" spans="1:18" ht="13.5">
      <c r="A12" s="31"/>
      <c r="B12" s="5"/>
      <c r="C12" s="5"/>
      <c r="D12" s="43"/>
      <c r="E12" s="43"/>
      <c r="F12" s="43"/>
      <c r="G12" s="5"/>
      <c r="H12" s="33"/>
      <c r="I12" s="232" t="s">
        <v>30</v>
      </c>
      <c r="J12" s="232"/>
      <c r="K12" s="232"/>
      <c r="L12" s="203"/>
      <c r="M12" s="203"/>
      <c r="N12" s="203"/>
      <c r="O12" s="122">
        <f>SUM(M18:M117)</f>
        <v>0</v>
      </c>
      <c r="P12" s="8"/>
      <c r="Q12" s="1"/>
      <c r="R12" s="1"/>
    </row>
    <row r="13" spans="1:18" ht="13.5">
      <c r="A13" s="31"/>
      <c r="B13" s="5"/>
      <c r="C13" s="5"/>
      <c r="D13" s="43"/>
      <c r="E13" s="43"/>
      <c r="F13" s="43"/>
      <c r="G13" s="5"/>
      <c r="H13" s="42"/>
      <c r="I13" s="233" t="s">
        <v>25</v>
      </c>
      <c r="J13" s="233"/>
      <c r="K13" s="233"/>
      <c r="L13" s="234"/>
      <c r="M13" s="234"/>
      <c r="N13" s="234"/>
      <c r="O13" s="123">
        <f>O8+O9+O10+O11+O12+F10</f>
        <v>0</v>
      </c>
      <c r="P13" s="8"/>
      <c r="Q13" s="1"/>
      <c r="R13" s="1"/>
    </row>
    <row r="14" spans="1:18" ht="12.75">
      <c r="A14" s="31"/>
      <c r="B14" s="5"/>
      <c r="C14" s="5"/>
      <c r="D14" s="43"/>
      <c r="E14" s="43"/>
      <c r="F14" s="43"/>
      <c r="G14" s="5"/>
      <c r="H14" s="7"/>
      <c r="I14" s="236" t="s">
        <v>26</v>
      </c>
      <c r="J14" s="236"/>
      <c r="K14" s="236"/>
      <c r="L14" s="200"/>
      <c r="M14" s="200"/>
      <c r="N14" s="200"/>
      <c r="O14" s="124">
        <f>O7+O13</f>
        <v>0</v>
      </c>
      <c r="P14" s="8"/>
      <c r="Q14" s="1"/>
      <c r="R14" s="1"/>
    </row>
    <row r="15" spans="1:18" ht="12.75">
      <c r="A15" s="31"/>
      <c r="B15" s="3" t="s">
        <v>0</v>
      </c>
      <c r="C15" s="3"/>
      <c r="D15" s="43"/>
      <c r="E15" s="43"/>
      <c r="F15" s="43"/>
      <c r="G15" s="3"/>
      <c r="H15" s="2"/>
      <c r="I15" s="195" t="s">
        <v>27</v>
      </c>
      <c r="J15" s="195"/>
      <c r="K15" s="195"/>
      <c r="L15" s="203"/>
      <c r="M15" s="203"/>
      <c r="N15" s="203"/>
      <c r="O15" s="125">
        <f>O14/'Shared Mail Order'!H24</f>
        <v>0</v>
      </c>
      <c r="P15" s="8"/>
      <c r="Q15" s="1"/>
      <c r="R15" s="1"/>
    </row>
    <row r="16" spans="1:18" ht="12.75" customHeight="1">
      <c r="A16" s="287" t="s">
        <v>33</v>
      </c>
      <c r="B16" s="289" t="s">
        <v>32</v>
      </c>
      <c r="C16" s="221" t="s">
        <v>16</v>
      </c>
      <c r="D16" s="223" t="str">
        <f>CONCATENATE("Unit Cost ",'Shared Mail Order'!G12)</f>
        <v>Unit Cost (US$)</v>
      </c>
      <c r="E16" s="213" t="s">
        <v>31</v>
      </c>
      <c r="F16" s="213" t="str">
        <f>CONCATENATE("Amount ",'Shared Mail Order'!G12)</f>
        <v>Amount (US$)</v>
      </c>
      <c r="G16" s="213" t="str">
        <f>CONCATENATE("TAX ",'Shared Mail Order'!G12)</f>
        <v>TAX (US$)</v>
      </c>
      <c r="H16" s="291" t="str">
        <f>CONCATENATE("Item Total ",'Shared Mail Order'!G12)</f>
        <v>Item Total (US$)</v>
      </c>
      <c r="I16" s="227" t="str">
        <f>CONCATENATE("Amount ",'Shared Mail Order'!H12)</f>
        <v>Amount (CAD$)</v>
      </c>
      <c r="J16" s="158"/>
      <c r="K16" s="229" t="s">
        <v>46</v>
      </c>
      <c r="L16" s="230"/>
      <c r="M16" s="230"/>
      <c r="N16" s="231"/>
      <c r="O16" s="126"/>
      <c r="P16" s="196" t="str">
        <f>CONCATENATE("Final Unit Cost ",'Shared Mail Order'!H12)</f>
        <v>Final Unit Cost (CAD$)</v>
      </c>
      <c r="Q16" s="1"/>
      <c r="R16" s="1"/>
    </row>
    <row r="17" spans="1:18" ht="47.25" customHeight="1" thickBot="1">
      <c r="A17" s="288"/>
      <c r="B17" s="290"/>
      <c r="C17" s="222"/>
      <c r="D17" s="224"/>
      <c r="E17" s="214"/>
      <c r="F17" s="214"/>
      <c r="G17" s="214"/>
      <c r="H17" s="224"/>
      <c r="I17" s="228"/>
      <c r="J17" s="159" t="str">
        <f>CONCATENATE("item shipping cost ",'Shared Mail Order'!H12)</f>
        <v>item shipping cost (CAD$)</v>
      </c>
      <c r="K17" s="159" t="str">
        <f>CONCATENATE("Customs Handling Fee ",'Shared Mail Order'!H12)</f>
        <v>Customs Handling Fee (CAD$)</v>
      </c>
      <c r="L17" s="90" t="str">
        <f>CONCATENATE("Item Duty ",'Shared Mail Order'!H12)</f>
        <v>Item Duty (CAD$)</v>
      </c>
      <c r="M17" s="90" t="str">
        <f>CONCATENATE("Item Import Tax ",'Shared Mail Order'!H12)</f>
        <v>Item Import Tax (CAD$)</v>
      </c>
      <c r="N17" s="85" t="str">
        <f>CONCATENATE("Total Import Charges ",'Shared Mail Order'!H12)</f>
        <v>Total Import Charges (CAD$)</v>
      </c>
      <c r="O17" s="159" t="str">
        <f>CONCATENATE("Total ",'Shared Mail Order'!H12)</f>
        <v>Total (CAD$)</v>
      </c>
      <c r="P17" s="226"/>
      <c r="Q17" s="1"/>
      <c r="R17" s="1"/>
    </row>
    <row r="18" spans="1:18" ht="13.5" thickTop="1">
      <c r="A18" s="127" t="s">
        <v>0</v>
      </c>
      <c r="B18" s="73" t="s">
        <v>0</v>
      </c>
      <c r="C18" s="91"/>
      <c r="D18" s="92">
        <v>0</v>
      </c>
      <c r="E18" s="128">
        <v>0</v>
      </c>
      <c r="F18" s="129">
        <f aca="true" t="shared" si="0" ref="F18:F81">D18*E18</f>
        <v>0</v>
      </c>
      <c r="G18" s="129">
        <f>F18*'Shared Mail Order'!C18</f>
        <v>0</v>
      </c>
      <c r="H18" s="130">
        <f aca="true" t="shared" si="1" ref="H18:H81">F18+G18</f>
        <v>0</v>
      </c>
      <c r="I18" s="93">
        <f>H18*'Shared Mail Order'!C17</f>
        <v>0</v>
      </c>
      <c r="J18" s="131">
        <f>((F18/'Shared Mail Order'!G13)*('Shared Mail Order'!H15+'Shared Mail Order'!H16))</f>
        <v>0</v>
      </c>
      <c r="K18" s="179">
        <f>(I18+L18)/('Shared Mail Order'!H13+'Shared Mail Order'!H21)*'Shared Mail Order'!C22</f>
        <v>0</v>
      </c>
      <c r="L18" s="95">
        <v>0</v>
      </c>
      <c r="M18" s="96">
        <f>IF('Shared Mail Order'!C23&gt;0,(I18+L18)/('Shared Mail Order'!H13+'Shared Mail Order'!H21)*'Shared Mail Order'!C23*'Shared Mail Order'!C25,(I18+L18)*'Shared Mail Order'!C25)</f>
        <v>0</v>
      </c>
      <c r="N18" s="97">
        <f>IF('Shared Mail Order'!C23&gt;0,(I18+L18)/('Shared Mail Order'!H13+'Shared Mail Order'!H21)*'Shared Mail Order'!C23*'Shared Mail Order'!C25+K18,(I18+L18)*'Shared Mail Order'!C25+K18)</f>
        <v>0</v>
      </c>
      <c r="O18" s="132">
        <f aca="true" t="shared" si="2" ref="O18:O49">SUM(I18+J18+N18)</f>
        <v>0</v>
      </c>
      <c r="P18" s="180">
        <f aca="true" t="shared" si="3" ref="P18:P81">IF(E18&gt;0,O18/E18,0)</f>
        <v>0</v>
      </c>
      <c r="Q18" s="1"/>
      <c r="R18" s="1"/>
    </row>
    <row r="19" spans="1:18" ht="12.75">
      <c r="A19" s="127" t="s">
        <v>0</v>
      </c>
      <c r="B19" s="71"/>
      <c r="C19" s="91"/>
      <c r="D19" s="92"/>
      <c r="E19" s="128"/>
      <c r="F19" s="129">
        <f t="shared" si="0"/>
        <v>0</v>
      </c>
      <c r="G19" s="129">
        <f>F19*'Shared Mail Order'!C18</f>
        <v>0</v>
      </c>
      <c r="H19" s="130">
        <f t="shared" si="1"/>
        <v>0</v>
      </c>
      <c r="I19" s="99">
        <f>H19*'Shared Mail Order'!C17</f>
        <v>0</v>
      </c>
      <c r="J19" s="131">
        <f>((F19/'Shared Mail Order'!G13)*('Shared Mail Order'!H15+'Shared Mail Order'!H16))</f>
        <v>0</v>
      </c>
      <c r="K19" s="179">
        <f>(I19+L19)/('Shared Mail Order'!H13+'Shared Mail Order'!H21)*'Shared Mail Order'!C22</f>
        <v>0</v>
      </c>
      <c r="L19" s="100">
        <v>0</v>
      </c>
      <c r="M19" s="101">
        <f>IF('Shared Mail Order'!C23&gt;0,((I19+L19)/('Shared Mail Order'!H13+'Shared Mail Order'!H21)*'Shared Mail Order'!C23*'Shared Mail Order'!C25),(I19+L19)*'Shared Mail Order'!C25)</f>
        <v>0</v>
      </c>
      <c r="N19" s="102">
        <f>IF('Shared Mail Order'!C23&gt;0,((I19+L19)/('Shared Mail Order'!H13+'Shared Mail Order'!H21)*'Shared Mail Order'!C23*'Shared Mail Order'!C25)+K19,(I19+L19)*'Shared Mail Order'!C25+K19)</f>
        <v>0</v>
      </c>
      <c r="O19" s="132">
        <f t="shared" si="2"/>
        <v>0</v>
      </c>
      <c r="P19" s="180">
        <f t="shared" si="3"/>
        <v>0</v>
      </c>
      <c r="Q19" s="86"/>
      <c r="R19" s="1"/>
    </row>
    <row r="20" spans="1:18" ht="12.75">
      <c r="A20" s="127"/>
      <c r="B20" s="160" t="s">
        <v>0</v>
      </c>
      <c r="C20" s="91"/>
      <c r="D20" s="92">
        <v>0</v>
      </c>
      <c r="E20" s="128">
        <v>0</v>
      </c>
      <c r="F20" s="130">
        <f t="shared" si="0"/>
        <v>0</v>
      </c>
      <c r="G20" s="129">
        <f>F20*'Shared Mail Order'!C18</f>
        <v>0</v>
      </c>
      <c r="H20" s="130">
        <f t="shared" si="1"/>
        <v>0</v>
      </c>
      <c r="I20" s="99">
        <f>H20*'Shared Mail Order'!C17</f>
        <v>0</v>
      </c>
      <c r="J20" s="131">
        <f>((F20/'Shared Mail Order'!G13)*('Shared Mail Order'!H15+'Shared Mail Order'!H16))</f>
        <v>0</v>
      </c>
      <c r="K20" s="179">
        <f>(I20+L20)/('Shared Mail Order'!H13+'Shared Mail Order'!H21)*'Shared Mail Order'!C22</f>
        <v>0</v>
      </c>
      <c r="L20" s="100">
        <v>0</v>
      </c>
      <c r="M20" s="101">
        <f>IF('Shared Mail Order'!C23&gt;0,(I20+L20)/('Shared Mail Order'!H13+'Shared Mail Order'!H21)*'Shared Mail Order'!C23*'Shared Mail Order'!C25,(I20+L20)*'Shared Mail Order'!C25)</f>
        <v>0</v>
      </c>
      <c r="N20" s="102">
        <f>IF('Shared Mail Order'!C23&gt;0,(I20+L20)/('Shared Mail Order'!H13+'Shared Mail Order'!H21)*'Shared Mail Order'!C23*'Shared Mail Order'!C25+K20,(I20+L20)*'Shared Mail Order'!C25+K20)</f>
        <v>0</v>
      </c>
      <c r="O20" s="132">
        <f t="shared" si="2"/>
        <v>0</v>
      </c>
      <c r="P20" s="180">
        <f t="shared" si="3"/>
        <v>0</v>
      </c>
      <c r="Q20" s="1"/>
      <c r="R20" s="1"/>
    </row>
    <row r="21" spans="1:18" ht="12.75">
      <c r="A21" s="127"/>
      <c r="B21" s="71"/>
      <c r="C21" s="91"/>
      <c r="D21" s="92"/>
      <c r="E21" s="128"/>
      <c r="F21" s="130">
        <f t="shared" si="0"/>
        <v>0</v>
      </c>
      <c r="G21" s="129">
        <f>F21*'Shared Mail Order'!C18</f>
        <v>0</v>
      </c>
      <c r="H21" s="130">
        <f t="shared" si="1"/>
        <v>0</v>
      </c>
      <c r="I21" s="99">
        <f>H21*'Shared Mail Order'!C17</f>
        <v>0</v>
      </c>
      <c r="J21" s="131">
        <f>((F21/'Shared Mail Order'!G13)*('Shared Mail Order'!H15+'Shared Mail Order'!H16))</f>
        <v>0</v>
      </c>
      <c r="K21" s="179">
        <f>(I21+L21)/('Shared Mail Order'!H13+'Shared Mail Order'!H21)*'Shared Mail Order'!C22</f>
        <v>0</v>
      </c>
      <c r="L21" s="100">
        <v>0</v>
      </c>
      <c r="M21" s="101">
        <f>IF('Shared Mail Order'!C23&gt;0,(I21+L21)/('Shared Mail Order'!H13+'Shared Mail Order'!H21)*'Shared Mail Order'!C23*'Shared Mail Order'!C25,(I21+L21)*'Shared Mail Order'!C25)</f>
        <v>0</v>
      </c>
      <c r="N21" s="102">
        <f>IF('Shared Mail Order'!C23&gt;0,(I21+L21)/('Shared Mail Order'!H13+'Shared Mail Order'!H21)*'Shared Mail Order'!C23*'Shared Mail Order'!C25+K21,(I21+L21)*'Shared Mail Order'!C25+K21)</f>
        <v>0</v>
      </c>
      <c r="O21" s="132">
        <f t="shared" si="2"/>
        <v>0</v>
      </c>
      <c r="P21" s="180">
        <f t="shared" si="3"/>
        <v>0</v>
      </c>
      <c r="Q21" s="1"/>
      <c r="R21" s="1"/>
    </row>
    <row r="22" spans="1:18" ht="12.75">
      <c r="A22" s="127"/>
      <c r="B22" s="73"/>
      <c r="C22" s="91"/>
      <c r="D22" s="92">
        <v>0</v>
      </c>
      <c r="E22" s="128">
        <v>0</v>
      </c>
      <c r="F22" s="130">
        <f t="shared" si="0"/>
        <v>0</v>
      </c>
      <c r="G22" s="129">
        <f>F22*'Shared Mail Order'!C18</f>
        <v>0</v>
      </c>
      <c r="H22" s="130">
        <f t="shared" si="1"/>
        <v>0</v>
      </c>
      <c r="I22" s="99">
        <f>H22*'Shared Mail Order'!C17</f>
        <v>0</v>
      </c>
      <c r="J22" s="131">
        <f>((F22/'Shared Mail Order'!G13)*('Shared Mail Order'!H15+'Shared Mail Order'!H16))</f>
        <v>0</v>
      </c>
      <c r="K22" s="179">
        <f>(I22+L22)/('Shared Mail Order'!H13+'Shared Mail Order'!H21)*'Shared Mail Order'!C22</f>
        <v>0</v>
      </c>
      <c r="L22" s="100">
        <v>0</v>
      </c>
      <c r="M22" s="101">
        <f>IF('Shared Mail Order'!C23&gt;0,(I22+L22)/('Shared Mail Order'!H13+'Shared Mail Order'!H21)*'Shared Mail Order'!C23*'Shared Mail Order'!C25,(I22+L22)*'Shared Mail Order'!C25)</f>
        <v>0</v>
      </c>
      <c r="N22" s="102">
        <f>IF('Shared Mail Order'!C23&gt;0,(I22+L22)/('Shared Mail Order'!H13+'Shared Mail Order'!H21)*'Shared Mail Order'!C23*'Shared Mail Order'!C25+K22,(I22+L22)*'Shared Mail Order'!C25+K22)</f>
        <v>0</v>
      </c>
      <c r="O22" s="132">
        <f t="shared" si="2"/>
        <v>0</v>
      </c>
      <c r="P22" s="180">
        <f t="shared" si="3"/>
        <v>0</v>
      </c>
      <c r="Q22" s="1"/>
      <c r="R22" s="1"/>
    </row>
    <row r="23" spans="1:18" ht="12.75">
      <c r="A23" s="127"/>
      <c r="B23" s="73"/>
      <c r="C23" s="91"/>
      <c r="D23" s="92"/>
      <c r="E23" s="128"/>
      <c r="F23" s="130">
        <f t="shared" si="0"/>
        <v>0</v>
      </c>
      <c r="G23" s="129">
        <f>F23*'Shared Mail Order'!C18</f>
        <v>0</v>
      </c>
      <c r="H23" s="130">
        <f t="shared" si="1"/>
        <v>0</v>
      </c>
      <c r="I23" s="105">
        <f>H23*'Shared Mail Order'!C17</f>
        <v>0</v>
      </c>
      <c r="J23" s="131">
        <f>((F23/'Shared Mail Order'!G13)*('Shared Mail Order'!H15+'Shared Mail Order'!H16))</f>
        <v>0</v>
      </c>
      <c r="K23" s="179">
        <f>(I23+L23)/('Shared Mail Order'!H13+'Shared Mail Order'!H21)*'Shared Mail Order'!C22</f>
        <v>0</v>
      </c>
      <c r="L23" s="106">
        <v>0</v>
      </c>
      <c r="M23" s="107">
        <f>IF('Shared Mail Order'!C23&gt;0,(I23+L23)/('Shared Mail Order'!H13+'Shared Mail Order'!H21)*'Shared Mail Order'!C23*'Shared Mail Order'!C25,(I23+L23)*'Shared Mail Order'!C25)</f>
        <v>0</v>
      </c>
      <c r="N23" s="108">
        <f>IF('Shared Mail Order'!C23&gt;0,(I23+L23)/('Shared Mail Order'!H13+'Shared Mail Order'!H21)*'Shared Mail Order'!C23*'Shared Mail Order'!C25+K23,(I23+L23)*'Shared Mail Order'!C25+K23)</f>
        <v>0</v>
      </c>
      <c r="O23" s="132">
        <f t="shared" si="2"/>
        <v>0</v>
      </c>
      <c r="P23" s="180">
        <f t="shared" si="3"/>
        <v>0</v>
      </c>
      <c r="Q23" s="1"/>
      <c r="R23" s="1"/>
    </row>
    <row r="24" spans="1:18" ht="12.75">
      <c r="A24" s="127"/>
      <c r="B24" s="73" t="s">
        <v>0</v>
      </c>
      <c r="C24" s="91"/>
      <c r="D24" s="92">
        <v>0</v>
      </c>
      <c r="E24" s="128">
        <v>0</v>
      </c>
      <c r="F24" s="130">
        <f t="shared" si="0"/>
        <v>0</v>
      </c>
      <c r="G24" s="129">
        <f>F24*'Shared Mail Order'!C18</f>
        <v>0</v>
      </c>
      <c r="H24" s="130">
        <f t="shared" si="1"/>
        <v>0</v>
      </c>
      <c r="I24" s="133">
        <f>H24*'Shared Mail Order'!C17</f>
        <v>0</v>
      </c>
      <c r="J24" s="131">
        <f>((F24/'Shared Mail Order'!G13)*('Shared Mail Order'!H15+'Shared Mail Order'!H16))</f>
        <v>0</v>
      </c>
      <c r="K24" s="179">
        <f>(I24+L24)/('Shared Mail Order'!H13+'Shared Mail Order'!H21)*'Shared Mail Order'!C22</f>
        <v>0</v>
      </c>
      <c r="L24" s="134">
        <v>0</v>
      </c>
      <c r="M24" s="135">
        <f>IF('Shared Mail Order'!C23&gt;0,(I24+L24)/('Shared Mail Order'!H13+'Shared Mail Order'!H21)*'Shared Mail Order'!C23*'Shared Mail Order'!C25,(I24+L24)*'Shared Mail Order'!C25)</f>
        <v>0</v>
      </c>
      <c r="N24" s="136">
        <f>IF('Shared Mail Order'!C23&gt;0,(I24+L24)/('Shared Mail Order'!H13+'Shared Mail Order'!H21)*'Shared Mail Order'!C23*'Shared Mail Order'!C25+K24,(I24+L24)*'Shared Mail Order'!C25+K24)</f>
        <v>0</v>
      </c>
      <c r="O24" s="132">
        <f t="shared" si="2"/>
        <v>0</v>
      </c>
      <c r="P24" s="180">
        <f t="shared" si="3"/>
        <v>0</v>
      </c>
      <c r="Q24" s="1"/>
      <c r="R24" s="1"/>
    </row>
    <row r="25" spans="1:18" ht="12.75">
      <c r="A25" s="127"/>
      <c r="B25" s="74"/>
      <c r="C25" s="91"/>
      <c r="D25" s="92"/>
      <c r="E25" s="128"/>
      <c r="F25" s="130">
        <f t="shared" si="0"/>
        <v>0</v>
      </c>
      <c r="G25" s="129">
        <f>F25*'Shared Mail Order'!C18</f>
        <v>0</v>
      </c>
      <c r="H25" s="130">
        <f t="shared" si="1"/>
        <v>0</v>
      </c>
      <c r="I25" s="105">
        <f>H25*'Shared Mail Order'!C17</f>
        <v>0</v>
      </c>
      <c r="J25" s="131">
        <f>((F25/'Shared Mail Order'!G13)*('Shared Mail Order'!H15+'Shared Mail Order'!H16))</f>
        <v>0</v>
      </c>
      <c r="K25" s="179">
        <f>(I25+L25)/('Shared Mail Order'!H13+'Shared Mail Order'!H21)*'Shared Mail Order'!C22</f>
        <v>0</v>
      </c>
      <c r="L25" s="106">
        <v>0</v>
      </c>
      <c r="M25" s="107">
        <f>IF('Shared Mail Order'!C23&gt;0,(I25+L25)/('Shared Mail Order'!H13+'Shared Mail Order'!H21)*'Shared Mail Order'!C23*'Shared Mail Order'!C25,(I25+L25)*'Shared Mail Order'!C25)</f>
        <v>0</v>
      </c>
      <c r="N25" s="108">
        <f>IF('Shared Mail Order'!C23&gt;0,(I25+L25)/('Shared Mail Order'!H13+'Shared Mail Order'!H21)*'Shared Mail Order'!C23*'Shared Mail Order'!C25+K25,(I25+L25)*'Shared Mail Order'!C25+K25)</f>
        <v>0</v>
      </c>
      <c r="O25" s="132">
        <f t="shared" si="2"/>
        <v>0</v>
      </c>
      <c r="P25" s="180">
        <f t="shared" si="3"/>
        <v>0</v>
      </c>
      <c r="Q25" s="1"/>
      <c r="R25" s="1"/>
    </row>
    <row r="26" spans="1:18" ht="13.5" customHeight="1">
      <c r="A26" s="127"/>
      <c r="B26" s="73"/>
      <c r="C26" s="91"/>
      <c r="D26" s="92"/>
      <c r="E26" s="128">
        <v>0</v>
      </c>
      <c r="F26" s="130">
        <f t="shared" si="0"/>
        <v>0</v>
      </c>
      <c r="G26" s="129">
        <f>F26*'Shared Mail Order'!C18</f>
        <v>0</v>
      </c>
      <c r="H26" s="130">
        <f t="shared" si="1"/>
        <v>0</v>
      </c>
      <c r="I26" s="105">
        <f>H26*'Shared Mail Order'!C17</f>
        <v>0</v>
      </c>
      <c r="J26" s="131">
        <f>((F26/'Shared Mail Order'!G13)*('Shared Mail Order'!H15+'Shared Mail Order'!H16))</f>
        <v>0</v>
      </c>
      <c r="K26" s="179">
        <f>(I26+L26)/('Shared Mail Order'!H13+'Shared Mail Order'!H21)*'Shared Mail Order'!C22</f>
        <v>0</v>
      </c>
      <c r="L26" s="106">
        <v>0</v>
      </c>
      <c r="M26" s="107">
        <f>IF('Shared Mail Order'!C23&gt;0,(I26+L26)/('Shared Mail Order'!H13+'Shared Mail Order'!H21)*'Shared Mail Order'!C23*'Shared Mail Order'!C25,(I26+L26)*'Shared Mail Order'!C25)</f>
        <v>0</v>
      </c>
      <c r="N26" s="108">
        <f>IF('Shared Mail Order'!C23&gt;0,(I26+L26)/('Shared Mail Order'!H13+'Shared Mail Order'!H21)*'Shared Mail Order'!C23*'Shared Mail Order'!C25+K26,(I26+L26)*'Shared Mail Order'!C25+K26)</f>
        <v>0</v>
      </c>
      <c r="O26" s="132">
        <f t="shared" si="2"/>
        <v>0</v>
      </c>
      <c r="P26" s="180">
        <f t="shared" si="3"/>
        <v>0</v>
      </c>
      <c r="Q26" s="1"/>
      <c r="R26" s="1"/>
    </row>
    <row r="27" spans="1:18" ht="12.75">
      <c r="A27" s="127" t="s">
        <v>0</v>
      </c>
      <c r="B27" s="73"/>
      <c r="C27" s="91"/>
      <c r="D27" s="92"/>
      <c r="E27" s="128"/>
      <c r="F27" s="130">
        <f t="shared" si="0"/>
        <v>0</v>
      </c>
      <c r="G27" s="129">
        <f>F27*'Shared Mail Order'!C18</f>
        <v>0</v>
      </c>
      <c r="H27" s="130">
        <f t="shared" si="1"/>
        <v>0</v>
      </c>
      <c r="I27" s="99">
        <f>H27*'Shared Mail Order'!C17</f>
        <v>0</v>
      </c>
      <c r="J27" s="131">
        <f>((F27/'Shared Mail Order'!G13)*('Shared Mail Order'!H15+'Shared Mail Order'!H16))</f>
        <v>0</v>
      </c>
      <c r="K27" s="179">
        <f>(I27+L27)/('Shared Mail Order'!H13+'Shared Mail Order'!H21)*'Shared Mail Order'!C22</f>
        <v>0</v>
      </c>
      <c r="L27" s="100">
        <v>0</v>
      </c>
      <c r="M27" s="101">
        <f>IF('Shared Mail Order'!C23&gt;0,(I27+L27)/('Shared Mail Order'!H13+'Shared Mail Order'!H21)*'Shared Mail Order'!C23*'Shared Mail Order'!C25,(I27+L27)*'Shared Mail Order'!C25)</f>
        <v>0</v>
      </c>
      <c r="N27" s="102">
        <f>IF('Shared Mail Order'!C23&gt;0,(I27+L27)/('Shared Mail Order'!H13+'Shared Mail Order'!H21)*'Shared Mail Order'!C23*'Shared Mail Order'!C25+K27,(I27+L27)*'Shared Mail Order'!C25+K27)</f>
        <v>0</v>
      </c>
      <c r="O27" s="132">
        <f t="shared" si="2"/>
        <v>0</v>
      </c>
      <c r="P27" s="180">
        <f t="shared" si="3"/>
        <v>0</v>
      </c>
      <c r="Q27" s="1"/>
      <c r="R27" s="1"/>
    </row>
    <row r="28" spans="1:18" ht="13.5" customHeight="1">
      <c r="A28" s="127"/>
      <c r="B28" s="73"/>
      <c r="C28" s="91"/>
      <c r="D28" s="92">
        <v>0</v>
      </c>
      <c r="E28" s="128">
        <v>0</v>
      </c>
      <c r="F28" s="130">
        <f t="shared" si="0"/>
        <v>0</v>
      </c>
      <c r="G28" s="129">
        <f>F28*'Shared Mail Order'!C18</f>
        <v>0</v>
      </c>
      <c r="H28" s="130">
        <f t="shared" si="1"/>
        <v>0</v>
      </c>
      <c r="I28" s="105">
        <f>H28*'Shared Mail Order'!C17</f>
        <v>0</v>
      </c>
      <c r="J28" s="131">
        <f>((F28/'Shared Mail Order'!G13)*('Shared Mail Order'!H15+'Shared Mail Order'!H16))</f>
        <v>0</v>
      </c>
      <c r="K28" s="179">
        <f>(I28+L28)/('Shared Mail Order'!H13+'Shared Mail Order'!H21)*'Shared Mail Order'!C22</f>
        <v>0</v>
      </c>
      <c r="L28" s="106">
        <v>0</v>
      </c>
      <c r="M28" s="107">
        <f>IF('Shared Mail Order'!C23&gt;0,(I28+L28)/('Shared Mail Order'!H13+'Shared Mail Order'!H21)*'Shared Mail Order'!C23*'Shared Mail Order'!C25,(I28+L28)*'Shared Mail Order'!C25)</f>
        <v>0</v>
      </c>
      <c r="N28" s="108">
        <f>IF('Shared Mail Order'!C23&gt;0,(I28+L28)/('Shared Mail Order'!H13+'Shared Mail Order'!H21)*'Shared Mail Order'!C23*'Shared Mail Order'!C25+K28,(I28+L28)*'Shared Mail Order'!C25+K28)</f>
        <v>0</v>
      </c>
      <c r="O28" s="132">
        <f t="shared" si="2"/>
        <v>0</v>
      </c>
      <c r="P28" s="180">
        <f t="shared" si="3"/>
        <v>0</v>
      </c>
      <c r="Q28" s="1"/>
      <c r="R28" s="1"/>
    </row>
    <row r="29" spans="1:18" ht="12.75">
      <c r="A29" s="127"/>
      <c r="B29" s="71"/>
      <c r="C29" s="91"/>
      <c r="D29" s="92"/>
      <c r="E29" s="128"/>
      <c r="F29" s="130">
        <f t="shared" si="0"/>
        <v>0</v>
      </c>
      <c r="G29" s="129">
        <f>F29*'Shared Mail Order'!C18</f>
        <v>0</v>
      </c>
      <c r="H29" s="130">
        <f t="shared" si="1"/>
        <v>0</v>
      </c>
      <c r="I29" s="105">
        <f>H29*'Shared Mail Order'!C17</f>
        <v>0</v>
      </c>
      <c r="J29" s="131">
        <f>((F29/'Shared Mail Order'!G13)*('Shared Mail Order'!H15+'Shared Mail Order'!H16))</f>
        <v>0</v>
      </c>
      <c r="K29" s="179">
        <f>(I29+L29)/('Shared Mail Order'!H13+'Shared Mail Order'!H21)*'Shared Mail Order'!C22</f>
        <v>0</v>
      </c>
      <c r="L29" s="106">
        <v>0</v>
      </c>
      <c r="M29" s="107">
        <f>IF('Shared Mail Order'!C23&gt;0,(I29+L29)/('Shared Mail Order'!H13+'Shared Mail Order'!H21)*'Shared Mail Order'!C23*'Shared Mail Order'!C25,(I29+L29)*'Shared Mail Order'!C25)</f>
        <v>0</v>
      </c>
      <c r="N29" s="108">
        <f>IF('Shared Mail Order'!C23&gt;0,(I29+L29)/('Shared Mail Order'!H13+'Shared Mail Order'!H21)*'Shared Mail Order'!C23*'Shared Mail Order'!C25+K29,(I29+L29)*'Shared Mail Order'!C25+K29)</f>
        <v>0</v>
      </c>
      <c r="O29" s="132">
        <f t="shared" si="2"/>
        <v>0</v>
      </c>
      <c r="P29" s="180">
        <f t="shared" si="3"/>
        <v>0</v>
      </c>
      <c r="Q29" s="1"/>
      <c r="R29" s="1"/>
    </row>
    <row r="30" spans="1:18" ht="12.75">
      <c r="A30" s="127"/>
      <c r="B30" s="73"/>
      <c r="C30" s="91"/>
      <c r="D30" s="92">
        <v>0</v>
      </c>
      <c r="E30" s="128">
        <v>0</v>
      </c>
      <c r="F30" s="130">
        <f t="shared" si="0"/>
        <v>0</v>
      </c>
      <c r="G30" s="129">
        <f>F30*'Shared Mail Order'!C18</f>
        <v>0</v>
      </c>
      <c r="H30" s="130">
        <f t="shared" si="1"/>
        <v>0</v>
      </c>
      <c r="I30" s="105">
        <f>H30*'Shared Mail Order'!C17</f>
        <v>0</v>
      </c>
      <c r="J30" s="131">
        <f>((F30/'Shared Mail Order'!G13)*('Shared Mail Order'!H15+'Shared Mail Order'!H16))</f>
        <v>0</v>
      </c>
      <c r="K30" s="179">
        <f>(I30+L30)/('Shared Mail Order'!H13+'Shared Mail Order'!H21)*'Shared Mail Order'!C22</f>
        <v>0</v>
      </c>
      <c r="L30" s="106">
        <v>0</v>
      </c>
      <c r="M30" s="107">
        <f>IF('Shared Mail Order'!C23&gt;0,(I30+L30)/('Shared Mail Order'!H13+'Shared Mail Order'!H21)*'Shared Mail Order'!C23*'Shared Mail Order'!C25,(I30+L30)*'Shared Mail Order'!C25)</f>
        <v>0</v>
      </c>
      <c r="N30" s="108">
        <f>IF('Shared Mail Order'!C23&gt;0,(I30+L30)/('Shared Mail Order'!H13+'Shared Mail Order'!H21)*'Shared Mail Order'!C23*'Shared Mail Order'!C25+K30,(I30+L30)*'Shared Mail Order'!C25+K30)</f>
        <v>0</v>
      </c>
      <c r="O30" s="132">
        <f t="shared" si="2"/>
        <v>0</v>
      </c>
      <c r="P30" s="180">
        <f t="shared" si="3"/>
        <v>0</v>
      </c>
      <c r="Q30" s="1"/>
      <c r="R30" s="1"/>
    </row>
    <row r="31" spans="1:18" ht="12.75">
      <c r="A31" s="127"/>
      <c r="B31" s="71"/>
      <c r="C31" s="91"/>
      <c r="D31" s="92"/>
      <c r="E31" s="128"/>
      <c r="F31" s="130">
        <f t="shared" si="0"/>
        <v>0</v>
      </c>
      <c r="G31" s="129">
        <f>F31*'Shared Mail Order'!C18</f>
        <v>0</v>
      </c>
      <c r="H31" s="130">
        <f t="shared" si="1"/>
        <v>0</v>
      </c>
      <c r="I31" s="105">
        <f>H31*'Shared Mail Order'!C17</f>
        <v>0</v>
      </c>
      <c r="J31" s="131">
        <f>((F31/'Shared Mail Order'!G13)*('Shared Mail Order'!H15+'Shared Mail Order'!H16))</f>
        <v>0</v>
      </c>
      <c r="K31" s="179">
        <f>(I31+L31)/('Shared Mail Order'!H13+'Shared Mail Order'!H21)*'Shared Mail Order'!C22</f>
        <v>0</v>
      </c>
      <c r="L31" s="106">
        <v>0</v>
      </c>
      <c r="M31" s="107">
        <f>IF('Shared Mail Order'!C23&gt;0,(I31+L31)/('Shared Mail Order'!H13+'Shared Mail Order'!H21)*'Shared Mail Order'!C23*'Shared Mail Order'!C25,(I31+L31)*'Shared Mail Order'!C25)</f>
        <v>0</v>
      </c>
      <c r="N31" s="108">
        <f>IF('Shared Mail Order'!C23&gt;0,(I31+L31)/('Shared Mail Order'!H13+'Shared Mail Order'!H21)*'Shared Mail Order'!C23*'Shared Mail Order'!C25+K31,(I31+L31)*'Shared Mail Order'!C25+K31)</f>
        <v>0</v>
      </c>
      <c r="O31" s="132">
        <f t="shared" si="2"/>
        <v>0</v>
      </c>
      <c r="P31" s="180">
        <f t="shared" si="3"/>
        <v>0</v>
      </c>
      <c r="Q31" s="1"/>
      <c r="R31" s="1"/>
    </row>
    <row r="32" spans="1:18" ht="12.75">
      <c r="A32" s="127"/>
      <c r="B32" s="73"/>
      <c r="C32" s="91"/>
      <c r="D32" s="92">
        <v>0</v>
      </c>
      <c r="E32" s="128">
        <v>0</v>
      </c>
      <c r="F32" s="130">
        <f t="shared" si="0"/>
        <v>0</v>
      </c>
      <c r="G32" s="129">
        <f>F32*'Shared Mail Order'!C18</f>
        <v>0</v>
      </c>
      <c r="H32" s="130">
        <f t="shared" si="1"/>
        <v>0</v>
      </c>
      <c r="I32" s="105">
        <f>H32*'Shared Mail Order'!C17</f>
        <v>0</v>
      </c>
      <c r="J32" s="131">
        <f>((F32/'Shared Mail Order'!G13)*('Shared Mail Order'!H15+'Shared Mail Order'!H16))</f>
        <v>0</v>
      </c>
      <c r="K32" s="179">
        <f>(I32+L32)/('Shared Mail Order'!H13+'Shared Mail Order'!H21)*'Shared Mail Order'!C22</f>
        <v>0</v>
      </c>
      <c r="L32" s="106">
        <v>0</v>
      </c>
      <c r="M32" s="107">
        <f>IF('Shared Mail Order'!C23&gt;0,(I32+L32)/('Shared Mail Order'!H13+'Shared Mail Order'!H21)*'Shared Mail Order'!C23*'Shared Mail Order'!C25,(I32+L32)*'Shared Mail Order'!C25)</f>
        <v>0</v>
      </c>
      <c r="N32" s="108">
        <f>IF('Shared Mail Order'!C23&gt;0,(I32+L32)/('Shared Mail Order'!H13+'Shared Mail Order'!H21)*'Shared Mail Order'!C23*'Shared Mail Order'!C25+K32,(I32+L32)*'Shared Mail Order'!C25+K32)</f>
        <v>0</v>
      </c>
      <c r="O32" s="132">
        <f t="shared" si="2"/>
        <v>0</v>
      </c>
      <c r="P32" s="180">
        <f t="shared" si="3"/>
        <v>0</v>
      </c>
      <c r="Q32" s="1"/>
      <c r="R32" s="1"/>
    </row>
    <row r="33" spans="1:18" ht="12.75">
      <c r="A33" s="127"/>
      <c r="B33" s="73"/>
      <c r="C33" s="91"/>
      <c r="D33" s="92"/>
      <c r="E33" s="128"/>
      <c r="F33" s="130">
        <f t="shared" si="0"/>
        <v>0</v>
      </c>
      <c r="G33" s="129">
        <f>F33*'Shared Mail Order'!C18</f>
        <v>0</v>
      </c>
      <c r="H33" s="130">
        <f t="shared" si="1"/>
        <v>0</v>
      </c>
      <c r="I33" s="105">
        <f>H33*'Shared Mail Order'!C17</f>
        <v>0</v>
      </c>
      <c r="J33" s="131">
        <f>((F33/'Shared Mail Order'!G13)*('Shared Mail Order'!H15+'Shared Mail Order'!H16))</f>
        <v>0</v>
      </c>
      <c r="K33" s="179">
        <f>(I33+L33)/('Shared Mail Order'!H13+'Shared Mail Order'!H21)*'Shared Mail Order'!C22</f>
        <v>0</v>
      </c>
      <c r="L33" s="106">
        <v>0</v>
      </c>
      <c r="M33" s="107">
        <f>IF('Shared Mail Order'!C23&gt;0,(I33+L33)/('Shared Mail Order'!H13+'Shared Mail Order'!H21)*'Shared Mail Order'!C23*'Shared Mail Order'!C25,(I33+L33)*'Shared Mail Order'!C25)</f>
        <v>0</v>
      </c>
      <c r="N33" s="108">
        <f>IF('Shared Mail Order'!C23&gt;0,(I33+L33)/('Shared Mail Order'!H13+'Shared Mail Order'!H21)*'Shared Mail Order'!C23*'Shared Mail Order'!C25+K33,(I33+L33)*'Shared Mail Order'!C25+K33)</f>
        <v>0</v>
      </c>
      <c r="O33" s="132">
        <f t="shared" si="2"/>
        <v>0</v>
      </c>
      <c r="P33" s="180">
        <f t="shared" si="3"/>
        <v>0</v>
      </c>
      <c r="Q33" s="1"/>
      <c r="R33" s="1"/>
    </row>
    <row r="34" spans="1:18" ht="12.75">
      <c r="A34" s="127"/>
      <c r="B34" s="73"/>
      <c r="C34" s="91"/>
      <c r="D34" s="92">
        <v>0</v>
      </c>
      <c r="E34" s="128">
        <v>0</v>
      </c>
      <c r="F34" s="130">
        <f t="shared" si="0"/>
        <v>0</v>
      </c>
      <c r="G34" s="129">
        <f>F34*'Shared Mail Order'!C18</f>
        <v>0</v>
      </c>
      <c r="H34" s="130">
        <f t="shared" si="1"/>
        <v>0</v>
      </c>
      <c r="I34" s="105">
        <f>H34*'Shared Mail Order'!C17</f>
        <v>0</v>
      </c>
      <c r="J34" s="131">
        <f>((F34/'Shared Mail Order'!G13)*('Shared Mail Order'!H15+'Shared Mail Order'!H16))</f>
        <v>0</v>
      </c>
      <c r="K34" s="179">
        <f>(I34+L34)/('Shared Mail Order'!H13+'Shared Mail Order'!H21)*'Shared Mail Order'!C22</f>
        <v>0</v>
      </c>
      <c r="L34" s="106">
        <v>0</v>
      </c>
      <c r="M34" s="107">
        <f>IF('Shared Mail Order'!C23&gt;0,(I34+L34)/('Shared Mail Order'!H13+'Shared Mail Order'!H21)*'Shared Mail Order'!C23*'Shared Mail Order'!C25,(I34+L34)*'Shared Mail Order'!C25)</f>
        <v>0</v>
      </c>
      <c r="N34" s="108">
        <f>IF('Shared Mail Order'!C23&gt;0,(I34+L34)/('Shared Mail Order'!H13+'Shared Mail Order'!H21)*'Shared Mail Order'!C23*'Shared Mail Order'!C25+K34,(I34+L34)*'Shared Mail Order'!C25+K34)</f>
        <v>0</v>
      </c>
      <c r="O34" s="132">
        <f t="shared" si="2"/>
        <v>0</v>
      </c>
      <c r="P34" s="180">
        <f t="shared" si="3"/>
        <v>0</v>
      </c>
      <c r="Q34" s="1"/>
      <c r="R34" s="1"/>
    </row>
    <row r="35" spans="1:18" ht="12.75">
      <c r="A35" s="127"/>
      <c r="B35" s="73"/>
      <c r="C35" s="91"/>
      <c r="D35" s="92"/>
      <c r="E35" s="128"/>
      <c r="F35" s="130">
        <f t="shared" si="0"/>
        <v>0</v>
      </c>
      <c r="G35" s="129">
        <f>F35*'Shared Mail Order'!C18</f>
        <v>0</v>
      </c>
      <c r="H35" s="130">
        <f t="shared" si="1"/>
        <v>0</v>
      </c>
      <c r="I35" s="105">
        <f>H35*'Shared Mail Order'!C17</f>
        <v>0</v>
      </c>
      <c r="J35" s="131">
        <f>((F35/'Shared Mail Order'!G13)*('Shared Mail Order'!H15+'Shared Mail Order'!H16))</f>
        <v>0</v>
      </c>
      <c r="K35" s="179">
        <f>(I35+L35)/('Shared Mail Order'!H13+'Shared Mail Order'!H21)*'Shared Mail Order'!C22</f>
        <v>0</v>
      </c>
      <c r="L35" s="106">
        <v>0</v>
      </c>
      <c r="M35" s="107">
        <f>IF('Shared Mail Order'!C23&gt;0,(I35+L35)/('Shared Mail Order'!H13+'Shared Mail Order'!H21)*'Shared Mail Order'!C23*'Shared Mail Order'!C25,(I35+L35)*'Shared Mail Order'!C25)</f>
        <v>0</v>
      </c>
      <c r="N35" s="108">
        <f>IF('Shared Mail Order'!C23&gt;0,(I35+L35)/('Shared Mail Order'!H13+'Shared Mail Order'!H21)*'Shared Mail Order'!C23*'Shared Mail Order'!C25+K35,(I35+L35)*'Shared Mail Order'!C25+K35)</f>
        <v>0</v>
      </c>
      <c r="O35" s="132">
        <f t="shared" si="2"/>
        <v>0</v>
      </c>
      <c r="P35" s="180">
        <f t="shared" si="3"/>
        <v>0</v>
      </c>
      <c r="Q35" s="1"/>
      <c r="R35" s="1"/>
    </row>
    <row r="36" spans="1:18" ht="12.75">
      <c r="A36" s="127"/>
      <c r="B36" s="73"/>
      <c r="C36" s="91"/>
      <c r="D36" s="92">
        <v>0</v>
      </c>
      <c r="E36" s="128">
        <v>0</v>
      </c>
      <c r="F36" s="130">
        <f t="shared" si="0"/>
        <v>0</v>
      </c>
      <c r="G36" s="129">
        <f>F36*'Shared Mail Order'!C18</f>
        <v>0</v>
      </c>
      <c r="H36" s="130">
        <f t="shared" si="1"/>
        <v>0</v>
      </c>
      <c r="I36" s="105">
        <f>HF36*'Shared Mail Order'!C17</f>
        <v>0</v>
      </c>
      <c r="J36" s="131">
        <f>((F36/'Shared Mail Order'!G13)*('Shared Mail Order'!H15+'Shared Mail Order'!H16))</f>
        <v>0</v>
      </c>
      <c r="K36" s="179">
        <f>(I36+L36)/('Shared Mail Order'!H13+'Shared Mail Order'!H21)*'Shared Mail Order'!C22</f>
        <v>0</v>
      </c>
      <c r="L36" s="106">
        <v>0</v>
      </c>
      <c r="M36" s="107">
        <f>IF('Shared Mail Order'!C23&gt;0,(I36+L36)/('Shared Mail Order'!H13+'Shared Mail Order'!H21)*'Shared Mail Order'!C23*'Shared Mail Order'!C25,(I36+L36)*'Shared Mail Order'!C25)</f>
        <v>0</v>
      </c>
      <c r="N36" s="108">
        <f>IF('Shared Mail Order'!C23&gt;0,(I36+L36)/('Shared Mail Order'!H13+'Shared Mail Order'!H21)*'Shared Mail Order'!C23*'Shared Mail Order'!C25+K36,(I36+L36)*'Shared Mail Order'!C25+K36)</f>
        <v>0</v>
      </c>
      <c r="O36" s="132">
        <f t="shared" si="2"/>
        <v>0</v>
      </c>
      <c r="P36" s="180">
        <f t="shared" si="3"/>
        <v>0</v>
      </c>
      <c r="Q36" s="1"/>
      <c r="R36" s="1"/>
    </row>
    <row r="37" spans="1:18" ht="12.75">
      <c r="A37" s="127"/>
      <c r="B37" s="73"/>
      <c r="C37" s="91"/>
      <c r="D37" s="92">
        <v>0</v>
      </c>
      <c r="E37" s="128">
        <v>0</v>
      </c>
      <c r="F37" s="130">
        <f t="shared" si="0"/>
        <v>0</v>
      </c>
      <c r="G37" s="129">
        <f>F37*'Shared Mail Order'!C18</f>
        <v>0</v>
      </c>
      <c r="H37" s="130">
        <f t="shared" si="1"/>
        <v>0</v>
      </c>
      <c r="I37" s="105">
        <f>H37*'Shared Mail Order'!C17</f>
        <v>0</v>
      </c>
      <c r="J37" s="131">
        <f>((F37/'Shared Mail Order'!G13)*('Shared Mail Order'!H15+'Shared Mail Order'!H16))</f>
        <v>0</v>
      </c>
      <c r="K37" s="179">
        <f>(I37+L37)/('Shared Mail Order'!H13+'Shared Mail Order'!H21)*'Shared Mail Order'!C22</f>
        <v>0</v>
      </c>
      <c r="L37" s="106">
        <v>0</v>
      </c>
      <c r="M37" s="107">
        <f>IF('Shared Mail Order'!C23&gt;0,(I37+L37)/('Shared Mail Order'!H13+'Shared Mail Order'!H21)*'Shared Mail Order'!C23*'Shared Mail Order'!C25,(I37+L37)*'Shared Mail Order'!C25)</f>
        <v>0</v>
      </c>
      <c r="N37" s="108">
        <f>IF('Shared Mail Order'!C23&gt;0,(I37+L37)/('Shared Mail Order'!H13+'Shared Mail Order'!H21)*'Shared Mail Order'!C23*'Shared Mail Order'!C25+K37,(I37+L37)*'Shared Mail Order'!C25+K37)</f>
        <v>0</v>
      </c>
      <c r="O37" s="132">
        <f t="shared" si="2"/>
        <v>0</v>
      </c>
      <c r="P37" s="180">
        <f t="shared" si="3"/>
        <v>0</v>
      </c>
      <c r="Q37" s="1"/>
      <c r="R37" s="1"/>
    </row>
    <row r="38" spans="1:18" ht="12.75">
      <c r="A38" s="127"/>
      <c r="B38" s="73"/>
      <c r="C38" s="91"/>
      <c r="D38" s="92">
        <v>0</v>
      </c>
      <c r="E38" s="128">
        <v>0</v>
      </c>
      <c r="F38" s="130">
        <f t="shared" si="0"/>
        <v>0</v>
      </c>
      <c r="G38" s="129">
        <f>F38*'Shared Mail Order'!C18</f>
        <v>0</v>
      </c>
      <c r="H38" s="130">
        <f t="shared" si="1"/>
        <v>0</v>
      </c>
      <c r="I38" s="99">
        <f>H38*'Shared Mail Order'!C17</f>
        <v>0</v>
      </c>
      <c r="J38" s="131">
        <f>((F38/'Shared Mail Order'!G13)*('Shared Mail Order'!H15+'Shared Mail Order'!H16))</f>
        <v>0</v>
      </c>
      <c r="K38" s="179">
        <f>(I38+L38)/('Shared Mail Order'!H13+'Shared Mail Order'!H21)*'Shared Mail Order'!C22</f>
        <v>0</v>
      </c>
      <c r="L38" s="100"/>
      <c r="M38" s="101">
        <f>IF('Shared Mail Order'!C23&gt;0,(I38+L38)/('Shared Mail Order'!H13+'Shared Mail Order'!H21)*'Shared Mail Order'!C23*'Shared Mail Order'!C25,(I38+L38)*'Shared Mail Order'!C25)</f>
        <v>0</v>
      </c>
      <c r="N38" s="102">
        <f>IF('Shared Mail Order'!C23&gt;0,(I38+L38)/('Shared Mail Order'!H13+'Shared Mail Order'!H21)*'Shared Mail Order'!C23*'Shared Mail Order'!C25+K38,(I38+L38)*'Shared Mail Order'!C25+K38)</f>
        <v>0</v>
      </c>
      <c r="O38" s="132">
        <f t="shared" si="2"/>
        <v>0</v>
      </c>
      <c r="P38" s="180">
        <f t="shared" si="3"/>
        <v>0</v>
      </c>
      <c r="Q38" s="1"/>
      <c r="R38" s="1"/>
    </row>
    <row r="39" spans="1:18" ht="12.75">
      <c r="A39" s="127"/>
      <c r="B39" s="73"/>
      <c r="C39" s="91"/>
      <c r="D39" s="92">
        <v>0</v>
      </c>
      <c r="E39" s="128">
        <v>0</v>
      </c>
      <c r="F39" s="130">
        <f t="shared" si="0"/>
        <v>0</v>
      </c>
      <c r="G39" s="129">
        <f>F39*'Shared Mail Order'!C18</f>
        <v>0</v>
      </c>
      <c r="H39" s="130">
        <f t="shared" si="1"/>
        <v>0</v>
      </c>
      <c r="I39" s="99">
        <f>H39*'Shared Mail Order'!C17</f>
        <v>0</v>
      </c>
      <c r="J39" s="131">
        <f>((F39/'Shared Mail Order'!G13)*('Shared Mail Order'!H15+'Shared Mail Order'!H16))</f>
        <v>0</v>
      </c>
      <c r="K39" s="179">
        <f>(I39+L39)/('Shared Mail Order'!H13+'Shared Mail Order'!H21)*'Shared Mail Order'!C22</f>
        <v>0</v>
      </c>
      <c r="L39" s="100"/>
      <c r="M39" s="101">
        <f>IF('Shared Mail Order'!C23&gt;0,(I39+L39)/('Shared Mail Order'!H13+'Shared Mail Order'!H21)*'Shared Mail Order'!C23*'Shared Mail Order'!C25,(I39+L39)*'Shared Mail Order'!C25)</f>
        <v>0</v>
      </c>
      <c r="N39" s="102">
        <f>IF('Shared Mail Order'!C23&gt;0,(I39+L39)/('Shared Mail Order'!H13+'Shared Mail Order'!H21)*'Shared Mail Order'!C23*'Shared Mail Order'!C25+K39,(I39+L39)*'Shared Mail Order'!C25+K39)</f>
        <v>0</v>
      </c>
      <c r="O39" s="132">
        <f t="shared" si="2"/>
        <v>0</v>
      </c>
      <c r="P39" s="180">
        <f t="shared" si="3"/>
        <v>0</v>
      </c>
      <c r="Q39" s="1"/>
      <c r="R39" s="1"/>
    </row>
    <row r="40" spans="1:18" ht="12.75">
      <c r="A40" s="127"/>
      <c r="B40" s="73"/>
      <c r="C40" s="91"/>
      <c r="D40" s="92">
        <v>0</v>
      </c>
      <c r="E40" s="128">
        <v>0</v>
      </c>
      <c r="F40" s="130">
        <f t="shared" si="0"/>
        <v>0</v>
      </c>
      <c r="G40" s="129">
        <f>F40*'Shared Mail Order'!C18</f>
        <v>0</v>
      </c>
      <c r="H40" s="130">
        <f t="shared" si="1"/>
        <v>0</v>
      </c>
      <c r="I40" s="99">
        <f>H40*'Shared Mail Order'!C17</f>
        <v>0</v>
      </c>
      <c r="J40" s="131">
        <f>((F40/'Shared Mail Order'!G13)*('Shared Mail Order'!H15+'Shared Mail Order'!H16))</f>
        <v>0</v>
      </c>
      <c r="K40" s="179">
        <f>(I40+L40)/('Shared Mail Order'!H13+'Shared Mail Order'!H21)*'Shared Mail Order'!C22</f>
        <v>0</v>
      </c>
      <c r="L40" s="100"/>
      <c r="M40" s="101">
        <f>IF('Shared Mail Order'!C23&gt;0,(I40+L40)/('Shared Mail Order'!H13+'Shared Mail Order'!H21)*'Shared Mail Order'!C23*'Shared Mail Order'!C25,(I40+L40)*'Shared Mail Order'!C25)</f>
        <v>0</v>
      </c>
      <c r="N40" s="102">
        <f>IF('Shared Mail Order'!C23&gt;0,(I40+L40)/('Shared Mail Order'!H13+'Shared Mail Order'!H21)*'Shared Mail Order'!C23*'Shared Mail Order'!C25+K40,(I40+L40)*'Shared Mail Order'!C25+K40)</f>
        <v>0</v>
      </c>
      <c r="O40" s="132">
        <f t="shared" si="2"/>
        <v>0</v>
      </c>
      <c r="P40" s="180">
        <f t="shared" si="3"/>
        <v>0</v>
      </c>
      <c r="Q40" s="1"/>
      <c r="R40" s="1"/>
    </row>
    <row r="41" spans="1:18" ht="12.75">
      <c r="A41" s="127"/>
      <c r="B41" s="73"/>
      <c r="C41" s="91"/>
      <c r="D41" s="92">
        <v>0</v>
      </c>
      <c r="E41" s="128">
        <v>0</v>
      </c>
      <c r="F41" s="130">
        <f t="shared" si="0"/>
        <v>0</v>
      </c>
      <c r="G41" s="129">
        <f>F41*'Shared Mail Order'!C18</f>
        <v>0</v>
      </c>
      <c r="H41" s="130">
        <f t="shared" si="1"/>
        <v>0</v>
      </c>
      <c r="I41" s="99">
        <f>H41*'Shared Mail Order'!C17</f>
        <v>0</v>
      </c>
      <c r="J41" s="131">
        <f>((F41/'Shared Mail Order'!G13)*('Shared Mail Order'!H15+'Shared Mail Order'!H16))</f>
        <v>0</v>
      </c>
      <c r="K41" s="179">
        <f>(I41+L41)/('Shared Mail Order'!H13+'Shared Mail Order'!H21)*'Shared Mail Order'!C22</f>
        <v>0</v>
      </c>
      <c r="L41" s="100"/>
      <c r="M41" s="101">
        <f>IF('Shared Mail Order'!C23&gt;0,(I41+L41)/('Shared Mail Order'!H13+'Shared Mail Order'!H21)*'Shared Mail Order'!C23*'Shared Mail Order'!C25,(I41+L41)*'Shared Mail Order'!C25)</f>
        <v>0</v>
      </c>
      <c r="N41" s="102">
        <f>IF('Shared Mail Order'!C23&gt;0,(I41+L41)/('Shared Mail Order'!H13+'Shared Mail Order'!H21)*'Shared Mail Order'!C23*'Shared Mail Order'!C25+K41,(I41+L41)*'Shared Mail Order'!C25+K41)</f>
        <v>0</v>
      </c>
      <c r="O41" s="132">
        <f t="shared" si="2"/>
        <v>0</v>
      </c>
      <c r="P41" s="180">
        <f t="shared" si="3"/>
        <v>0</v>
      </c>
      <c r="Q41" s="1"/>
      <c r="R41" s="1"/>
    </row>
    <row r="42" spans="1:18" ht="12.75">
      <c r="A42" s="127"/>
      <c r="B42" s="73"/>
      <c r="C42" s="91"/>
      <c r="D42" s="92">
        <v>0</v>
      </c>
      <c r="E42" s="128">
        <v>0</v>
      </c>
      <c r="F42" s="130">
        <f t="shared" si="0"/>
        <v>0</v>
      </c>
      <c r="G42" s="129">
        <f>F42*'Shared Mail Order'!C18</f>
        <v>0</v>
      </c>
      <c r="H42" s="130">
        <f t="shared" si="1"/>
        <v>0</v>
      </c>
      <c r="I42" s="99">
        <f>H42*'Shared Mail Order'!C17</f>
        <v>0</v>
      </c>
      <c r="J42" s="131">
        <f>((F42/'Shared Mail Order'!G13)*('Shared Mail Order'!H15+'Shared Mail Order'!H16))</f>
        <v>0</v>
      </c>
      <c r="K42" s="179">
        <f>(I42+L42)/('Shared Mail Order'!H13+'Shared Mail Order'!H21)*'Shared Mail Order'!C22</f>
        <v>0</v>
      </c>
      <c r="L42" s="100"/>
      <c r="M42" s="101">
        <f>IF('Shared Mail Order'!C23&gt;0,(I42+L42)/('Shared Mail Order'!H13+'Shared Mail Order'!H21)*'Shared Mail Order'!C23*'Shared Mail Order'!C25,(I42+L42)*'Shared Mail Order'!C25)</f>
        <v>0</v>
      </c>
      <c r="N42" s="102">
        <f>IF('Shared Mail Order'!C23&gt;0,(I42+L42)/('Shared Mail Order'!H13+'Shared Mail Order'!H21)*'Shared Mail Order'!C23*'Shared Mail Order'!C25+K42,(I42+L42)*'Shared Mail Order'!C25+K42)</f>
        <v>0</v>
      </c>
      <c r="O42" s="132">
        <f t="shared" si="2"/>
        <v>0</v>
      </c>
      <c r="P42" s="180">
        <f t="shared" si="3"/>
        <v>0</v>
      </c>
      <c r="Q42" s="1"/>
      <c r="R42" s="1"/>
    </row>
    <row r="43" spans="1:18" ht="12.75">
      <c r="A43" s="127"/>
      <c r="B43" s="73"/>
      <c r="C43" s="91"/>
      <c r="D43" s="92">
        <v>0</v>
      </c>
      <c r="E43" s="128">
        <v>0</v>
      </c>
      <c r="F43" s="130">
        <f t="shared" si="0"/>
        <v>0</v>
      </c>
      <c r="G43" s="129">
        <f>F43*'Shared Mail Order'!C18</f>
        <v>0</v>
      </c>
      <c r="H43" s="130">
        <f t="shared" si="1"/>
        <v>0</v>
      </c>
      <c r="I43" s="99">
        <f>H43*'Shared Mail Order'!C17</f>
        <v>0</v>
      </c>
      <c r="J43" s="131">
        <f>((F43/'Shared Mail Order'!G13)*('Shared Mail Order'!H15+'Shared Mail Order'!H16))</f>
        <v>0</v>
      </c>
      <c r="K43" s="179">
        <f>(I43+L43)/('Shared Mail Order'!H13+'Shared Mail Order'!H21)*'Shared Mail Order'!C22</f>
        <v>0</v>
      </c>
      <c r="L43" s="100"/>
      <c r="M43" s="101">
        <f>IF('Shared Mail Order'!C23&gt;0,(I43+L43)/('Shared Mail Order'!H13+'Shared Mail Order'!H21)*'Shared Mail Order'!C23*'Shared Mail Order'!C25,(I43+L43)*'Shared Mail Order'!C25)</f>
        <v>0</v>
      </c>
      <c r="N43" s="102">
        <f>IF('Shared Mail Order'!C23&gt;0,(I43+L43)/('Shared Mail Order'!H13+'Shared Mail Order'!H21)*'Shared Mail Order'!C23*'Shared Mail Order'!C25+K43,(I43+L43)*'Shared Mail Order'!C25+K43)</f>
        <v>0</v>
      </c>
      <c r="O43" s="132">
        <f t="shared" si="2"/>
        <v>0</v>
      </c>
      <c r="P43" s="180">
        <f t="shared" si="3"/>
        <v>0</v>
      </c>
      <c r="Q43" s="1"/>
      <c r="R43" s="1"/>
    </row>
    <row r="44" spans="1:18" ht="12.75">
      <c r="A44" s="127"/>
      <c r="B44" s="73"/>
      <c r="C44" s="91"/>
      <c r="D44" s="92">
        <v>0</v>
      </c>
      <c r="E44" s="128">
        <v>0</v>
      </c>
      <c r="F44" s="130">
        <f t="shared" si="0"/>
        <v>0</v>
      </c>
      <c r="G44" s="129">
        <f>F44*'Shared Mail Order'!C18</f>
        <v>0</v>
      </c>
      <c r="H44" s="130">
        <f t="shared" si="1"/>
        <v>0</v>
      </c>
      <c r="I44" s="99">
        <f>H44*'Shared Mail Order'!C17</f>
        <v>0</v>
      </c>
      <c r="J44" s="131">
        <f>((F44/'Shared Mail Order'!G13)*('Shared Mail Order'!H15+'Shared Mail Order'!H16))</f>
        <v>0</v>
      </c>
      <c r="K44" s="179">
        <f>(I44+L44)/('Shared Mail Order'!H13+'Shared Mail Order'!H21)*'Shared Mail Order'!C22</f>
        <v>0</v>
      </c>
      <c r="L44" s="100"/>
      <c r="M44" s="101">
        <f>IF('Shared Mail Order'!C23&gt;0,(I44+L44)/('Shared Mail Order'!H13+'Shared Mail Order'!H21)*'Shared Mail Order'!C23*'Shared Mail Order'!C25,(I44+L44)*'Shared Mail Order'!C25)</f>
        <v>0</v>
      </c>
      <c r="N44" s="102">
        <f>IF('Shared Mail Order'!C23&gt;0,(I44+L44)/('Shared Mail Order'!H13+'Shared Mail Order'!H21)*'Shared Mail Order'!C23*'Shared Mail Order'!C25+K44,(I44+L44)*'Shared Mail Order'!C25+K44)</f>
        <v>0</v>
      </c>
      <c r="O44" s="132">
        <f t="shared" si="2"/>
        <v>0</v>
      </c>
      <c r="P44" s="180">
        <f t="shared" si="3"/>
        <v>0</v>
      </c>
      <c r="Q44" s="1"/>
      <c r="R44" s="1"/>
    </row>
    <row r="45" spans="1:18" ht="12.75">
      <c r="A45" s="127"/>
      <c r="B45" s="73"/>
      <c r="C45" s="91"/>
      <c r="D45" s="92">
        <v>0</v>
      </c>
      <c r="E45" s="128">
        <v>0</v>
      </c>
      <c r="F45" s="130">
        <f t="shared" si="0"/>
        <v>0</v>
      </c>
      <c r="G45" s="129">
        <f>F45*'Shared Mail Order'!C18</f>
        <v>0</v>
      </c>
      <c r="H45" s="130">
        <f t="shared" si="1"/>
        <v>0</v>
      </c>
      <c r="I45" s="99">
        <f>H45*'Shared Mail Order'!C17</f>
        <v>0</v>
      </c>
      <c r="J45" s="131">
        <f>((F45/'Shared Mail Order'!G13)*('Shared Mail Order'!H15+'Shared Mail Order'!H16))</f>
        <v>0</v>
      </c>
      <c r="K45" s="179">
        <f>(I45+L45)/('Shared Mail Order'!H13+'Shared Mail Order'!H21)*'Shared Mail Order'!C22</f>
        <v>0</v>
      </c>
      <c r="L45" s="100"/>
      <c r="M45" s="101">
        <f>IF('Shared Mail Order'!C23&gt;0,(I45+L45)/('Shared Mail Order'!H13+'Shared Mail Order'!H21)*'Shared Mail Order'!C23*'Shared Mail Order'!C25,(I45+L45)*'Shared Mail Order'!C25)</f>
        <v>0</v>
      </c>
      <c r="N45" s="102">
        <f>IF('Shared Mail Order'!C23&gt;0,(I45+L45)/('Shared Mail Order'!H13+'Shared Mail Order'!H21)*'Shared Mail Order'!C23*'Shared Mail Order'!C25+K45,(I45+L45)*'Shared Mail Order'!C25+K45)</f>
        <v>0</v>
      </c>
      <c r="O45" s="132">
        <f t="shared" si="2"/>
        <v>0</v>
      </c>
      <c r="P45" s="180">
        <f t="shared" si="3"/>
        <v>0</v>
      </c>
      <c r="Q45" s="1"/>
      <c r="R45" s="1"/>
    </row>
    <row r="46" spans="1:18" ht="12.75">
      <c r="A46" s="127"/>
      <c r="B46" s="73"/>
      <c r="C46" s="91"/>
      <c r="D46" s="92">
        <v>0</v>
      </c>
      <c r="E46" s="128">
        <v>0</v>
      </c>
      <c r="F46" s="130">
        <f t="shared" si="0"/>
        <v>0</v>
      </c>
      <c r="G46" s="129">
        <f>F46*'Shared Mail Order'!C18</f>
        <v>0</v>
      </c>
      <c r="H46" s="130">
        <f t="shared" si="1"/>
        <v>0</v>
      </c>
      <c r="I46" s="99">
        <f>H46*'Shared Mail Order'!C17</f>
        <v>0</v>
      </c>
      <c r="J46" s="131">
        <f>((F46/'Shared Mail Order'!G13)*('Shared Mail Order'!H15+'Shared Mail Order'!H16))</f>
        <v>0</v>
      </c>
      <c r="K46" s="179">
        <f>(I46+L46)/('Shared Mail Order'!H13+'Shared Mail Order'!H21)*'Shared Mail Order'!C22</f>
        <v>0</v>
      </c>
      <c r="L46" s="100"/>
      <c r="M46" s="101">
        <f>IF('Shared Mail Order'!C23&gt;0,(I46+L46)/('Shared Mail Order'!H13+'Shared Mail Order'!H21)*'Shared Mail Order'!C23*'Shared Mail Order'!C25,(I46+L46)*'Shared Mail Order'!C25)</f>
        <v>0</v>
      </c>
      <c r="N46" s="102">
        <f>IF('Shared Mail Order'!C23&gt;0,(I46+L46)/('Shared Mail Order'!H13+'Shared Mail Order'!H21)*'Shared Mail Order'!C23*'Shared Mail Order'!C25+K46,(I46+L46)*'Shared Mail Order'!C25+K46)</f>
        <v>0</v>
      </c>
      <c r="O46" s="132">
        <f t="shared" si="2"/>
        <v>0</v>
      </c>
      <c r="P46" s="180">
        <f t="shared" si="3"/>
        <v>0</v>
      </c>
      <c r="Q46" s="1"/>
      <c r="R46" s="1"/>
    </row>
    <row r="47" spans="1:18" ht="12.75">
      <c r="A47" s="127"/>
      <c r="B47" s="73"/>
      <c r="C47" s="91"/>
      <c r="D47" s="92">
        <v>0</v>
      </c>
      <c r="E47" s="128">
        <v>0</v>
      </c>
      <c r="F47" s="130">
        <f t="shared" si="0"/>
        <v>0</v>
      </c>
      <c r="G47" s="129">
        <f>F47*'Shared Mail Order'!C18</f>
        <v>0</v>
      </c>
      <c r="H47" s="130">
        <f t="shared" si="1"/>
        <v>0</v>
      </c>
      <c r="I47" s="99">
        <f>H47*'Shared Mail Order'!C17</f>
        <v>0</v>
      </c>
      <c r="J47" s="131">
        <f>((F47/'Shared Mail Order'!G13)*('Shared Mail Order'!H15+'Shared Mail Order'!H16))</f>
        <v>0</v>
      </c>
      <c r="K47" s="179">
        <f>(I47+L47)/('Shared Mail Order'!H13+'Shared Mail Order'!H21)*'Shared Mail Order'!C22</f>
        <v>0</v>
      </c>
      <c r="L47" s="100"/>
      <c r="M47" s="101">
        <f>IF('Shared Mail Order'!C23&gt;0,(I47+L47)/('Shared Mail Order'!H13+'Shared Mail Order'!H21)*'Shared Mail Order'!C23*'Shared Mail Order'!C25,(I47+L47)*'Shared Mail Order'!C25)</f>
        <v>0</v>
      </c>
      <c r="N47" s="102">
        <f>IF('Shared Mail Order'!C23&gt;0,(I47+L47)/('Shared Mail Order'!H13+'Shared Mail Order'!H21)*'Shared Mail Order'!C23*'Shared Mail Order'!C25+K47,(I47+L47)*'Shared Mail Order'!C25+K47)</f>
        <v>0</v>
      </c>
      <c r="O47" s="132">
        <f t="shared" si="2"/>
        <v>0</v>
      </c>
      <c r="P47" s="180">
        <f t="shared" si="3"/>
        <v>0</v>
      </c>
      <c r="Q47" s="1"/>
      <c r="R47" s="1"/>
    </row>
    <row r="48" spans="1:18" ht="12.75">
      <c r="A48" s="127"/>
      <c r="B48" s="73"/>
      <c r="C48" s="91"/>
      <c r="D48" s="92">
        <v>0</v>
      </c>
      <c r="E48" s="128">
        <v>0</v>
      </c>
      <c r="F48" s="130">
        <f t="shared" si="0"/>
        <v>0</v>
      </c>
      <c r="G48" s="129">
        <f>F48*'Shared Mail Order'!C18</f>
        <v>0</v>
      </c>
      <c r="H48" s="130">
        <f t="shared" si="1"/>
        <v>0</v>
      </c>
      <c r="I48" s="99">
        <f>H48*'Shared Mail Order'!C17</f>
        <v>0</v>
      </c>
      <c r="J48" s="131">
        <f>((F448/'Shared Mail Order'!G13)*('Shared Mail Order'!H15+'Shared Mail Order'!H16))</f>
        <v>0</v>
      </c>
      <c r="K48" s="179">
        <f>(I48+L48)/('Shared Mail Order'!H13+'Shared Mail Order'!H21)*'Shared Mail Order'!C22</f>
        <v>0</v>
      </c>
      <c r="L48" s="100"/>
      <c r="M48" s="101">
        <f>IF('Shared Mail Order'!C23&gt;0,(I48+L48)/('Shared Mail Order'!H13+'Shared Mail Order'!H21)*'Shared Mail Order'!C23*'Shared Mail Order'!C25,(I48+L48)*'Shared Mail Order'!C25)</f>
        <v>0</v>
      </c>
      <c r="N48" s="102">
        <f>IF('Shared Mail Order'!C23&gt;0,(I48+L48)/('Shared Mail Order'!H13+'Shared Mail Order'!H21)*'Shared Mail Order'!C23*'Shared Mail Order'!C25+K48,(I48+L48)*'Shared Mail Order'!C25+K48)</f>
        <v>0</v>
      </c>
      <c r="O48" s="132">
        <f t="shared" si="2"/>
        <v>0</v>
      </c>
      <c r="P48" s="180">
        <f t="shared" si="3"/>
        <v>0</v>
      </c>
      <c r="Q48" s="1"/>
      <c r="R48" s="1"/>
    </row>
    <row r="49" spans="1:18" ht="12.75">
      <c r="A49" s="127"/>
      <c r="B49" s="73"/>
      <c r="C49" s="91"/>
      <c r="D49" s="92">
        <v>0</v>
      </c>
      <c r="E49" s="128">
        <v>0</v>
      </c>
      <c r="F49" s="130">
        <f t="shared" si="0"/>
        <v>0</v>
      </c>
      <c r="G49" s="129">
        <f>F49*'Shared Mail Order'!C18</f>
        <v>0</v>
      </c>
      <c r="H49" s="130">
        <f t="shared" si="1"/>
        <v>0</v>
      </c>
      <c r="I49" s="99">
        <f>H49*'Shared Mail Order'!C17</f>
        <v>0</v>
      </c>
      <c r="J49" s="131">
        <f>((F49/'Shared Mail Order'!G13)*('Shared Mail Order'!H15+'Shared Mail Order'!H16))</f>
        <v>0</v>
      </c>
      <c r="K49" s="179">
        <f>(I49+L49)/('Shared Mail Order'!H13+'Shared Mail Order'!H21)*'Shared Mail Order'!C22</f>
        <v>0</v>
      </c>
      <c r="L49" s="100"/>
      <c r="M49" s="101">
        <f>IF('Shared Mail Order'!C23&gt;0,(I49+L49)/('Shared Mail Order'!H13+'Shared Mail Order'!H21)*'Shared Mail Order'!C23*'Shared Mail Order'!C25,(I49+L49)*'Shared Mail Order'!C25)</f>
        <v>0</v>
      </c>
      <c r="N49" s="102">
        <f>IF('Shared Mail Order'!C23&gt;0,(I49+L49)/('Shared Mail Order'!H13+'Shared Mail Order'!H21)*'Shared Mail Order'!C23*'Shared Mail Order'!C25+K49,(I49+L49)*'Shared Mail Order'!C25+K49)</f>
        <v>0</v>
      </c>
      <c r="O49" s="132">
        <f t="shared" si="2"/>
        <v>0</v>
      </c>
      <c r="P49" s="180">
        <f t="shared" si="3"/>
        <v>0</v>
      </c>
      <c r="Q49" s="1"/>
      <c r="R49" s="1"/>
    </row>
    <row r="50" spans="1:18" ht="12.75">
      <c r="A50" s="127"/>
      <c r="B50" s="73"/>
      <c r="C50" s="91"/>
      <c r="D50" s="92">
        <v>0</v>
      </c>
      <c r="E50" s="128">
        <v>0</v>
      </c>
      <c r="F50" s="130">
        <f t="shared" si="0"/>
        <v>0</v>
      </c>
      <c r="G50" s="129">
        <f>F50*'Shared Mail Order'!C18</f>
        <v>0</v>
      </c>
      <c r="H50" s="130">
        <f t="shared" si="1"/>
        <v>0</v>
      </c>
      <c r="I50" s="99">
        <f>H50*'Shared Mail Order'!C17</f>
        <v>0</v>
      </c>
      <c r="J50" s="131">
        <f>((F50/'Shared Mail Order'!G13)*('Shared Mail Order'!H15+'Shared Mail Order'!H16))</f>
        <v>0</v>
      </c>
      <c r="K50" s="179">
        <f>(I50+L50)/('Shared Mail Order'!H13+'Shared Mail Order'!H21)*'Shared Mail Order'!C22</f>
        <v>0</v>
      </c>
      <c r="L50" s="100"/>
      <c r="M50" s="101">
        <f>IF('Shared Mail Order'!C23&gt;0,(I50+L50)/('Shared Mail Order'!H13+'Shared Mail Order'!H21)*'Shared Mail Order'!C23*'Shared Mail Order'!C25,(I50+L50)*'Shared Mail Order'!C25)</f>
        <v>0</v>
      </c>
      <c r="N50" s="102">
        <f>IF('Shared Mail Order'!C23&gt;0,(I50+L50)/('Shared Mail Order'!H13+'Shared Mail Order'!H21)*'Shared Mail Order'!C23*'Shared Mail Order'!C25+K50,(I50+L50)*'Shared Mail Order'!C25+K50)</f>
        <v>0</v>
      </c>
      <c r="O50" s="132">
        <f aca="true" t="shared" si="4" ref="O50:O81">SUM(I50+J50+N50)</f>
        <v>0</v>
      </c>
      <c r="P50" s="180">
        <f t="shared" si="3"/>
        <v>0</v>
      </c>
      <c r="Q50" s="1"/>
      <c r="R50" s="1"/>
    </row>
    <row r="51" spans="1:18" ht="12.75">
      <c r="A51" s="127"/>
      <c r="B51" s="73"/>
      <c r="C51" s="91"/>
      <c r="D51" s="92">
        <v>0</v>
      </c>
      <c r="E51" s="128">
        <v>0</v>
      </c>
      <c r="F51" s="130">
        <f t="shared" si="0"/>
        <v>0</v>
      </c>
      <c r="G51" s="129">
        <f>F51*'Shared Mail Order'!C18</f>
        <v>0</v>
      </c>
      <c r="H51" s="130">
        <f t="shared" si="1"/>
        <v>0</v>
      </c>
      <c r="I51" s="99">
        <f>H51*'Shared Mail Order'!C17</f>
        <v>0</v>
      </c>
      <c r="J51" s="131">
        <f>((F51/'Shared Mail Order'!G13)*('Shared Mail Order'!H15+'Shared Mail Order'!H16))</f>
        <v>0</v>
      </c>
      <c r="K51" s="179">
        <f>(I51+L51)/('Shared Mail Order'!H13+'Shared Mail Order'!H21)*'Shared Mail Order'!C22</f>
        <v>0</v>
      </c>
      <c r="L51" s="100"/>
      <c r="M51" s="101">
        <f>IF('Shared Mail Order'!C23&gt;0,(I51+L51)/('Shared Mail Order'!H13+'Shared Mail Order'!H21)*'Shared Mail Order'!C23*'Shared Mail Order'!C25,(I51+L51)*'Shared Mail Order'!C25)</f>
        <v>0</v>
      </c>
      <c r="N51" s="102">
        <f>IF('Shared Mail Order'!C23&gt;0,(I51+L51)/('Shared Mail Order'!H13+'Shared Mail Order'!H21)*'Shared Mail Order'!C23*'Shared Mail Order'!C25+K51,(I51+L51)*'Shared Mail Order'!C25+K51)</f>
        <v>0</v>
      </c>
      <c r="O51" s="132">
        <f t="shared" si="4"/>
        <v>0</v>
      </c>
      <c r="P51" s="180">
        <f t="shared" si="3"/>
        <v>0</v>
      </c>
      <c r="Q51" s="1"/>
      <c r="R51" s="1"/>
    </row>
    <row r="52" spans="1:18" ht="12.75">
      <c r="A52" s="127"/>
      <c r="B52" s="73"/>
      <c r="C52" s="91"/>
      <c r="D52" s="92">
        <v>0</v>
      </c>
      <c r="E52" s="128">
        <v>0</v>
      </c>
      <c r="F52" s="130">
        <f t="shared" si="0"/>
        <v>0</v>
      </c>
      <c r="G52" s="129">
        <f>F52*'Shared Mail Order'!C18</f>
        <v>0</v>
      </c>
      <c r="H52" s="130">
        <f t="shared" si="1"/>
        <v>0</v>
      </c>
      <c r="I52" s="99">
        <f>H52*'Shared Mail Order'!C17</f>
        <v>0</v>
      </c>
      <c r="J52" s="131">
        <f>((F52/'Shared Mail Order'!G13)*('Shared Mail Order'!H15+'Shared Mail Order'!H16))</f>
        <v>0</v>
      </c>
      <c r="K52" s="179">
        <f>(I52+L52)/('Shared Mail Order'!H13+'Shared Mail Order'!H21)*'Shared Mail Order'!C22</f>
        <v>0</v>
      </c>
      <c r="L52" s="100"/>
      <c r="M52" s="101">
        <f>IF('Shared Mail Order'!C23&gt;0,(I52+L52)/('Shared Mail Order'!H13+'Shared Mail Order'!H21)*'Shared Mail Order'!C23*'Shared Mail Order'!C25,(I52+L52)*'Shared Mail Order'!C25)</f>
        <v>0</v>
      </c>
      <c r="N52" s="102">
        <f>IF('Shared Mail Order'!C23&gt;0,(I52+L52)/('Shared Mail Order'!H13+'Shared Mail Order'!H21)*'Shared Mail Order'!C23*'Shared Mail Order'!C25+K52,(I52+L52)*'Shared Mail Order'!C25+K52)</f>
        <v>0</v>
      </c>
      <c r="O52" s="132">
        <f t="shared" si="4"/>
        <v>0</v>
      </c>
      <c r="P52" s="180">
        <f t="shared" si="3"/>
        <v>0</v>
      </c>
      <c r="Q52" s="1"/>
      <c r="R52" s="1"/>
    </row>
    <row r="53" spans="1:18" ht="12.75">
      <c r="A53" s="127"/>
      <c r="B53" s="73"/>
      <c r="C53" s="91"/>
      <c r="D53" s="92">
        <v>0</v>
      </c>
      <c r="E53" s="128">
        <v>0</v>
      </c>
      <c r="F53" s="130">
        <f t="shared" si="0"/>
        <v>0</v>
      </c>
      <c r="G53" s="129">
        <f>F53*'Shared Mail Order'!C18</f>
        <v>0</v>
      </c>
      <c r="H53" s="130">
        <f t="shared" si="1"/>
        <v>0</v>
      </c>
      <c r="I53" s="99">
        <f>H53*'Shared Mail Order'!C17</f>
        <v>0</v>
      </c>
      <c r="J53" s="131">
        <f>((F53/'Shared Mail Order'!G13)*('Shared Mail Order'!H15+'Shared Mail Order'!H16))</f>
        <v>0</v>
      </c>
      <c r="K53" s="179">
        <f>(I53+L53)/('Shared Mail Order'!H13+'Shared Mail Order'!H21)*'Shared Mail Order'!C22</f>
        <v>0</v>
      </c>
      <c r="L53" s="100"/>
      <c r="M53" s="101">
        <f>IF('Shared Mail Order'!C23&gt;0,(I53+L53)/('Shared Mail Order'!H13+'Shared Mail Order'!H21)*'Shared Mail Order'!C23*'Shared Mail Order'!C25,(I53+L53)*'Shared Mail Order'!C25)</f>
        <v>0</v>
      </c>
      <c r="N53" s="102">
        <f>IF('Shared Mail Order'!C23&gt;0,(I53+L53)/('Shared Mail Order'!H13+'Shared Mail Order'!H21)*'Shared Mail Order'!C23*'Shared Mail Order'!C25+K53,(I53+L53)*'Shared Mail Order'!C25+K53)</f>
        <v>0</v>
      </c>
      <c r="O53" s="132">
        <f t="shared" si="4"/>
        <v>0</v>
      </c>
      <c r="P53" s="180">
        <f t="shared" si="3"/>
        <v>0</v>
      </c>
      <c r="Q53" s="1"/>
      <c r="R53" s="1"/>
    </row>
    <row r="54" spans="1:18" ht="12.75">
      <c r="A54" s="127"/>
      <c r="B54" s="73"/>
      <c r="C54" s="91"/>
      <c r="D54" s="92">
        <v>0</v>
      </c>
      <c r="E54" s="128">
        <v>0</v>
      </c>
      <c r="F54" s="130">
        <f t="shared" si="0"/>
        <v>0</v>
      </c>
      <c r="G54" s="129">
        <f>F54*'Shared Mail Order'!C18</f>
        <v>0</v>
      </c>
      <c r="H54" s="130">
        <f t="shared" si="1"/>
        <v>0</v>
      </c>
      <c r="I54" s="99">
        <f>H54*'Shared Mail Order'!C17</f>
        <v>0</v>
      </c>
      <c r="J54" s="131">
        <f>((F54/'Shared Mail Order'!G13)*('Shared Mail Order'!H15+'Shared Mail Order'!H16))</f>
        <v>0</v>
      </c>
      <c r="K54" s="179">
        <f>(I54+L54)/('Shared Mail Order'!H13+'Shared Mail Order'!H21)*'Shared Mail Order'!C22</f>
        <v>0</v>
      </c>
      <c r="L54" s="100"/>
      <c r="M54" s="101">
        <f>IF('Shared Mail Order'!C23&gt;0,(I54+L54)/('Shared Mail Order'!H13+'Shared Mail Order'!H21)*'Shared Mail Order'!C23*'Shared Mail Order'!C25,(I54+L54)*'Shared Mail Order'!C25)</f>
        <v>0</v>
      </c>
      <c r="N54" s="102">
        <f>IF('Shared Mail Order'!C23&gt;0,(I54+L54)/('Shared Mail Order'!H13+'Shared Mail Order'!H21)*'Shared Mail Order'!C23*'Shared Mail Order'!C25+K54,(I54+L54)*'Shared Mail Order'!C25+K54)</f>
        <v>0</v>
      </c>
      <c r="O54" s="132">
        <f t="shared" si="4"/>
        <v>0</v>
      </c>
      <c r="P54" s="180">
        <f t="shared" si="3"/>
        <v>0</v>
      </c>
      <c r="Q54" s="1"/>
      <c r="R54" s="1"/>
    </row>
    <row r="55" spans="1:18" ht="12.75">
      <c r="A55" s="127"/>
      <c r="B55" s="73"/>
      <c r="C55" s="91"/>
      <c r="D55" s="92">
        <v>0</v>
      </c>
      <c r="E55" s="128">
        <v>0</v>
      </c>
      <c r="F55" s="130">
        <f t="shared" si="0"/>
        <v>0</v>
      </c>
      <c r="G55" s="129">
        <f>F55*'Shared Mail Order'!C18</f>
        <v>0</v>
      </c>
      <c r="H55" s="130">
        <f t="shared" si="1"/>
        <v>0</v>
      </c>
      <c r="I55" s="99">
        <f>H55*'Shared Mail Order'!C17</f>
        <v>0</v>
      </c>
      <c r="J55" s="131">
        <f>((F55/'Shared Mail Order'!G13)*('Shared Mail Order'!H15+'Shared Mail Order'!H16))</f>
        <v>0</v>
      </c>
      <c r="K55" s="179">
        <f>(I55+L55)/('Shared Mail Order'!H13+'Shared Mail Order'!H21)*'Shared Mail Order'!C22</f>
        <v>0</v>
      </c>
      <c r="L55" s="100"/>
      <c r="M55" s="101">
        <f>IF('Shared Mail Order'!C23&gt;0,(I55+L55)/('Shared Mail Order'!H13+'Shared Mail Order'!H21)*'Shared Mail Order'!C23*'Shared Mail Order'!C25,(I55+L55)*'Shared Mail Order'!C25)</f>
        <v>0</v>
      </c>
      <c r="N55" s="102">
        <f>IF('Shared Mail Order'!C23&gt;0,(I55+L55)/('Shared Mail Order'!H13+'Shared Mail Order'!H21)*'Shared Mail Order'!C23*'Shared Mail Order'!C25+K55,(I55+L55)*'Shared Mail Order'!C25+K55)</f>
        <v>0</v>
      </c>
      <c r="O55" s="132">
        <f t="shared" si="4"/>
        <v>0</v>
      </c>
      <c r="P55" s="180">
        <f t="shared" si="3"/>
        <v>0</v>
      </c>
      <c r="Q55" s="1"/>
      <c r="R55" s="1"/>
    </row>
    <row r="56" spans="1:18" ht="12.75">
      <c r="A56" s="127"/>
      <c r="B56" s="73"/>
      <c r="C56" s="91"/>
      <c r="D56" s="92">
        <v>0</v>
      </c>
      <c r="E56" s="128">
        <v>0</v>
      </c>
      <c r="F56" s="130">
        <f t="shared" si="0"/>
        <v>0</v>
      </c>
      <c r="G56" s="129">
        <f>F56*'Shared Mail Order'!C18</f>
        <v>0</v>
      </c>
      <c r="H56" s="130">
        <f t="shared" si="1"/>
        <v>0</v>
      </c>
      <c r="I56" s="99">
        <f>H56*'Shared Mail Order'!C17</f>
        <v>0</v>
      </c>
      <c r="J56" s="131">
        <f>((F56/'Shared Mail Order'!G13)*('Shared Mail Order'!H15+'Shared Mail Order'!H16))</f>
        <v>0</v>
      </c>
      <c r="K56" s="179">
        <f>(I56+L56)/('Shared Mail Order'!H13+'Shared Mail Order'!H21)*'Shared Mail Order'!C22</f>
        <v>0</v>
      </c>
      <c r="L56" s="100"/>
      <c r="M56" s="101">
        <f>IF('Shared Mail Order'!C23&gt;0,(I56+L56)/('Shared Mail Order'!H13+'Shared Mail Order'!H21)*'Shared Mail Order'!C23*'Shared Mail Order'!C25,(I56+L56)*'Shared Mail Order'!C25)</f>
        <v>0</v>
      </c>
      <c r="N56" s="102">
        <f>IF('Shared Mail Order'!C23&gt;0,(I56+L56)/('Shared Mail Order'!H13+'Shared Mail Order'!H21)*'Shared Mail Order'!C23*'Shared Mail Order'!C25+K56,(I56+L56)*'Shared Mail Order'!C25+K56)</f>
        <v>0</v>
      </c>
      <c r="O56" s="132">
        <f t="shared" si="4"/>
        <v>0</v>
      </c>
      <c r="P56" s="180">
        <f t="shared" si="3"/>
        <v>0</v>
      </c>
      <c r="Q56" s="1"/>
      <c r="R56" s="1"/>
    </row>
    <row r="57" spans="1:18" ht="12.75">
      <c r="A57" s="127"/>
      <c r="B57" s="73"/>
      <c r="C57" s="91"/>
      <c r="D57" s="92">
        <v>0</v>
      </c>
      <c r="E57" s="128">
        <v>0</v>
      </c>
      <c r="F57" s="130">
        <f t="shared" si="0"/>
        <v>0</v>
      </c>
      <c r="G57" s="129">
        <f>F57*'Shared Mail Order'!C18</f>
        <v>0</v>
      </c>
      <c r="H57" s="130">
        <f t="shared" si="1"/>
        <v>0</v>
      </c>
      <c r="I57" s="99">
        <f>H57*'Shared Mail Order'!C17</f>
        <v>0</v>
      </c>
      <c r="J57" s="131">
        <f>((F57/'Shared Mail Order'!G13)*('Shared Mail Order'!H15+'Shared Mail Order'!H16))</f>
        <v>0</v>
      </c>
      <c r="K57" s="179">
        <f>(I57+L57)/('Shared Mail Order'!H13+'Shared Mail Order'!H21)*'Shared Mail Order'!C22</f>
        <v>0</v>
      </c>
      <c r="L57" s="100"/>
      <c r="M57" s="101">
        <f>IF('Shared Mail Order'!C23&gt;0,(I57+L57)/('Shared Mail Order'!H13+'Shared Mail Order'!H21)*'Shared Mail Order'!C23*'Shared Mail Order'!C25,(I57+L57)*'Shared Mail Order'!C25)</f>
        <v>0</v>
      </c>
      <c r="N57" s="102">
        <f>IF('Shared Mail Order'!C23&gt;0,(I57+L57)/('Shared Mail Order'!H13+'Shared Mail Order'!H21)*'Shared Mail Order'!C23*'Shared Mail Order'!C25+K57,(I57+L57)*'Shared Mail Order'!C25+K57)</f>
        <v>0</v>
      </c>
      <c r="O57" s="132">
        <f t="shared" si="4"/>
        <v>0</v>
      </c>
      <c r="P57" s="180">
        <f t="shared" si="3"/>
        <v>0</v>
      </c>
      <c r="Q57" s="1"/>
      <c r="R57" s="1"/>
    </row>
    <row r="58" spans="1:18" ht="12.75">
      <c r="A58" s="127"/>
      <c r="B58" s="73"/>
      <c r="C58" s="91"/>
      <c r="D58" s="92">
        <v>0</v>
      </c>
      <c r="E58" s="128">
        <v>0</v>
      </c>
      <c r="F58" s="130">
        <f t="shared" si="0"/>
        <v>0</v>
      </c>
      <c r="G58" s="129">
        <f>F58*'Shared Mail Order'!C18</f>
        <v>0</v>
      </c>
      <c r="H58" s="130">
        <f t="shared" si="1"/>
        <v>0</v>
      </c>
      <c r="I58" s="99">
        <f>H58*'Shared Mail Order'!C17</f>
        <v>0</v>
      </c>
      <c r="J58" s="131">
        <f>((F58/'Shared Mail Order'!G13)*('Shared Mail Order'!H15+'Shared Mail Order'!H16))</f>
        <v>0</v>
      </c>
      <c r="K58" s="179">
        <f>(I58+L58)/('Shared Mail Order'!H13+'Shared Mail Order'!H21)*'Shared Mail Order'!C22</f>
        <v>0</v>
      </c>
      <c r="L58" s="100"/>
      <c r="M58" s="101">
        <f>IF('Shared Mail Order'!C23&gt;0,(I58+L58)/('Shared Mail Order'!H13+'Shared Mail Order'!H21)*'Shared Mail Order'!C23*'Shared Mail Order'!C25,(I58+L58)*'Shared Mail Order'!C25)</f>
        <v>0</v>
      </c>
      <c r="N58" s="102">
        <f>IF('Shared Mail Order'!C23&gt;0,(I58+L58)/('Shared Mail Order'!H13+'Shared Mail Order'!H21)*'Shared Mail Order'!C23*'Shared Mail Order'!C25+K58,(I58+L58)*'Shared Mail Order'!C25+K58)</f>
        <v>0</v>
      </c>
      <c r="O58" s="132">
        <f t="shared" si="4"/>
        <v>0</v>
      </c>
      <c r="P58" s="180">
        <f t="shared" si="3"/>
        <v>0</v>
      </c>
      <c r="Q58" s="1"/>
      <c r="R58" s="1"/>
    </row>
    <row r="59" spans="1:18" ht="12.75">
      <c r="A59" s="127"/>
      <c r="B59" s="73"/>
      <c r="C59" s="91"/>
      <c r="D59" s="92">
        <v>0</v>
      </c>
      <c r="E59" s="128">
        <v>0</v>
      </c>
      <c r="F59" s="130">
        <f t="shared" si="0"/>
        <v>0</v>
      </c>
      <c r="G59" s="129">
        <f>F59*'Shared Mail Order'!C18</f>
        <v>0</v>
      </c>
      <c r="H59" s="130">
        <f t="shared" si="1"/>
        <v>0</v>
      </c>
      <c r="I59" s="99">
        <f>H59*'Shared Mail Order'!C17</f>
        <v>0</v>
      </c>
      <c r="J59" s="131">
        <f>((F59/'Shared Mail Order'!G13)*('Shared Mail Order'!H15+'Shared Mail Order'!H16))</f>
        <v>0</v>
      </c>
      <c r="K59" s="179">
        <f>(I59+L59)/('Shared Mail Order'!H13+'Shared Mail Order'!H21)*'Shared Mail Order'!C22</f>
        <v>0</v>
      </c>
      <c r="L59" s="100"/>
      <c r="M59" s="101">
        <f>IF('Shared Mail Order'!C23&gt;0,(I59+L59)/('Shared Mail Order'!H13+'Shared Mail Order'!H21)*'Shared Mail Order'!C23*'Shared Mail Order'!C25,(I59+L59)*'Shared Mail Order'!C25)</f>
        <v>0</v>
      </c>
      <c r="N59" s="102">
        <f>IF('Shared Mail Order'!C23&gt;0,(I59+L59)/('Shared Mail Order'!H13+'Shared Mail Order'!H21)*'Shared Mail Order'!C23*'Shared Mail Order'!C25+K59,(I59+L59)*'Shared Mail Order'!C25+K59)</f>
        <v>0</v>
      </c>
      <c r="O59" s="132">
        <f t="shared" si="4"/>
        <v>0</v>
      </c>
      <c r="P59" s="180">
        <f t="shared" si="3"/>
        <v>0</v>
      </c>
      <c r="Q59" s="1"/>
      <c r="R59" s="1"/>
    </row>
    <row r="60" spans="1:18" ht="12.75">
      <c r="A60" s="127"/>
      <c r="B60" s="73"/>
      <c r="C60" s="91"/>
      <c r="D60" s="92">
        <v>0</v>
      </c>
      <c r="E60" s="128">
        <v>0</v>
      </c>
      <c r="F60" s="130">
        <f t="shared" si="0"/>
        <v>0</v>
      </c>
      <c r="G60" s="129">
        <f>F60*'Shared Mail Order'!C18</f>
        <v>0</v>
      </c>
      <c r="H60" s="130">
        <f t="shared" si="1"/>
        <v>0</v>
      </c>
      <c r="I60" s="99">
        <f>H60*'Shared Mail Order'!C17</f>
        <v>0</v>
      </c>
      <c r="J60" s="131">
        <f>((F60/'Shared Mail Order'!G13)*('Shared Mail Order'!H15+'Shared Mail Order'!H16))</f>
        <v>0</v>
      </c>
      <c r="K60" s="179">
        <f>(I60+L60)/('Shared Mail Order'!H13+'Shared Mail Order'!H21)*'Shared Mail Order'!C22</f>
        <v>0</v>
      </c>
      <c r="L60" s="100"/>
      <c r="M60" s="101">
        <f>IF('Shared Mail Order'!C23&gt;0,(I60+L60)/('Shared Mail Order'!H13+'Shared Mail Order'!H21)*'Shared Mail Order'!C23*'Shared Mail Order'!C25,(I60+L60)*'Shared Mail Order'!C25)</f>
        <v>0</v>
      </c>
      <c r="N60" s="102">
        <f>IF('Shared Mail Order'!C23&gt;0,(I60+L60)/('Shared Mail Order'!H13+'Shared Mail Order'!H21)*'Shared Mail Order'!C23*'Shared Mail Order'!C25+K60,(I60+L60)*'Shared Mail Order'!C25+K60)</f>
        <v>0</v>
      </c>
      <c r="O60" s="132">
        <f t="shared" si="4"/>
        <v>0</v>
      </c>
      <c r="P60" s="180">
        <f t="shared" si="3"/>
        <v>0</v>
      </c>
      <c r="Q60" s="1"/>
      <c r="R60" s="1"/>
    </row>
    <row r="61" spans="1:18" ht="12.75">
      <c r="A61" s="127"/>
      <c r="B61" s="73"/>
      <c r="C61" s="91"/>
      <c r="D61" s="92">
        <v>0</v>
      </c>
      <c r="E61" s="128">
        <v>0</v>
      </c>
      <c r="F61" s="130">
        <f t="shared" si="0"/>
        <v>0</v>
      </c>
      <c r="G61" s="129">
        <f>F61*'Shared Mail Order'!C18</f>
        <v>0</v>
      </c>
      <c r="H61" s="130">
        <f t="shared" si="1"/>
        <v>0</v>
      </c>
      <c r="I61" s="99">
        <f>H61*'Shared Mail Order'!C17</f>
        <v>0</v>
      </c>
      <c r="J61" s="131">
        <f>((F61/'Shared Mail Order'!G13)*('Shared Mail Order'!H15+'Shared Mail Order'!H16))</f>
        <v>0</v>
      </c>
      <c r="K61" s="179">
        <f>(I61+L61)/('Shared Mail Order'!H13+'Shared Mail Order'!H21)*'Shared Mail Order'!C22</f>
        <v>0</v>
      </c>
      <c r="L61" s="100"/>
      <c r="M61" s="101">
        <f>IF('Shared Mail Order'!C23&gt;0,(I61+L61)/('Shared Mail Order'!H13+'Shared Mail Order'!H21)*'Shared Mail Order'!C23*'Shared Mail Order'!C25,(I61+L61)*'Shared Mail Order'!C25)</f>
        <v>0</v>
      </c>
      <c r="N61" s="102">
        <f>IF('Shared Mail Order'!C23&gt;0,(I61+L61)/('Shared Mail Order'!H13+'Shared Mail Order'!H21)*'Shared Mail Order'!C23*'Shared Mail Order'!C25+K61,(I61+L61)*'Shared Mail Order'!C25+K61)</f>
        <v>0</v>
      </c>
      <c r="O61" s="132">
        <f t="shared" si="4"/>
        <v>0</v>
      </c>
      <c r="P61" s="180">
        <f t="shared" si="3"/>
        <v>0</v>
      </c>
      <c r="Q61" s="1"/>
      <c r="R61" s="1"/>
    </row>
    <row r="62" spans="1:18" ht="12.75">
      <c r="A62" s="127"/>
      <c r="B62" s="73"/>
      <c r="C62" s="91"/>
      <c r="D62" s="92">
        <v>0</v>
      </c>
      <c r="E62" s="128">
        <v>0</v>
      </c>
      <c r="F62" s="130">
        <f t="shared" si="0"/>
        <v>0</v>
      </c>
      <c r="G62" s="129">
        <f>F62*'Shared Mail Order'!C18</f>
        <v>0</v>
      </c>
      <c r="H62" s="130">
        <f t="shared" si="1"/>
        <v>0</v>
      </c>
      <c r="I62" s="99">
        <f>H62*'Shared Mail Order'!C17</f>
        <v>0</v>
      </c>
      <c r="J62" s="131">
        <f>((F62/'Shared Mail Order'!G13)*('Shared Mail Order'!H15+'Shared Mail Order'!H16))</f>
        <v>0</v>
      </c>
      <c r="K62" s="179">
        <f>(I62+L62)/('Shared Mail Order'!H13+'Shared Mail Order'!H21)*'Shared Mail Order'!C22</f>
        <v>0</v>
      </c>
      <c r="L62" s="100"/>
      <c r="M62" s="101">
        <f>IF('Shared Mail Order'!C23&gt;0,(I62+L62)/('Shared Mail Order'!H13+'Shared Mail Order'!H21)*'Shared Mail Order'!C23*'Shared Mail Order'!C25,(I62+L62)*'Shared Mail Order'!C25)</f>
        <v>0</v>
      </c>
      <c r="N62" s="102">
        <f>IF('Shared Mail Order'!C23&gt;0,(I62+L62)/('Shared Mail Order'!H13+'Shared Mail Order'!H21)*'Shared Mail Order'!C23*'Shared Mail Order'!C25+K62,(I62+L62)*'Shared Mail Order'!C25+K62)</f>
        <v>0</v>
      </c>
      <c r="O62" s="132">
        <f t="shared" si="4"/>
        <v>0</v>
      </c>
      <c r="P62" s="180">
        <f t="shared" si="3"/>
        <v>0</v>
      </c>
      <c r="Q62" s="1"/>
      <c r="R62" s="1"/>
    </row>
    <row r="63" spans="1:18" ht="12.75">
      <c r="A63" s="127"/>
      <c r="B63" s="73"/>
      <c r="C63" s="91"/>
      <c r="D63" s="92">
        <v>0</v>
      </c>
      <c r="E63" s="128">
        <v>0</v>
      </c>
      <c r="F63" s="130">
        <f t="shared" si="0"/>
        <v>0</v>
      </c>
      <c r="G63" s="129">
        <f>F63*'Shared Mail Order'!C18</f>
        <v>0</v>
      </c>
      <c r="H63" s="130">
        <f t="shared" si="1"/>
        <v>0</v>
      </c>
      <c r="I63" s="99">
        <f>H63*'Shared Mail Order'!C17</f>
        <v>0</v>
      </c>
      <c r="J63" s="131">
        <f>((F63/'Shared Mail Order'!G13)*('Shared Mail Order'!H15+'Shared Mail Order'!H16))</f>
        <v>0</v>
      </c>
      <c r="K63" s="179">
        <f>(I63+L63)/('Shared Mail Order'!H13+'Shared Mail Order'!H21)*'Shared Mail Order'!C22</f>
        <v>0</v>
      </c>
      <c r="L63" s="100"/>
      <c r="M63" s="101">
        <f>IF('Shared Mail Order'!C23&gt;0,(I63+L63)/('Shared Mail Order'!H13+'Shared Mail Order'!H21)*'Shared Mail Order'!C23*'Shared Mail Order'!C25,(I63+L63)*'Shared Mail Order'!C25)</f>
        <v>0</v>
      </c>
      <c r="N63" s="102">
        <f>IF('Shared Mail Order'!C23&gt;0,(I63+L63)/('Shared Mail Order'!H13+'Shared Mail Order'!H21)*'Shared Mail Order'!C23*'Shared Mail Order'!C25+K63,(I63+L63)*'Shared Mail Order'!C25+K63)</f>
        <v>0</v>
      </c>
      <c r="O63" s="132">
        <f t="shared" si="4"/>
        <v>0</v>
      </c>
      <c r="P63" s="180">
        <f t="shared" si="3"/>
        <v>0</v>
      </c>
      <c r="Q63" s="1"/>
      <c r="R63" s="1"/>
    </row>
    <row r="64" spans="1:18" ht="12.75">
      <c r="A64" s="127"/>
      <c r="B64" s="73"/>
      <c r="C64" s="91"/>
      <c r="D64" s="92">
        <v>0</v>
      </c>
      <c r="E64" s="128">
        <v>0</v>
      </c>
      <c r="F64" s="130">
        <f t="shared" si="0"/>
        <v>0</v>
      </c>
      <c r="G64" s="129">
        <f>F64*'Shared Mail Order'!C18</f>
        <v>0</v>
      </c>
      <c r="H64" s="130">
        <f t="shared" si="1"/>
        <v>0</v>
      </c>
      <c r="I64" s="99">
        <f>H64*'Shared Mail Order'!C17</f>
        <v>0</v>
      </c>
      <c r="J64" s="131">
        <f>((F64/'Shared Mail Order'!G13)*('Shared Mail Order'!H15+'Shared Mail Order'!H16))</f>
        <v>0</v>
      </c>
      <c r="K64" s="179">
        <f>(I64+L64)/('Shared Mail Order'!H13+'Shared Mail Order'!H21)*'Shared Mail Order'!C22</f>
        <v>0</v>
      </c>
      <c r="L64" s="100"/>
      <c r="M64" s="101">
        <f>IF('Shared Mail Order'!C23&gt;0,(I64+L64)/('Shared Mail Order'!H13+'Shared Mail Order'!H21)*'Shared Mail Order'!C23*'Shared Mail Order'!C25,(I64+L64)*'Shared Mail Order'!C25)</f>
        <v>0</v>
      </c>
      <c r="N64" s="102">
        <f>IF('Shared Mail Order'!C23&gt;0,(I64+L64)/('Shared Mail Order'!H13+'Shared Mail Order'!H21)*'Shared Mail Order'!C23*'Shared Mail Order'!C25+K64,(I64+L64)*'Shared Mail Order'!C25+K64)</f>
        <v>0</v>
      </c>
      <c r="O64" s="132">
        <f t="shared" si="4"/>
        <v>0</v>
      </c>
      <c r="P64" s="180">
        <f t="shared" si="3"/>
        <v>0</v>
      </c>
      <c r="Q64" s="1"/>
      <c r="R64" s="1"/>
    </row>
    <row r="65" spans="1:18" ht="12.75">
      <c r="A65" s="127"/>
      <c r="B65" s="73"/>
      <c r="C65" s="91"/>
      <c r="D65" s="92">
        <v>0</v>
      </c>
      <c r="E65" s="128">
        <v>0</v>
      </c>
      <c r="F65" s="130">
        <f t="shared" si="0"/>
        <v>0</v>
      </c>
      <c r="G65" s="129">
        <f>F65*'Shared Mail Order'!C18</f>
        <v>0</v>
      </c>
      <c r="H65" s="130">
        <f t="shared" si="1"/>
        <v>0</v>
      </c>
      <c r="I65" s="99">
        <f>H65*'Shared Mail Order'!C17</f>
        <v>0</v>
      </c>
      <c r="J65" s="131">
        <f>((F65/'Shared Mail Order'!G13)*('Shared Mail Order'!H15+'Shared Mail Order'!H16))</f>
        <v>0</v>
      </c>
      <c r="K65" s="179">
        <f>(I65+L65)/('Shared Mail Order'!H13+'Shared Mail Order'!H21)*'Shared Mail Order'!C22</f>
        <v>0</v>
      </c>
      <c r="L65" s="100"/>
      <c r="M65" s="101">
        <f>IF('Shared Mail Order'!C23&gt;0,(I65+L65)/('Shared Mail Order'!H13+'Shared Mail Order'!H21)*'Shared Mail Order'!C23*'Shared Mail Order'!C25,(I65+L65)*'Shared Mail Order'!C25)</f>
        <v>0</v>
      </c>
      <c r="N65" s="102">
        <f>IF('Shared Mail Order'!C23&gt;0,(I65+L65)/('Shared Mail Order'!H13+'Shared Mail Order'!H21)*'Shared Mail Order'!C23*'Shared Mail Order'!C25+K65,(I65+L65)*'Shared Mail Order'!C25+K65)</f>
        <v>0</v>
      </c>
      <c r="O65" s="132">
        <f t="shared" si="4"/>
        <v>0</v>
      </c>
      <c r="P65" s="180">
        <f t="shared" si="3"/>
        <v>0</v>
      </c>
      <c r="Q65" s="1"/>
      <c r="R65" s="1"/>
    </row>
    <row r="66" spans="1:18" ht="12.75">
      <c r="A66" s="127"/>
      <c r="B66" s="73"/>
      <c r="C66" s="91"/>
      <c r="D66" s="92">
        <v>0</v>
      </c>
      <c r="E66" s="128">
        <v>0</v>
      </c>
      <c r="F66" s="130">
        <f t="shared" si="0"/>
        <v>0</v>
      </c>
      <c r="G66" s="129">
        <f>F66*'Shared Mail Order'!C18</f>
        <v>0</v>
      </c>
      <c r="H66" s="130">
        <f t="shared" si="1"/>
        <v>0</v>
      </c>
      <c r="I66" s="99">
        <f>H66*'Shared Mail Order'!C17</f>
        <v>0</v>
      </c>
      <c r="J66" s="131">
        <f>((F66/'Shared Mail Order'!G13)*('Shared Mail Order'!H15+'Shared Mail Order'!H16))</f>
        <v>0</v>
      </c>
      <c r="K66" s="179">
        <f>(I66+L66)/('Shared Mail Order'!H13+'Shared Mail Order'!H21)*'Shared Mail Order'!C22</f>
        <v>0</v>
      </c>
      <c r="L66" s="100"/>
      <c r="M66" s="101">
        <f>IF('Shared Mail Order'!C23&gt;0,(I66+L66)/('Shared Mail Order'!H13+'Shared Mail Order'!H21)*'Shared Mail Order'!C23*'Shared Mail Order'!C25,(I66+L66)*'Shared Mail Order'!C25)</f>
        <v>0</v>
      </c>
      <c r="N66" s="102">
        <f>IF('Shared Mail Order'!C23&gt;0,(I66+L66)/('Shared Mail Order'!H13+'Shared Mail Order'!H21)*'Shared Mail Order'!C23*'Shared Mail Order'!C25+K66,(I66+L66)*'Shared Mail Order'!C25+K66)</f>
        <v>0</v>
      </c>
      <c r="O66" s="132">
        <f t="shared" si="4"/>
        <v>0</v>
      </c>
      <c r="P66" s="180">
        <f t="shared" si="3"/>
        <v>0</v>
      </c>
      <c r="Q66" s="1"/>
      <c r="R66" s="1"/>
    </row>
    <row r="67" spans="1:18" ht="12.75">
      <c r="A67" s="127"/>
      <c r="B67" s="73"/>
      <c r="C67" s="91"/>
      <c r="D67" s="92">
        <v>0</v>
      </c>
      <c r="E67" s="128">
        <v>0</v>
      </c>
      <c r="F67" s="130">
        <f t="shared" si="0"/>
        <v>0</v>
      </c>
      <c r="G67" s="129">
        <f>F67*'Shared Mail Order'!C18</f>
        <v>0</v>
      </c>
      <c r="H67" s="130">
        <f t="shared" si="1"/>
        <v>0</v>
      </c>
      <c r="I67" s="99">
        <f>H67*'Shared Mail Order'!C17</f>
        <v>0</v>
      </c>
      <c r="J67" s="131">
        <f>((F67/'Shared Mail Order'!G13)*('Shared Mail Order'!H15+'Shared Mail Order'!H16))</f>
        <v>0</v>
      </c>
      <c r="K67" s="179">
        <f>(I67+L67)/('Shared Mail Order'!H13+'Shared Mail Order'!H21)*'Shared Mail Order'!C22</f>
        <v>0</v>
      </c>
      <c r="L67" s="100"/>
      <c r="M67" s="101">
        <f>IF('Shared Mail Order'!C23&gt;0,(I67+L67)/('Shared Mail Order'!H13+'Shared Mail Order'!H21)*'Shared Mail Order'!C23*'Shared Mail Order'!C25,(I67+L67)*'Shared Mail Order'!C25)</f>
        <v>0</v>
      </c>
      <c r="N67" s="102">
        <f>IF('Shared Mail Order'!C23&gt;0,(I67+L67)/('Shared Mail Order'!H13+'Shared Mail Order'!H21)*'Shared Mail Order'!C23*'Shared Mail Order'!C25+K67,(I67+L67)*'Shared Mail Order'!C25+K67)</f>
        <v>0</v>
      </c>
      <c r="O67" s="132">
        <f t="shared" si="4"/>
        <v>0</v>
      </c>
      <c r="P67" s="180">
        <f t="shared" si="3"/>
        <v>0</v>
      </c>
      <c r="Q67" s="1"/>
      <c r="R67" s="1"/>
    </row>
    <row r="68" spans="1:18" ht="12.75">
      <c r="A68" s="127"/>
      <c r="B68" s="73"/>
      <c r="C68" s="91"/>
      <c r="D68" s="92">
        <v>0</v>
      </c>
      <c r="E68" s="128">
        <v>0</v>
      </c>
      <c r="F68" s="130">
        <f t="shared" si="0"/>
        <v>0</v>
      </c>
      <c r="G68" s="129">
        <f>F68*'Shared Mail Order'!C18</f>
        <v>0</v>
      </c>
      <c r="H68" s="130">
        <f t="shared" si="1"/>
        <v>0</v>
      </c>
      <c r="I68" s="99">
        <f>H68*'Shared Mail Order'!C17</f>
        <v>0</v>
      </c>
      <c r="J68" s="131">
        <f>((F68/'Shared Mail Order'!G13)*('Shared Mail Order'!H15+'Shared Mail Order'!H16))</f>
        <v>0</v>
      </c>
      <c r="K68" s="179">
        <f>(I68+L68)/('Shared Mail Order'!H13+'Shared Mail Order'!H21)*'Shared Mail Order'!C22</f>
        <v>0</v>
      </c>
      <c r="L68" s="100"/>
      <c r="M68" s="101">
        <f>IF('Shared Mail Order'!C23&gt;0,(I68+L68)/('Shared Mail Order'!H13+'Shared Mail Order'!H21)*'Shared Mail Order'!C23*'Shared Mail Order'!C25,(I68+L68)*'Shared Mail Order'!C25)</f>
        <v>0</v>
      </c>
      <c r="N68" s="102">
        <f>IF('Shared Mail Order'!C23&gt;0,(I68+L68)/('Shared Mail Order'!H13+'Shared Mail Order'!H21)*'Shared Mail Order'!C23*'Shared Mail Order'!C25+K68,(I68+L68)*'Shared Mail Order'!C25+K68)</f>
        <v>0</v>
      </c>
      <c r="O68" s="132">
        <f t="shared" si="4"/>
        <v>0</v>
      </c>
      <c r="P68" s="180">
        <f t="shared" si="3"/>
        <v>0</v>
      </c>
      <c r="Q68" s="1"/>
      <c r="R68" s="1"/>
    </row>
    <row r="69" spans="1:18" ht="12.75">
      <c r="A69" s="127"/>
      <c r="B69" s="73"/>
      <c r="C69" s="91"/>
      <c r="D69" s="92">
        <v>0</v>
      </c>
      <c r="E69" s="128">
        <v>0</v>
      </c>
      <c r="F69" s="130">
        <f t="shared" si="0"/>
        <v>0</v>
      </c>
      <c r="G69" s="129">
        <f>F69*'Shared Mail Order'!C18</f>
        <v>0</v>
      </c>
      <c r="H69" s="130">
        <f t="shared" si="1"/>
        <v>0</v>
      </c>
      <c r="I69" s="99">
        <f>H69*'Shared Mail Order'!C17</f>
        <v>0</v>
      </c>
      <c r="J69" s="131">
        <f>((F69/'Shared Mail Order'!G13)*('Shared Mail Order'!H15+'Shared Mail Order'!H16))</f>
        <v>0</v>
      </c>
      <c r="K69" s="179">
        <f>(I69+L69)/('Shared Mail Order'!H13+'Shared Mail Order'!H21)*'Shared Mail Order'!C22</f>
        <v>0</v>
      </c>
      <c r="L69" s="100"/>
      <c r="M69" s="101">
        <f>IF('Shared Mail Order'!C23&gt;0,(I69+L69)/('Shared Mail Order'!H13+'Shared Mail Order'!H21)*'Shared Mail Order'!C23*'Shared Mail Order'!C25,(I69+L69)*'Shared Mail Order'!C25)</f>
        <v>0</v>
      </c>
      <c r="N69" s="102">
        <f>IF('Shared Mail Order'!C23&gt;0,(I69+L69)/('Shared Mail Order'!H13+'Shared Mail Order'!H21)*'Shared Mail Order'!C23*'Shared Mail Order'!C25+K69,(I69+L69)*'Shared Mail Order'!C25+K69)</f>
        <v>0</v>
      </c>
      <c r="O69" s="132">
        <f t="shared" si="4"/>
        <v>0</v>
      </c>
      <c r="P69" s="180">
        <f t="shared" si="3"/>
        <v>0</v>
      </c>
      <c r="Q69" s="1"/>
      <c r="R69" s="1"/>
    </row>
    <row r="70" spans="1:18" ht="12.75">
      <c r="A70" s="127"/>
      <c r="B70" s="73"/>
      <c r="C70" s="91"/>
      <c r="D70" s="92">
        <v>0</v>
      </c>
      <c r="E70" s="128">
        <v>0</v>
      </c>
      <c r="F70" s="130">
        <f t="shared" si="0"/>
        <v>0</v>
      </c>
      <c r="G70" s="129">
        <f>F70*'Shared Mail Order'!C18</f>
        <v>0</v>
      </c>
      <c r="H70" s="130">
        <f t="shared" si="1"/>
        <v>0</v>
      </c>
      <c r="I70" s="99">
        <f>H70*'Shared Mail Order'!C17</f>
        <v>0</v>
      </c>
      <c r="J70" s="131">
        <f>((F70/'Shared Mail Order'!G13)*('Shared Mail Order'!H15+'Shared Mail Order'!H16))</f>
        <v>0</v>
      </c>
      <c r="K70" s="179">
        <f>(I70+L70)/('Shared Mail Order'!H13+'Shared Mail Order'!H21)*'Shared Mail Order'!C22</f>
        <v>0</v>
      </c>
      <c r="L70" s="100"/>
      <c r="M70" s="101">
        <f>IF('Shared Mail Order'!C23&gt;0,(I70+L70)/('Shared Mail Order'!H13+'Shared Mail Order'!H21)*'Shared Mail Order'!C23*'Shared Mail Order'!C25,(I70+L70)*'Shared Mail Order'!C25)</f>
        <v>0</v>
      </c>
      <c r="N70" s="102">
        <f>IF('Shared Mail Order'!C23&gt;0,(I70+L70)/('Shared Mail Order'!H13+'Shared Mail Order'!H21)*'Shared Mail Order'!C23*'Shared Mail Order'!C25+K70,(I70+L70)*'Shared Mail Order'!C25+K70)</f>
        <v>0</v>
      </c>
      <c r="O70" s="132">
        <f t="shared" si="4"/>
        <v>0</v>
      </c>
      <c r="P70" s="180">
        <f t="shared" si="3"/>
        <v>0</v>
      </c>
      <c r="Q70" s="1"/>
      <c r="R70" s="1"/>
    </row>
    <row r="71" spans="1:18" ht="12.75">
      <c r="A71" s="127"/>
      <c r="B71" s="73"/>
      <c r="C71" s="91"/>
      <c r="D71" s="92">
        <v>0</v>
      </c>
      <c r="E71" s="128">
        <v>0</v>
      </c>
      <c r="F71" s="130">
        <f t="shared" si="0"/>
        <v>0</v>
      </c>
      <c r="G71" s="129">
        <f>F71*'Shared Mail Order'!C18</f>
        <v>0</v>
      </c>
      <c r="H71" s="130">
        <f t="shared" si="1"/>
        <v>0</v>
      </c>
      <c r="I71" s="99">
        <f>H71*'Shared Mail Order'!C17</f>
        <v>0</v>
      </c>
      <c r="J71" s="131">
        <f>((F71/'Shared Mail Order'!G13)*('Shared Mail Order'!H15+'Shared Mail Order'!H16))</f>
        <v>0</v>
      </c>
      <c r="K71" s="179">
        <f>(I71+L71)/('Shared Mail Order'!H13+'Shared Mail Order'!H21)*'Shared Mail Order'!C22</f>
        <v>0</v>
      </c>
      <c r="L71" s="100"/>
      <c r="M71" s="101">
        <f>IF('Shared Mail Order'!C23&gt;0,(I71+L71)/('Shared Mail Order'!H13+'Shared Mail Order'!H21)*'Shared Mail Order'!C23*'Shared Mail Order'!C25,(I71+L71)*'Shared Mail Order'!C25)</f>
        <v>0</v>
      </c>
      <c r="N71" s="102">
        <f>IF('Shared Mail Order'!C23&gt;0,(I71+L71)/('Shared Mail Order'!H13+'Shared Mail Order'!H21)*'Shared Mail Order'!C23*'Shared Mail Order'!C25+K71,(I71+L71)*'Shared Mail Order'!C25+K71)</f>
        <v>0</v>
      </c>
      <c r="O71" s="132">
        <f t="shared" si="4"/>
        <v>0</v>
      </c>
      <c r="P71" s="180">
        <f t="shared" si="3"/>
        <v>0</v>
      </c>
      <c r="Q71" s="1"/>
      <c r="R71" s="1"/>
    </row>
    <row r="72" spans="1:18" ht="12.75">
      <c r="A72" s="127"/>
      <c r="B72" s="73"/>
      <c r="C72" s="91"/>
      <c r="D72" s="92">
        <v>0</v>
      </c>
      <c r="E72" s="128">
        <v>0</v>
      </c>
      <c r="F72" s="130">
        <f t="shared" si="0"/>
        <v>0</v>
      </c>
      <c r="G72" s="129">
        <f>F72*'Shared Mail Order'!C18</f>
        <v>0</v>
      </c>
      <c r="H72" s="130">
        <f t="shared" si="1"/>
        <v>0</v>
      </c>
      <c r="I72" s="99">
        <f>H72*'Shared Mail Order'!C17</f>
        <v>0</v>
      </c>
      <c r="J72" s="131">
        <f>((F72/'Shared Mail Order'!G13)*('Shared Mail Order'!H15+'Shared Mail Order'!H16))</f>
        <v>0</v>
      </c>
      <c r="K72" s="179">
        <f>(I72+L72)/('Shared Mail Order'!H13+'Shared Mail Order'!H21)*'Shared Mail Order'!C22</f>
        <v>0</v>
      </c>
      <c r="L72" s="100"/>
      <c r="M72" s="101">
        <f>IF('Shared Mail Order'!C23&gt;0,(I72+L72)/('Shared Mail Order'!H13+'Shared Mail Order'!H21)*'Shared Mail Order'!C23*'Shared Mail Order'!C25,(I72+L72)*'Shared Mail Order'!C25)</f>
        <v>0</v>
      </c>
      <c r="N72" s="102">
        <f>IF('Shared Mail Order'!C23&gt;0,(I72+L72)/('Shared Mail Order'!H13+'Shared Mail Order'!H21)*'Shared Mail Order'!C23*'Shared Mail Order'!C25+K72,(I72+L72)*'Shared Mail Order'!C25+K72)</f>
        <v>0</v>
      </c>
      <c r="O72" s="132">
        <f t="shared" si="4"/>
        <v>0</v>
      </c>
      <c r="P72" s="180">
        <f t="shared" si="3"/>
        <v>0</v>
      </c>
      <c r="Q72" s="1"/>
      <c r="R72" s="1"/>
    </row>
    <row r="73" spans="1:18" ht="12.75">
      <c r="A73" s="127"/>
      <c r="B73" s="73"/>
      <c r="C73" s="91"/>
      <c r="D73" s="92">
        <v>0</v>
      </c>
      <c r="E73" s="128">
        <v>0</v>
      </c>
      <c r="F73" s="130">
        <f t="shared" si="0"/>
        <v>0</v>
      </c>
      <c r="G73" s="129">
        <f>F73*'Shared Mail Order'!C18</f>
        <v>0</v>
      </c>
      <c r="H73" s="130">
        <f t="shared" si="1"/>
        <v>0</v>
      </c>
      <c r="I73" s="99">
        <f>H73*'Shared Mail Order'!C17</f>
        <v>0</v>
      </c>
      <c r="J73" s="131">
        <f>((F73/'Shared Mail Order'!G13)*('Shared Mail Order'!H15+'Shared Mail Order'!H16))</f>
        <v>0</v>
      </c>
      <c r="K73" s="179">
        <f>(I73+L73)/('Shared Mail Order'!H13+'Shared Mail Order'!H21)*'Shared Mail Order'!C22</f>
        <v>0</v>
      </c>
      <c r="L73" s="100"/>
      <c r="M73" s="101">
        <f>IF('Shared Mail Order'!C23&gt;0,(I73+L73)/('Shared Mail Order'!H13+'Shared Mail Order'!H21)*'Shared Mail Order'!C23*'Shared Mail Order'!C25,(I73+L73)*'Shared Mail Order'!C25)</f>
        <v>0</v>
      </c>
      <c r="N73" s="102">
        <f>IF('Shared Mail Order'!C23&gt;0,(I73+L73)/('Shared Mail Order'!H13+'Shared Mail Order'!H21)*'Shared Mail Order'!C23*'Shared Mail Order'!C25+K73,(I73+L73)*'Shared Mail Order'!C25+K73)</f>
        <v>0</v>
      </c>
      <c r="O73" s="132">
        <f t="shared" si="4"/>
        <v>0</v>
      </c>
      <c r="P73" s="180">
        <f t="shared" si="3"/>
        <v>0</v>
      </c>
      <c r="Q73" s="1"/>
      <c r="R73" s="1"/>
    </row>
    <row r="74" spans="1:18" ht="12.75">
      <c r="A74" s="127"/>
      <c r="B74" s="73"/>
      <c r="C74" s="91"/>
      <c r="D74" s="92">
        <v>0</v>
      </c>
      <c r="E74" s="128">
        <v>0</v>
      </c>
      <c r="F74" s="130">
        <f t="shared" si="0"/>
        <v>0</v>
      </c>
      <c r="G74" s="129">
        <f>F74*'Shared Mail Order'!C18</f>
        <v>0</v>
      </c>
      <c r="H74" s="130">
        <f t="shared" si="1"/>
        <v>0</v>
      </c>
      <c r="I74" s="99">
        <f>H74*'Shared Mail Order'!C17</f>
        <v>0</v>
      </c>
      <c r="J74" s="131">
        <f>((F74/'Shared Mail Order'!G13)*('Shared Mail Order'!H15+'Shared Mail Order'!H16))</f>
        <v>0</v>
      </c>
      <c r="K74" s="179">
        <f>(I74+L74)/('Shared Mail Order'!H13+'Shared Mail Order'!H21)*'Shared Mail Order'!C22</f>
        <v>0</v>
      </c>
      <c r="L74" s="100"/>
      <c r="M74" s="101">
        <f>IF('Shared Mail Order'!C23&gt;0,(I74+L74)/('Shared Mail Order'!H13+'Shared Mail Order'!H21)*'Shared Mail Order'!C23*'Shared Mail Order'!C25,(I74+L74)*'Shared Mail Order'!C25)</f>
        <v>0</v>
      </c>
      <c r="N74" s="102">
        <f>IF('Shared Mail Order'!C23&gt;0,(I74+L74)/('Shared Mail Order'!H13+'Shared Mail Order'!H21)*'Shared Mail Order'!C23*'Shared Mail Order'!C25+K74,(I74+L74)*'Shared Mail Order'!C25+K74)</f>
        <v>0</v>
      </c>
      <c r="O74" s="132">
        <f t="shared" si="4"/>
        <v>0</v>
      </c>
      <c r="P74" s="180">
        <f t="shared" si="3"/>
        <v>0</v>
      </c>
      <c r="Q74" s="1"/>
      <c r="R74" s="1"/>
    </row>
    <row r="75" spans="1:18" ht="12.75">
      <c r="A75" s="127"/>
      <c r="B75" s="73"/>
      <c r="C75" s="91"/>
      <c r="D75" s="92">
        <v>0</v>
      </c>
      <c r="E75" s="128">
        <v>0</v>
      </c>
      <c r="F75" s="130">
        <f t="shared" si="0"/>
        <v>0</v>
      </c>
      <c r="G75" s="129">
        <f>F75*'Shared Mail Order'!C18</f>
        <v>0</v>
      </c>
      <c r="H75" s="130">
        <f t="shared" si="1"/>
        <v>0</v>
      </c>
      <c r="I75" s="99">
        <f>H75*'Shared Mail Order'!C17</f>
        <v>0</v>
      </c>
      <c r="J75" s="131">
        <f>((F75/'Shared Mail Order'!G13)*('Shared Mail Order'!H15+'Shared Mail Order'!H16))</f>
        <v>0</v>
      </c>
      <c r="K75" s="179">
        <f>(I75+L75)/('Shared Mail Order'!H13+'Shared Mail Order'!H21)*'Shared Mail Order'!C22</f>
        <v>0</v>
      </c>
      <c r="L75" s="100"/>
      <c r="M75" s="101">
        <f>IF('Shared Mail Order'!C23&gt;0,(I75+L75)/('Shared Mail Order'!H13+'Shared Mail Order'!H21)*'Shared Mail Order'!C23*'Shared Mail Order'!C25,(I75+L75)*'Shared Mail Order'!C25)</f>
        <v>0</v>
      </c>
      <c r="N75" s="102">
        <f>IF('Shared Mail Order'!C23&gt;0,(I75+L75)/('Shared Mail Order'!H13+'Shared Mail Order'!H21)*'Shared Mail Order'!C23*'Shared Mail Order'!C25+K75,(I75+L75)*'Shared Mail Order'!C25+K75)</f>
        <v>0</v>
      </c>
      <c r="O75" s="132">
        <f t="shared" si="4"/>
        <v>0</v>
      </c>
      <c r="P75" s="180">
        <f t="shared" si="3"/>
        <v>0</v>
      </c>
      <c r="Q75" s="1"/>
      <c r="R75" s="1"/>
    </row>
    <row r="76" spans="1:18" ht="12.75">
      <c r="A76" s="127"/>
      <c r="B76" s="73"/>
      <c r="C76" s="91"/>
      <c r="D76" s="92">
        <v>0</v>
      </c>
      <c r="E76" s="128">
        <v>0</v>
      </c>
      <c r="F76" s="130">
        <f t="shared" si="0"/>
        <v>0</v>
      </c>
      <c r="G76" s="129">
        <f>F76*'Shared Mail Order'!C18</f>
        <v>0</v>
      </c>
      <c r="H76" s="130">
        <f t="shared" si="1"/>
        <v>0</v>
      </c>
      <c r="I76" s="99">
        <f>H76*'Shared Mail Order'!C17</f>
        <v>0</v>
      </c>
      <c r="J76" s="131">
        <f>((F76/'Shared Mail Order'!G13)*('Shared Mail Order'!H15+'Shared Mail Order'!H16))</f>
        <v>0</v>
      </c>
      <c r="K76" s="179">
        <f>(I76+L76)/('Shared Mail Order'!H13+'Shared Mail Order'!H21)*'Shared Mail Order'!C22</f>
        <v>0</v>
      </c>
      <c r="L76" s="100"/>
      <c r="M76" s="101">
        <f>IF('Shared Mail Order'!C23&gt;0,(I76+L76)/('Shared Mail Order'!H13+'Shared Mail Order'!H21)*'Shared Mail Order'!C23*'Shared Mail Order'!C25,(I76+L76)*'Shared Mail Order'!C25)</f>
        <v>0</v>
      </c>
      <c r="N76" s="102">
        <f>IF('Shared Mail Order'!C23&gt;0,(I76+L76)/('Shared Mail Order'!H13+'Shared Mail Order'!H21)*'Shared Mail Order'!C23*'Shared Mail Order'!C25+K76,(I76+L76)*'Shared Mail Order'!C25+K76)</f>
        <v>0</v>
      </c>
      <c r="O76" s="132">
        <f t="shared" si="4"/>
        <v>0</v>
      </c>
      <c r="P76" s="180">
        <f t="shared" si="3"/>
        <v>0</v>
      </c>
      <c r="Q76" s="1"/>
      <c r="R76" s="1"/>
    </row>
    <row r="77" spans="1:18" ht="12.75">
      <c r="A77" s="127"/>
      <c r="B77" s="73"/>
      <c r="C77" s="91"/>
      <c r="D77" s="92">
        <v>0</v>
      </c>
      <c r="E77" s="128">
        <v>0</v>
      </c>
      <c r="F77" s="130">
        <f t="shared" si="0"/>
        <v>0</v>
      </c>
      <c r="G77" s="129">
        <f>F77*'Shared Mail Order'!C18</f>
        <v>0</v>
      </c>
      <c r="H77" s="130">
        <f t="shared" si="1"/>
        <v>0</v>
      </c>
      <c r="I77" s="99">
        <f>H77*'Shared Mail Order'!C17</f>
        <v>0</v>
      </c>
      <c r="J77" s="131">
        <f>((F77/'Shared Mail Order'!G13)*('Shared Mail Order'!H15+'Shared Mail Order'!H16))</f>
        <v>0</v>
      </c>
      <c r="K77" s="179">
        <f>(I77+L77)/('Shared Mail Order'!H13+'Shared Mail Order'!H21)*'Shared Mail Order'!C22</f>
        <v>0</v>
      </c>
      <c r="L77" s="100"/>
      <c r="M77" s="101">
        <f>IF('Shared Mail Order'!C23&gt;0,(I77+L77)/('Shared Mail Order'!H13+'Shared Mail Order'!H21)*'Shared Mail Order'!C23*'Shared Mail Order'!C25,(I77+L77)*'Shared Mail Order'!C25)</f>
        <v>0</v>
      </c>
      <c r="N77" s="102">
        <f>IF('Shared Mail Order'!C23&gt;0,(I77+L77)/('Shared Mail Order'!H13+'Shared Mail Order'!H21)*'Shared Mail Order'!C23*'Shared Mail Order'!C25+K77,(I77+L77)*'Shared Mail Order'!C25+K77)</f>
        <v>0</v>
      </c>
      <c r="O77" s="132">
        <f t="shared" si="4"/>
        <v>0</v>
      </c>
      <c r="P77" s="180">
        <f t="shared" si="3"/>
        <v>0</v>
      </c>
      <c r="Q77" s="1"/>
      <c r="R77" s="1"/>
    </row>
    <row r="78" spans="1:18" ht="12.75">
      <c r="A78" s="127"/>
      <c r="B78" s="73"/>
      <c r="C78" s="91"/>
      <c r="D78" s="92">
        <v>0</v>
      </c>
      <c r="E78" s="128">
        <v>0</v>
      </c>
      <c r="F78" s="130">
        <f t="shared" si="0"/>
        <v>0</v>
      </c>
      <c r="G78" s="129">
        <f>F78*'Shared Mail Order'!C18</f>
        <v>0</v>
      </c>
      <c r="H78" s="130">
        <f t="shared" si="1"/>
        <v>0</v>
      </c>
      <c r="I78" s="99">
        <f>H78*'Shared Mail Order'!C17</f>
        <v>0</v>
      </c>
      <c r="J78" s="131">
        <f>((F78/'Shared Mail Order'!G13)*('Shared Mail Order'!H15+'Shared Mail Order'!H16))</f>
        <v>0</v>
      </c>
      <c r="K78" s="179">
        <f>(I78+L78)/('Shared Mail Order'!H13+'Shared Mail Order'!H21)*'Shared Mail Order'!C22</f>
        <v>0</v>
      </c>
      <c r="L78" s="100"/>
      <c r="M78" s="101">
        <f>IF('Shared Mail Order'!C23&gt;0,(I78+L78)/('Shared Mail Order'!H13+'Shared Mail Order'!H21)*'Shared Mail Order'!C23*'Shared Mail Order'!C25,(I78+L78)*'Shared Mail Order'!C25)</f>
        <v>0</v>
      </c>
      <c r="N78" s="102">
        <f>IF('Shared Mail Order'!C23&gt;0,(I78+L78)/('Shared Mail Order'!H13+'Shared Mail Order'!H21)*'Shared Mail Order'!C23*'Shared Mail Order'!C25+K78,(I78+L78)*'Shared Mail Order'!C25+K78)</f>
        <v>0</v>
      </c>
      <c r="O78" s="132">
        <f t="shared" si="4"/>
        <v>0</v>
      </c>
      <c r="P78" s="180">
        <f t="shared" si="3"/>
        <v>0</v>
      </c>
      <c r="Q78" s="1"/>
      <c r="R78" s="1"/>
    </row>
    <row r="79" spans="1:18" ht="12.75">
      <c r="A79" s="127"/>
      <c r="B79" s="73"/>
      <c r="C79" s="91"/>
      <c r="D79" s="92">
        <v>0</v>
      </c>
      <c r="E79" s="128">
        <v>0</v>
      </c>
      <c r="F79" s="130">
        <f t="shared" si="0"/>
        <v>0</v>
      </c>
      <c r="G79" s="129">
        <f>F79*'Shared Mail Order'!C18</f>
        <v>0</v>
      </c>
      <c r="H79" s="130">
        <f t="shared" si="1"/>
        <v>0</v>
      </c>
      <c r="I79" s="99">
        <f>H79*'Shared Mail Order'!C17</f>
        <v>0</v>
      </c>
      <c r="J79" s="131">
        <f>((F79/'Shared Mail Order'!G13)*('Shared Mail Order'!H15+'Shared Mail Order'!H16))</f>
        <v>0</v>
      </c>
      <c r="K79" s="179">
        <f>(I79+L79)/('Shared Mail Order'!H13+'Shared Mail Order'!H21)*'Shared Mail Order'!C22</f>
        <v>0</v>
      </c>
      <c r="L79" s="100"/>
      <c r="M79" s="101">
        <f>IF('Shared Mail Order'!C23&gt;0,(I79+L79)/('Shared Mail Order'!H13+'Shared Mail Order'!H21)*'Shared Mail Order'!C23*'Shared Mail Order'!C25,(I79+L79)*'Shared Mail Order'!C25)</f>
        <v>0</v>
      </c>
      <c r="N79" s="102">
        <f>IF('Shared Mail Order'!C23&gt;0,(I79+L79)/('Shared Mail Order'!H13+'Shared Mail Order'!H21)*'Shared Mail Order'!C23*'Shared Mail Order'!C25+K79,(I79+L79)*'Shared Mail Order'!C25+K79)</f>
        <v>0</v>
      </c>
      <c r="O79" s="132">
        <f t="shared" si="4"/>
        <v>0</v>
      </c>
      <c r="P79" s="180">
        <f t="shared" si="3"/>
        <v>0</v>
      </c>
      <c r="Q79" s="1"/>
      <c r="R79" s="1"/>
    </row>
    <row r="80" spans="1:18" ht="12.75">
      <c r="A80" s="127"/>
      <c r="B80" s="73"/>
      <c r="C80" s="91"/>
      <c r="D80" s="92">
        <v>0</v>
      </c>
      <c r="E80" s="128">
        <v>0</v>
      </c>
      <c r="F80" s="130">
        <f t="shared" si="0"/>
        <v>0</v>
      </c>
      <c r="G80" s="129">
        <f>F80*'Shared Mail Order'!C18</f>
        <v>0</v>
      </c>
      <c r="H80" s="130">
        <f t="shared" si="1"/>
        <v>0</v>
      </c>
      <c r="I80" s="99">
        <f>H80*'Shared Mail Order'!C17</f>
        <v>0</v>
      </c>
      <c r="J80" s="131">
        <f>((F80/'Shared Mail Order'!G13)*('Shared Mail Order'!H15+'Shared Mail Order'!H16))</f>
        <v>0</v>
      </c>
      <c r="K80" s="179">
        <f>(I80+L80)/('Shared Mail Order'!H13+'Shared Mail Order'!H21)*'Shared Mail Order'!C22</f>
        <v>0</v>
      </c>
      <c r="L80" s="100"/>
      <c r="M80" s="101">
        <f>IF('Shared Mail Order'!C23&gt;0,(I80+L80)/('Shared Mail Order'!H13+'Shared Mail Order'!H21)*'Shared Mail Order'!C23*'Shared Mail Order'!C25,(I80+L80)*'Shared Mail Order'!C25)</f>
        <v>0</v>
      </c>
      <c r="N80" s="102">
        <f>IF('Shared Mail Order'!C23&gt;0,(I80+L80)/('Shared Mail Order'!H13+'Shared Mail Order'!H21)*'Shared Mail Order'!C23*'Shared Mail Order'!C25+K80,(I80+L80)*'Shared Mail Order'!C25+K80)</f>
        <v>0</v>
      </c>
      <c r="O80" s="132">
        <f t="shared" si="4"/>
        <v>0</v>
      </c>
      <c r="P80" s="180">
        <f t="shared" si="3"/>
        <v>0</v>
      </c>
      <c r="Q80" s="1"/>
      <c r="R80" s="1"/>
    </row>
    <row r="81" spans="1:18" ht="12.75">
      <c r="A81" s="127"/>
      <c r="B81" s="73"/>
      <c r="C81" s="91"/>
      <c r="D81" s="92">
        <v>0</v>
      </c>
      <c r="E81" s="128">
        <v>0</v>
      </c>
      <c r="F81" s="130">
        <f t="shared" si="0"/>
        <v>0</v>
      </c>
      <c r="G81" s="129">
        <f>F81*'Shared Mail Order'!C18</f>
        <v>0</v>
      </c>
      <c r="H81" s="130">
        <f t="shared" si="1"/>
        <v>0</v>
      </c>
      <c r="I81" s="99">
        <f>H81*'Shared Mail Order'!C17</f>
        <v>0</v>
      </c>
      <c r="J81" s="131">
        <f>((F81/'Shared Mail Order'!G13)*('Shared Mail Order'!H15+'Shared Mail Order'!H16))</f>
        <v>0</v>
      </c>
      <c r="K81" s="179">
        <f>(I81+L81)/('Shared Mail Order'!H13+'Shared Mail Order'!H21)*'Shared Mail Order'!C22</f>
        <v>0</v>
      </c>
      <c r="L81" s="100"/>
      <c r="M81" s="101">
        <f>IF('Shared Mail Order'!C23&gt;0,(I81+L81)/('Shared Mail Order'!H13+'Shared Mail Order'!H21)*'Shared Mail Order'!C23*'Shared Mail Order'!C25,(I81+L81)*'Shared Mail Order'!C25)</f>
        <v>0</v>
      </c>
      <c r="N81" s="102">
        <f>IF('Shared Mail Order'!C23&gt;0,(I81+L81)/('Shared Mail Order'!H13+'Shared Mail Order'!H21)*'Shared Mail Order'!C23*'Shared Mail Order'!C25+K81,(I81+L81)*'Shared Mail Order'!C25+K81)</f>
        <v>0</v>
      </c>
      <c r="O81" s="132">
        <f t="shared" si="4"/>
        <v>0</v>
      </c>
      <c r="P81" s="180">
        <f t="shared" si="3"/>
        <v>0</v>
      </c>
      <c r="Q81" s="1"/>
      <c r="R81" s="1"/>
    </row>
    <row r="82" spans="1:18" ht="12.75">
      <c r="A82" s="127"/>
      <c r="B82" s="73"/>
      <c r="C82" s="91"/>
      <c r="D82" s="92">
        <v>0</v>
      </c>
      <c r="E82" s="128">
        <v>0</v>
      </c>
      <c r="F82" s="130">
        <f aca="true" t="shared" si="5" ref="F82:F113">D82*E82</f>
        <v>0</v>
      </c>
      <c r="G82" s="129">
        <f>F82*'Shared Mail Order'!C18</f>
        <v>0</v>
      </c>
      <c r="H82" s="130">
        <f aca="true" t="shared" si="6" ref="H82:H113">F82+G82</f>
        <v>0</v>
      </c>
      <c r="I82" s="99">
        <f>H82*'Shared Mail Order'!C17</f>
        <v>0</v>
      </c>
      <c r="J82" s="131">
        <f>((F82/'Shared Mail Order'!G13)*('Shared Mail Order'!H15+'Shared Mail Order'!H16))</f>
        <v>0</v>
      </c>
      <c r="K82" s="179">
        <f>(I82+L82)/('Shared Mail Order'!H13+'Shared Mail Order'!H21)*'Shared Mail Order'!C22</f>
        <v>0</v>
      </c>
      <c r="L82" s="100"/>
      <c r="M82" s="101">
        <f>IF('Shared Mail Order'!C23&gt;0,(I82+L82)/('Shared Mail Order'!H13+'Shared Mail Order'!H21)*'Shared Mail Order'!C23*'Shared Mail Order'!C25,(I82+L82)*'Shared Mail Order'!C25)</f>
        <v>0</v>
      </c>
      <c r="N82" s="102">
        <f>IF('Shared Mail Order'!C23&gt;0,(I82+L82)/('Shared Mail Order'!H13+'Shared Mail Order'!H21)*'Shared Mail Order'!C23*'Shared Mail Order'!C25+K82,(I82+L82)*'Shared Mail Order'!C25+K82)</f>
        <v>0</v>
      </c>
      <c r="O82" s="132">
        <f aca="true" t="shared" si="7" ref="O82:O113">SUM(I82+J82+N82)</f>
        <v>0</v>
      </c>
      <c r="P82" s="180">
        <f aca="true" t="shared" si="8" ref="P82:P113">IF(E82&gt;0,O82/E82,0)</f>
        <v>0</v>
      </c>
      <c r="Q82" s="1"/>
      <c r="R82" s="1"/>
    </row>
    <row r="83" spans="1:18" ht="12.75">
      <c r="A83" s="127"/>
      <c r="B83" s="73"/>
      <c r="C83" s="91"/>
      <c r="D83" s="92">
        <v>0</v>
      </c>
      <c r="E83" s="128">
        <v>0</v>
      </c>
      <c r="F83" s="130">
        <f t="shared" si="5"/>
        <v>0</v>
      </c>
      <c r="G83" s="129">
        <f>F83*'Shared Mail Order'!C18</f>
        <v>0</v>
      </c>
      <c r="H83" s="130">
        <f t="shared" si="6"/>
        <v>0</v>
      </c>
      <c r="I83" s="99">
        <f>H83*'Shared Mail Order'!C17</f>
        <v>0</v>
      </c>
      <c r="J83" s="131">
        <f>((F83/'Shared Mail Order'!G13)*('Shared Mail Order'!H15+'Shared Mail Order'!H16))</f>
        <v>0</v>
      </c>
      <c r="K83" s="179">
        <f>(I83+L83)/('Shared Mail Order'!H13+'Shared Mail Order'!H21)*'Shared Mail Order'!C22</f>
        <v>0</v>
      </c>
      <c r="L83" s="100"/>
      <c r="M83" s="101">
        <f>IF('Shared Mail Order'!C23&gt;0,(I83+L83)/('Shared Mail Order'!H13+'Shared Mail Order'!H21)*'Shared Mail Order'!C23*'Shared Mail Order'!C25,(I83+L83)*'Shared Mail Order'!C25)</f>
        <v>0</v>
      </c>
      <c r="N83" s="102">
        <f>IF('Shared Mail Order'!C23&gt;0,(I83+L83)/('Shared Mail Order'!H13+'Shared Mail Order'!H21)*'Shared Mail Order'!C23*'Shared Mail Order'!C25+K83,(I83+L83)*'Shared Mail Order'!C25+K83)</f>
        <v>0</v>
      </c>
      <c r="O83" s="132">
        <f t="shared" si="7"/>
        <v>0</v>
      </c>
      <c r="P83" s="180">
        <f t="shared" si="8"/>
        <v>0</v>
      </c>
      <c r="Q83" s="1"/>
      <c r="R83" s="1"/>
    </row>
    <row r="84" spans="1:18" ht="12.75">
      <c r="A84" s="127"/>
      <c r="B84" s="73"/>
      <c r="C84" s="91"/>
      <c r="D84" s="92">
        <v>0</v>
      </c>
      <c r="E84" s="128">
        <v>0</v>
      </c>
      <c r="F84" s="130">
        <f t="shared" si="5"/>
        <v>0</v>
      </c>
      <c r="G84" s="129">
        <f>F84*'Shared Mail Order'!C18</f>
        <v>0</v>
      </c>
      <c r="H84" s="130">
        <f t="shared" si="6"/>
        <v>0</v>
      </c>
      <c r="I84" s="99">
        <f>H84*'Shared Mail Order'!C17</f>
        <v>0</v>
      </c>
      <c r="J84" s="131">
        <f>((F84/'Shared Mail Order'!G13)*('Shared Mail Order'!H15+'Shared Mail Order'!H16))</f>
        <v>0</v>
      </c>
      <c r="K84" s="179">
        <f>(I84+L84)/('Shared Mail Order'!H13+'Shared Mail Order'!H21)*'Shared Mail Order'!C22</f>
        <v>0</v>
      </c>
      <c r="L84" s="100"/>
      <c r="M84" s="101">
        <f>IF('Shared Mail Order'!C23&gt;0,(I84+L84)/('Shared Mail Order'!H13+'Shared Mail Order'!H21)*'Shared Mail Order'!C23*'Shared Mail Order'!C25,(I84+L84)*'Shared Mail Order'!C25)</f>
        <v>0</v>
      </c>
      <c r="N84" s="102">
        <f>IF('Shared Mail Order'!C23&gt;0,(I84+L84)/('Shared Mail Order'!H13+'Shared Mail Order'!H21)*'Shared Mail Order'!C23*'Shared Mail Order'!C25+K84,(I84+L84)*'Shared Mail Order'!C25+K84)</f>
        <v>0</v>
      </c>
      <c r="O84" s="132">
        <f t="shared" si="7"/>
        <v>0</v>
      </c>
      <c r="P84" s="180">
        <f t="shared" si="8"/>
        <v>0</v>
      </c>
      <c r="Q84" s="1"/>
      <c r="R84" s="1"/>
    </row>
    <row r="85" spans="1:18" ht="12.75">
      <c r="A85" s="127"/>
      <c r="B85" s="73"/>
      <c r="C85" s="91"/>
      <c r="D85" s="92">
        <v>0</v>
      </c>
      <c r="E85" s="128">
        <v>0</v>
      </c>
      <c r="F85" s="130">
        <f t="shared" si="5"/>
        <v>0</v>
      </c>
      <c r="G85" s="129">
        <f>F85*'Shared Mail Order'!C18</f>
        <v>0</v>
      </c>
      <c r="H85" s="130">
        <f t="shared" si="6"/>
        <v>0</v>
      </c>
      <c r="I85" s="99">
        <f>H85*'Shared Mail Order'!C17</f>
        <v>0</v>
      </c>
      <c r="J85" s="131">
        <f>((F85/'Shared Mail Order'!G13)*('Shared Mail Order'!H15+'Shared Mail Order'!H16))</f>
        <v>0</v>
      </c>
      <c r="K85" s="179">
        <f>(I85+L85)/('Shared Mail Order'!H13+'Shared Mail Order'!H21)*'Shared Mail Order'!C22</f>
        <v>0</v>
      </c>
      <c r="L85" s="100"/>
      <c r="M85" s="101">
        <f>IF('Shared Mail Order'!C23&gt;0,(I85+L85)/('Shared Mail Order'!H13+'Shared Mail Order'!H21)*'Shared Mail Order'!C23*'Shared Mail Order'!C25,(I85+L85)*'Shared Mail Order'!C25)</f>
        <v>0</v>
      </c>
      <c r="N85" s="102">
        <f>IF('Shared Mail Order'!C23&gt;0,(I85+L85)/('Shared Mail Order'!H13+'Shared Mail Order'!H21)*'Shared Mail Order'!C23*'Shared Mail Order'!C25+K85,(I85+L85)*'Shared Mail Order'!C25+K85)</f>
        <v>0</v>
      </c>
      <c r="O85" s="132">
        <f t="shared" si="7"/>
        <v>0</v>
      </c>
      <c r="P85" s="180">
        <f t="shared" si="8"/>
        <v>0</v>
      </c>
      <c r="Q85" s="1"/>
      <c r="R85" s="1"/>
    </row>
    <row r="86" spans="1:18" ht="12.75">
      <c r="A86" s="127"/>
      <c r="B86" s="73"/>
      <c r="C86" s="91"/>
      <c r="D86" s="92">
        <v>0</v>
      </c>
      <c r="E86" s="128">
        <v>0</v>
      </c>
      <c r="F86" s="130">
        <f t="shared" si="5"/>
        <v>0</v>
      </c>
      <c r="G86" s="129">
        <f>F86*'Shared Mail Order'!C18</f>
        <v>0</v>
      </c>
      <c r="H86" s="130">
        <f t="shared" si="6"/>
        <v>0</v>
      </c>
      <c r="I86" s="99">
        <f>H86*'Shared Mail Order'!C17</f>
        <v>0</v>
      </c>
      <c r="J86" s="131">
        <f>((F86/'Shared Mail Order'!G13)*('Shared Mail Order'!H15+'Shared Mail Order'!H16))</f>
        <v>0</v>
      </c>
      <c r="K86" s="179">
        <f>(I86+L86)/('Shared Mail Order'!H13+'Shared Mail Order'!H21)*'Shared Mail Order'!C22</f>
        <v>0</v>
      </c>
      <c r="L86" s="100"/>
      <c r="M86" s="101">
        <f>IF('Shared Mail Order'!C23&gt;0,(I86+L86)/('Shared Mail Order'!H13+'Shared Mail Order'!H21)*'Shared Mail Order'!C23*'Shared Mail Order'!C25,(I86+L86)*'Shared Mail Order'!C25)</f>
        <v>0</v>
      </c>
      <c r="N86" s="102">
        <f>IF('Shared Mail Order'!C23&gt;0,(I86+L86)/('Shared Mail Order'!H13+'Shared Mail Order'!H21)*'Shared Mail Order'!C23*'Shared Mail Order'!C25+K86,(I86+L86)*'Shared Mail Order'!C25+K86)</f>
        <v>0</v>
      </c>
      <c r="O86" s="132">
        <f t="shared" si="7"/>
        <v>0</v>
      </c>
      <c r="P86" s="180">
        <f t="shared" si="8"/>
        <v>0</v>
      </c>
      <c r="Q86" s="1"/>
      <c r="R86" s="1"/>
    </row>
    <row r="87" spans="1:18" ht="12.75">
      <c r="A87" s="127"/>
      <c r="B87" s="73"/>
      <c r="C87" s="91"/>
      <c r="D87" s="92">
        <v>0</v>
      </c>
      <c r="E87" s="128">
        <v>0</v>
      </c>
      <c r="F87" s="130">
        <f t="shared" si="5"/>
        <v>0</v>
      </c>
      <c r="G87" s="129">
        <f>F87*'Shared Mail Order'!C18</f>
        <v>0</v>
      </c>
      <c r="H87" s="130">
        <f t="shared" si="6"/>
        <v>0</v>
      </c>
      <c r="I87" s="99">
        <f>H87*'Shared Mail Order'!C17</f>
        <v>0</v>
      </c>
      <c r="J87" s="131">
        <f>((F87/'Shared Mail Order'!G13)*('Shared Mail Order'!H15+'Shared Mail Order'!H16))</f>
        <v>0</v>
      </c>
      <c r="K87" s="179">
        <f>(I87+L87)/('Shared Mail Order'!H13+'Shared Mail Order'!H21)*'Shared Mail Order'!C22</f>
        <v>0</v>
      </c>
      <c r="L87" s="100"/>
      <c r="M87" s="101">
        <f>IF('Shared Mail Order'!C23&gt;0,(I87+L87)/('Shared Mail Order'!H13+'Shared Mail Order'!H21)*'Shared Mail Order'!C23*'Shared Mail Order'!C25,(I87+L87)*'Shared Mail Order'!C25)</f>
        <v>0</v>
      </c>
      <c r="N87" s="102">
        <f>IF('Shared Mail Order'!C23&gt;0,(I87+L87)/('Shared Mail Order'!H13+'Shared Mail Order'!H21)*'Shared Mail Order'!C23*'Shared Mail Order'!C25+K87,(I87+L87)*'Shared Mail Order'!C25+K87)</f>
        <v>0</v>
      </c>
      <c r="O87" s="132">
        <f t="shared" si="7"/>
        <v>0</v>
      </c>
      <c r="P87" s="180">
        <f t="shared" si="8"/>
        <v>0</v>
      </c>
      <c r="Q87" s="1"/>
      <c r="R87" s="1"/>
    </row>
    <row r="88" spans="1:18" ht="12.75">
      <c r="A88" s="127"/>
      <c r="B88" s="73"/>
      <c r="C88" s="91"/>
      <c r="D88" s="92">
        <v>0</v>
      </c>
      <c r="E88" s="128">
        <v>0</v>
      </c>
      <c r="F88" s="130">
        <f t="shared" si="5"/>
        <v>0</v>
      </c>
      <c r="G88" s="129">
        <f>F88*'Shared Mail Order'!C18</f>
        <v>0</v>
      </c>
      <c r="H88" s="130">
        <f t="shared" si="6"/>
        <v>0</v>
      </c>
      <c r="I88" s="99">
        <f>H88*'Shared Mail Order'!C17</f>
        <v>0</v>
      </c>
      <c r="J88" s="131">
        <f>((F88/'Shared Mail Order'!G13)*('Shared Mail Order'!H15+'Shared Mail Order'!H16))</f>
        <v>0</v>
      </c>
      <c r="K88" s="179">
        <f>(I88+L88)/('Shared Mail Order'!H13+'Shared Mail Order'!H21)*'Shared Mail Order'!C22</f>
        <v>0</v>
      </c>
      <c r="L88" s="100"/>
      <c r="M88" s="101">
        <f>IF('Shared Mail Order'!C23&gt;0,(I88+L88)/('Shared Mail Order'!H13+'Shared Mail Order'!H21)*'Shared Mail Order'!C23*'Shared Mail Order'!C25,(I88+L88)*'Shared Mail Order'!C25)</f>
        <v>0</v>
      </c>
      <c r="N88" s="102">
        <f>IF('Shared Mail Order'!C23&gt;0,(I88+L88)/('Shared Mail Order'!H13+'Shared Mail Order'!H21)*'Shared Mail Order'!C23*'Shared Mail Order'!C25+K88,(I88+L88)*'Shared Mail Order'!C25+K88)</f>
        <v>0</v>
      </c>
      <c r="O88" s="132">
        <f t="shared" si="7"/>
        <v>0</v>
      </c>
      <c r="P88" s="180">
        <f t="shared" si="8"/>
        <v>0</v>
      </c>
      <c r="Q88" s="1"/>
      <c r="R88" s="1"/>
    </row>
    <row r="89" spans="1:18" ht="12.75">
      <c r="A89" s="127"/>
      <c r="B89" s="73"/>
      <c r="C89" s="91"/>
      <c r="D89" s="92">
        <v>0</v>
      </c>
      <c r="E89" s="128">
        <v>0</v>
      </c>
      <c r="F89" s="130">
        <f t="shared" si="5"/>
        <v>0</v>
      </c>
      <c r="G89" s="129">
        <f>F89*'Shared Mail Order'!C18</f>
        <v>0</v>
      </c>
      <c r="H89" s="130">
        <f t="shared" si="6"/>
        <v>0</v>
      </c>
      <c r="I89" s="99">
        <f>H89*'Shared Mail Order'!C17</f>
        <v>0</v>
      </c>
      <c r="J89" s="131">
        <f>((F89/'Shared Mail Order'!G13)*('Shared Mail Order'!H15+'Shared Mail Order'!H16))</f>
        <v>0</v>
      </c>
      <c r="K89" s="179">
        <f>(I89+L89)/('Shared Mail Order'!H13+'Shared Mail Order'!H21)*'Shared Mail Order'!C22</f>
        <v>0</v>
      </c>
      <c r="L89" s="100"/>
      <c r="M89" s="101">
        <f>IF('Shared Mail Order'!C23&gt;0,(I89+L89)/('Shared Mail Order'!H13+'Shared Mail Order'!H21)*'Shared Mail Order'!C23*'Shared Mail Order'!C25,(I89+L89)*'Shared Mail Order'!C25)</f>
        <v>0</v>
      </c>
      <c r="N89" s="102">
        <f>IF('Shared Mail Order'!C23&gt;0,(I89+L89)/('Shared Mail Order'!H13+'Shared Mail Order'!H21)*'Shared Mail Order'!C23*'Shared Mail Order'!C25+K89,(I89+L89)*'Shared Mail Order'!C25+K89)</f>
        <v>0</v>
      </c>
      <c r="O89" s="132">
        <f t="shared" si="7"/>
        <v>0</v>
      </c>
      <c r="P89" s="180">
        <f t="shared" si="8"/>
        <v>0</v>
      </c>
      <c r="Q89" s="1"/>
      <c r="R89" s="1"/>
    </row>
    <row r="90" spans="1:18" ht="12.75">
      <c r="A90" s="127"/>
      <c r="B90" s="73"/>
      <c r="C90" s="91"/>
      <c r="D90" s="92">
        <v>0</v>
      </c>
      <c r="E90" s="128">
        <v>0</v>
      </c>
      <c r="F90" s="130">
        <f t="shared" si="5"/>
        <v>0</v>
      </c>
      <c r="G90" s="129">
        <f>F90*'Shared Mail Order'!C18</f>
        <v>0</v>
      </c>
      <c r="H90" s="130">
        <f t="shared" si="6"/>
        <v>0</v>
      </c>
      <c r="I90" s="99">
        <f>H90*'Shared Mail Order'!C17</f>
        <v>0</v>
      </c>
      <c r="J90" s="131">
        <f>((F90/'Shared Mail Order'!G13)*('Shared Mail Order'!H15+'Shared Mail Order'!H16))</f>
        <v>0</v>
      </c>
      <c r="K90" s="179">
        <f>(I90+L90)/('Shared Mail Order'!H13+'Shared Mail Order'!H21)*'Shared Mail Order'!C22</f>
        <v>0</v>
      </c>
      <c r="L90" s="100"/>
      <c r="M90" s="101">
        <f>IF('Shared Mail Order'!C23&gt;0,(I90+L90)/('Shared Mail Order'!H13+'Shared Mail Order'!H21)*'Shared Mail Order'!C23*'Shared Mail Order'!C25,(I90+L90)*'Shared Mail Order'!C25)</f>
        <v>0</v>
      </c>
      <c r="N90" s="102">
        <f>IF('Shared Mail Order'!C23&gt;0,(I90+L90)/('Shared Mail Order'!H13+'Shared Mail Order'!H21)*'Shared Mail Order'!C23*'Shared Mail Order'!C25+K90,(I90+L90)*'Shared Mail Order'!C25+K90)</f>
        <v>0</v>
      </c>
      <c r="O90" s="132">
        <f t="shared" si="7"/>
        <v>0</v>
      </c>
      <c r="P90" s="180">
        <f t="shared" si="8"/>
        <v>0</v>
      </c>
      <c r="Q90" s="1"/>
      <c r="R90" s="1"/>
    </row>
    <row r="91" spans="1:18" ht="12.75">
      <c r="A91" s="127"/>
      <c r="B91" s="73"/>
      <c r="C91" s="91"/>
      <c r="D91" s="92">
        <v>0</v>
      </c>
      <c r="E91" s="128">
        <v>0</v>
      </c>
      <c r="F91" s="130">
        <f t="shared" si="5"/>
        <v>0</v>
      </c>
      <c r="G91" s="129">
        <f>F91*'Shared Mail Order'!C18</f>
        <v>0</v>
      </c>
      <c r="H91" s="130">
        <f t="shared" si="6"/>
        <v>0</v>
      </c>
      <c r="I91" s="99">
        <f>H91*'Shared Mail Order'!C17</f>
        <v>0</v>
      </c>
      <c r="J91" s="131">
        <f>((F91/'Shared Mail Order'!G13)*('Shared Mail Order'!H15+'Shared Mail Order'!H16))</f>
        <v>0</v>
      </c>
      <c r="K91" s="179">
        <f>(I91+L91)/('Shared Mail Order'!H13+'Shared Mail Order'!H21)*'Shared Mail Order'!C22</f>
        <v>0</v>
      </c>
      <c r="L91" s="100"/>
      <c r="M91" s="101">
        <f>IF('Shared Mail Order'!C23&gt;0,(I91+L91)/('Shared Mail Order'!H13+'Shared Mail Order'!H21)*'Shared Mail Order'!C23*'Shared Mail Order'!C25,(I91+L91)*'Shared Mail Order'!C25)</f>
        <v>0</v>
      </c>
      <c r="N91" s="102">
        <f>IF('Shared Mail Order'!C23&gt;0,(I91+L91)/('Shared Mail Order'!H13+'Shared Mail Order'!H21)*'Shared Mail Order'!C23*'Shared Mail Order'!C25+K91,(I91+L91)*'Shared Mail Order'!C25+K91)</f>
        <v>0</v>
      </c>
      <c r="O91" s="132">
        <f t="shared" si="7"/>
        <v>0</v>
      </c>
      <c r="P91" s="180">
        <f t="shared" si="8"/>
        <v>0</v>
      </c>
      <c r="Q91" s="1"/>
      <c r="R91" s="1"/>
    </row>
    <row r="92" spans="1:18" ht="12.75">
      <c r="A92" s="127"/>
      <c r="B92" s="73"/>
      <c r="C92" s="91"/>
      <c r="D92" s="92">
        <v>0</v>
      </c>
      <c r="E92" s="128">
        <v>0</v>
      </c>
      <c r="F92" s="130">
        <f t="shared" si="5"/>
        <v>0</v>
      </c>
      <c r="G92" s="129">
        <f>F92*'Shared Mail Order'!C18</f>
        <v>0</v>
      </c>
      <c r="H92" s="130">
        <f t="shared" si="6"/>
        <v>0</v>
      </c>
      <c r="I92" s="99">
        <f>H92*'Shared Mail Order'!C17</f>
        <v>0</v>
      </c>
      <c r="J92" s="131">
        <f>((F92/'Shared Mail Order'!G13)*('Shared Mail Order'!H15+'Shared Mail Order'!H16))</f>
        <v>0</v>
      </c>
      <c r="K92" s="179">
        <f>(I92+L92)/('Shared Mail Order'!H13+'Shared Mail Order'!H21)*'Shared Mail Order'!C22</f>
        <v>0</v>
      </c>
      <c r="L92" s="100"/>
      <c r="M92" s="101">
        <f>IF('Shared Mail Order'!C23&gt;0,(I92+L92)/('Shared Mail Order'!H13+'Shared Mail Order'!H21)*'Shared Mail Order'!C23*'Shared Mail Order'!C25,(I92+L92)*'Shared Mail Order'!C25)</f>
        <v>0</v>
      </c>
      <c r="N92" s="102">
        <f>IF('Shared Mail Order'!C23&gt;0,(I92+L92)/('Shared Mail Order'!H13+'Shared Mail Order'!H21)*'Shared Mail Order'!C23*'Shared Mail Order'!C25+K92,(I92+L92)*'Shared Mail Order'!C25+K92)</f>
        <v>0</v>
      </c>
      <c r="O92" s="132">
        <f t="shared" si="7"/>
        <v>0</v>
      </c>
      <c r="P92" s="180">
        <f t="shared" si="8"/>
        <v>0</v>
      </c>
      <c r="Q92" s="1"/>
      <c r="R92" s="1"/>
    </row>
    <row r="93" spans="1:18" ht="12.75">
      <c r="A93" s="127"/>
      <c r="B93" s="73"/>
      <c r="C93" s="91"/>
      <c r="D93" s="92">
        <v>0</v>
      </c>
      <c r="E93" s="128">
        <v>0</v>
      </c>
      <c r="F93" s="130">
        <f t="shared" si="5"/>
        <v>0</v>
      </c>
      <c r="G93" s="129">
        <f>F93*'Shared Mail Order'!C18</f>
        <v>0</v>
      </c>
      <c r="H93" s="130">
        <f t="shared" si="6"/>
        <v>0</v>
      </c>
      <c r="I93" s="99">
        <f>H93*'Shared Mail Order'!C17</f>
        <v>0</v>
      </c>
      <c r="J93" s="131">
        <f>((F93/'Shared Mail Order'!G13)*('Shared Mail Order'!H15+'Shared Mail Order'!H16))</f>
        <v>0</v>
      </c>
      <c r="K93" s="179">
        <f>(I93+L93)/('Shared Mail Order'!H13+'Shared Mail Order'!H21)*'Shared Mail Order'!C22</f>
        <v>0</v>
      </c>
      <c r="L93" s="100"/>
      <c r="M93" s="101">
        <f>IF('Shared Mail Order'!C23&gt;0,(I93+L93)/('Shared Mail Order'!H13+'Shared Mail Order'!H21)*'Shared Mail Order'!C23*'Shared Mail Order'!C25,(I93+L93)*'Shared Mail Order'!C25)</f>
        <v>0</v>
      </c>
      <c r="N93" s="102">
        <f>IF('Shared Mail Order'!C23&gt;0,(I93+L93)/('Shared Mail Order'!H13+'Shared Mail Order'!H21)*'Shared Mail Order'!C23*'Shared Mail Order'!C25+K93,(I93+L93)*'Shared Mail Order'!C25+K93)</f>
        <v>0</v>
      </c>
      <c r="O93" s="132">
        <f t="shared" si="7"/>
        <v>0</v>
      </c>
      <c r="P93" s="180">
        <f t="shared" si="8"/>
        <v>0</v>
      </c>
      <c r="Q93" s="1"/>
      <c r="R93" s="1"/>
    </row>
    <row r="94" spans="1:18" ht="12.75">
      <c r="A94" s="127"/>
      <c r="B94" s="73"/>
      <c r="C94" s="91"/>
      <c r="D94" s="92">
        <v>0</v>
      </c>
      <c r="E94" s="128">
        <v>0</v>
      </c>
      <c r="F94" s="130">
        <f t="shared" si="5"/>
        <v>0</v>
      </c>
      <c r="G94" s="129">
        <f>F94*'Shared Mail Order'!C18</f>
        <v>0</v>
      </c>
      <c r="H94" s="130">
        <f t="shared" si="6"/>
        <v>0</v>
      </c>
      <c r="I94" s="99">
        <f>H94*'Shared Mail Order'!C17</f>
        <v>0</v>
      </c>
      <c r="J94" s="131">
        <f>((F94/'Shared Mail Order'!G13)*('Shared Mail Order'!H15+'Shared Mail Order'!H16))</f>
        <v>0</v>
      </c>
      <c r="K94" s="179">
        <f>(I94+L94)/('Shared Mail Order'!H13+'Shared Mail Order'!H21)*'Shared Mail Order'!C22</f>
        <v>0</v>
      </c>
      <c r="L94" s="100"/>
      <c r="M94" s="101">
        <f>IF('Shared Mail Order'!C23&gt;0,(I94+L94)/('Shared Mail Order'!H13+'Shared Mail Order'!H21)*'Shared Mail Order'!C23*'Shared Mail Order'!C25,(I94+L94)*'Shared Mail Order'!C25)</f>
        <v>0</v>
      </c>
      <c r="N94" s="102">
        <f>IF('Shared Mail Order'!C23&gt;0,(I94+L94)/('Shared Mail Order'!H13+'Shared Mail Order'!H21)*'Shared Mail Order'!C23*'Shared Mail Order'!C25+K94,(I94+L94)*'Shared Mail Order'!C25+K94)</f>
        <v>0</v>
      </c>
      <c r="O94" s="132">
        <f t="shared" si="7"/>
        <v>0</v>
      </c>
      <c r="P94" s="180">
        <f t="shared" si="8"/>
        <v>0</v>
      </c>
      <c r="Q94" s="1"/>
      <c r="R94" s="1"/>
    </row>
    <row r="95" spans="1:18" ht="12.75">
      <c r="A95" s="127"/>
      <c r="B95" s="73"/>
      <c r="C95" s="91"/>
      <c r="D95" s="92">
        <v>0</v>
      </c>
      <c r="E95" s="128">
        <v>0</v>
      </c>
      <c r="F95" s="130">
        <f t="shared" si="5"/>
        <v>0</v>
      </c>
      <c r="G95" s="129">
        <f>F95*'Shared Mail Order'!C18</f>
        <v>0</v>
      </c>
      <c r="H95" s="130">
        <f t="shared" si="6"/>
        <v>0</v>
      </c>
      <c r="I95" s="99">
        <f>H95*'Shared Mail Order'!C17</f>
        <v>0</v>
      </c>
      <c r="J95" s="131">
        <f>((F95/'Shared Mail Order'!G13)*('Shared Mail Order'!H15+'Shared Mail Order'!H16))</f>
        <v>0</v>
      </c>
      <c r="K95" s="179">
        <f>(I95+L95)/('Shared Mail Order'!H13+'Shared Mail Order'!H21)*'Shared Mail Order'!C22</f>
        <v>0</v>
      </c>
      <c r="L95" s="100"/>
      <c r="M95" s="101">
        <f>IF('Shared Mail Order'!C23&gt;0,(I95+L95)/('Shared Mail Order'!H13+'Shared Mail Order'!H21)*'Shared Mail Order'!C23*'Shared Mail Order'!C25,(I95+L95)*'Shared Mail Order'!C25)</f>
        <v>0</v>
      </c>
      <c r="N95" s="102">
        <f>IF('Shared Mail Order'!C23&gt;0,(I95+L95)/('Shared Mail Order'!H13+'Shared Mail Order'!H21)*'Shared Mail Order'!C23*'Shared Mail Order'!C25+K95,(I95+L95)*'Shared Mail Order'!C25+K95)</f>
        <v>0</v>
      </c>
      <c r="O95" s="132">
        <f t="shared" si="7"/>
        <v>0</v>
      </c>
      <c r="P95" s="180">
        <f t="shared" si="8"/>
        <v>0</v>
      </c>
      <c r="Q95" s="1"/>
      <c r="R95" s="1"/>
    </row>
    <row r="96" spans="1:18" ht="12.75">
      <c r="A96" s="127"/>
      <c r="B96" s="73"/>
      <c r="C96" s="91"/>
      <c r="D96" s="92">
        <v>0</v>
      </c>
      <c r="E96" s="128">
        <v>0</v>
      </c>
      <c r="F96" s="130">
        <f t="shared" si="5"/>
        <v>0</v>
      </c>
      <c r="G96" s="129">
        <f>F96*'Shared Mail Order'!C18</f>
        <v>0</v>
      </c>
      <c r="H96" s="130">
        <f t="shared" si="6"/>
        <v>0</v>
      </c>
      <c r="I96" s="99">
        <f>H96*'Shared Mail Order'!C17</f>
        <v>0</v>
      </c>
      <c r="J96" s="131">
        <f>((F96/'Shared Mail Order'!G13)*('Shared Mail Order'!H15+'Shared Mail Order'!H16))</f>
        <v>0</v>
      </c>
      <c r="K96" s="179">
        <f>(I96+L96)/('Shared Mail Order'!H13+'Shared Mail Order'!H21)*'Shared Mail Order'!C22</f>
        <v>0</v>
      </c>
      <c r="L96" s="100"/>
      <c r="M96" s="101">
        <f>IF('Shared Mail Order'!C23&gt;0,(I96+L96)/('Shared Mail Order'!H13+'Shared Mail Order'!H21)*'Shared Mail Order'!C23*'Shared Mail Order'!C25,(I96+L96)*'Shared Mail Order'!C25)</f>
        <v>0</v>
      </c>
      <c r="N96" s="102">
        <f>IF('Shared Mail Order'!C23&gt;0,(I96+L96)/('Shared Mail Order'!H13+'Shared Mail Order'!H21)*'Shared Mail Order'!C23*'Shared Mail Order'!C25+K96,(I96+L96)*'Shared Mail Order'!C25+K96)</f>
        <v>0</v>
      </c>
      <c r="O96" s="132">
        <f t="shared" si="7"/>
        <v>0</v>
      </c>
      <c r="P96" s="180">
        <f t="shared" si="8"/>
        <v>0</v>
      </c>
      <c r="Q96" s="1"/>
      <c r="R96" s="1"/>
    </row>
    <row r="97" spans="1:18" ht="12.75">
      <c r="A97" s="127"/>
      <c r="B97" s="73"/>
      <c r="C97" s="91"/>
      <c r="D97" s="92">
        <v>0</v>
      </c>
      <c r="E97" s="128">
        <v>0</v>
      </c>
      <c r="F97" s="130">
        <f t="shared" si="5"/>
        <v>0</v>
      </c>
      <c r="G97" s="129">
        <f>F97*'Shared Mail Order'!C18</f>
        <v>0</v>
      </c>
      <c r="H97" s="130">
        <f t="shared" si="6"/>
        <v>0</v>
      </c>
      <c r="I97" s="99">
        <f>H97*'Shared Mail Order'!C17</f>
        <v>0</v>
      </c>
      <c r="J97" s="131">
        <f>((F97/'Shared Mail Order'!G13)*('Shared Mail Order'!H15+'Shared Mail Order'!H16))</f>
        <v>0</v>
      </c>
      <c r="K97" s="179">
        <f>(I97+L97)/('Shared Mail Order'!H13+'Shared Mail Order'!H21)*'Shared Mail Order'!C22</f>
        <v>0</v>
      </c>
      <c r="L97" s="100"/>
      <c r="M97" s="101">
        <f>IF('Shared Mail Order'!C23&gt;0,(I97+L97)/('Shared Mail Order'!H13+'Shared Mail Order'!H21)*'Shared Mail Order'!C23*'Shared Mail Order'!C25,(I97+L97)*'Shared Mail Order'!C25)</f>
        <v>0</v>
      </c>
      <c r="N97" s="102">
        <f>IF('Shared Mail Order'!C23&gt;0,(I97+L97)/('Shared Mail Order'!H13+'Shared Mail Order'!H21)*'Shared Mail Order'!C23*'Shared Mail Order'!C25+K97,(I97+L97)*'Shared Mail Order'!C25+K97)</f>
        <v>0</v>
      </c>
      <c r="O97" s="132">
        <f t="shared" si="7"/>
        <v>0</v>
      </c>
      <c r="P97" s="180">
        <f t="shared" si="8"/>
        <v>0</v>
      </c>
      <c r="Q97" s="1"/>
      <c r="R97" s="1"/>
    </row>
    <row r="98" spans="1:18" ht="12.75">
      <c r="A98" s="127"/>
      <c r="B98" s="73"/>
      <c r="C98" s="91"/>
      <c r="D98" s="92">
        <v>0</v>
      </c>
      <c r="E98" s="128">
        <v>0</v>
      </c>
      <c r="F98" s="130">
        <f t="shared" si="5"/>
        <v>0</v>
      </c>
      <c r="G98" s="129">
        <f>F98*'Shared Mail Order'!C18</f>
        <v>0</v>
      </c>
      <c r="H98" s="130">
        <f t="shared" si="6"/>
        <v>0</v>
      </c>
      <c r="I98" s="99">
        <f>H98*'Shared Mail Order'!C17</f>
        <v>0</v>
      </c>
      <c r="J98" s="131">
        <f>((F98/'Shared Mail Order'!G13)*('Shared Mail Order'!H15+'Shared Mail Order'!H16))</f>
        <v>0</v>
      </c>
      <c r="K98" s="179">
        <f>(I98+L98)/('Shared Mail Order'!H13+'Shared Mail Order'!H21)*'Shared Mail Order'!C22</f>
        <v>0</v>
      </c>
      <c r="L98" s="100"/>
      <c r="M98" s="101">
        <f>IF('Shared Mail Order'!C23&gt;0,(I98+L98)/('Shared Mail Order'!H13+'Shared Mail Order'!H21)*'Shared Mail Order'!C23*'Shared Mail Order'!C25,(I98+L98)*'Shared Mail Order'!C25)</f>
        <v>0</v>
      </c>
      <c r="N98" s="102">
        <f>IF('Shared Mail Order'!C23&gt;0,(I98+L98)/('Shared Mail Order'!H13+'Shared Mail Order'!H21)*'Shared Mail Order'!C23*'Shared Mail Order'!C25+K98,(I98+L98)*'Shared Mail Order'!C25+K98)</f>
        <v>0</v>
      </c>
      <c r="O98" s="132">
        <f t="shared" si="7"/>
        <v>0</v>
      </c>
      <c r="P98" s="180">
        <f t="shared" si="8"/>
        <v>0</v>
      </c>
      <c r="Q98" s="1"/>
      <c r="R98" s="1"/>
    </row>
    <row r="99" spans="1:18" ht="12.75">
      <c r="A99" s="127"/>
      <c r="B99" s="73"/>
      <c r="C99" s="91"/>
      <c r="D99" s="92">
        <v>0</v>
      </c>
      <c r="E99" s="128">
        <v>0</v>
      </c>
      <c r="F99" s="130">
        <f t="shared" si="5"/>
        <v>0</v>
      </c>
      <c r="G99" s="129">
        <f>F99*'Shared Mail Order'!C18</f>
        <v>0</v>
      </c>
      <c r="H99" s="130">
        <f t="shared" si="6"/>
        <v>0</v>
      </c>
      <c r="I99" s="99">
        <f>H99*'Shared Mail Order'!C17</f>
        <v>0</v>
      </c>
      <c r="J99" s="131">
        <f>((F99/'Shared Mail Order'!G13)*('Shared Mail Order'!H15+'Shared Mail Order'!H16))</f>
        <v>0</v>
      </c>
      <c r="K99" s="179">
        <f>(I99+L99)/('Shared Mail Order'!H13+'Shared Mail Order'!H21)*'Shared Mail Order'!C22</f>
        <v>0</v>
      </c>
      <c r="L99" s="100"/>
      <c r="M99" s="101">
        <f>IF('Shared Mail Order'!C23&gt;0,(I99+L99)/('Shared Mail Order'!H13+'Shared Mail Order'!H21)*'Shared Mail Order'!C23*'Shared Mail Order'!C25,(I99+L99)*'Shared Mail Order'!C25)</f>
        <v>0</v>
      </c>
      <c r="N99" s="102">
        <f>IF('Shared Mail Order'!C23&gt;0,(I99+L99)/('Shared Mail Order'!H13+'Shared Mail Order'!H21)*'Shared Mail Order'!C23*'Shared Mail Order'!C25+K99,(I99+L99)*'Shared Mail Order'!C25+K99)</f>
        <v>0</v>
      </c>
      <c r="O99" s="132">
        <f t="shared" si="7"/>
        <v>0</v>
      </c>
      <c r="P99" s="180">
        <f t="shared" si="8"/>
        <v>0</v>
      </c>
      <c r="Q99" s="1"/>
      <c r="R99" s="1"/>
    </row>
    <row r="100" spans="1:18" ht="12.75">
      <c r="A100" s="127"/>
      <c r="B100" s="73"/>
      <c r="C100" s="91"/>
      <c r="D100" s="92">
        <v>0</v>
      </c>
      <c r="E100" s="128">
        <v>0</v>
      </c>
      <c r="F100" s="130">
        <f t="shared" si="5"/>
        <v>0</v>
      </c>
      <c r="G100" s="129">
        <f>F100*'Shared Mail Order'!C18</f>
        <v>0</v>
      </c>
      <c r="H100" s="130">
        <f t="shared" si="6"/>
        <v>0</v>
      </c>
      <c r="I100" s="99">
        <f>H100*'Shared Mail Order'!C17</f>
        <v>0</v>
      </c>
      <c r="J100" s="131">
        <f>((F100/'Shared Mail Order'!G13)*('Shared Mail Order'!H15+'Shared Mail Order'!H16))</f>
        <v>0</v>
      </c>
      <c r="K100" s="179">
        <f>(I100+L100)/('Shared Mail Order'!H13+'Shared Mail Order'!H21)*'Shared Mail Order'!C22</f>
        <v>0</v>
      </c>
      <c r="L100" s="100"/>
      <c r="M100" s="101">
        <f>IF('Shared Mail Order'!C23&gt;0,(I100+L100)/('Shared Mail Order'!H13+'Shared Mail Order'!H21)*'Shared Mail Order'!C23*'Shared Mail Order'!C25,(I100+L100)*'Shared Mail Order'!C25)</f>
        <v>0</v>
      </c>
      <c r="N100" s="102">
        <f>IF('Shared Mail Order'!C23&gt;0,(I100+L100)/('Shared Mail Order'!H13+'Shared Mail Order'!H21)*'Shared Mail Order'!C23*'Shared Mail Order'!C25+K100,(I100+L100)*'Shared Mail Order'!C25+K100)</f>
        <v>0</v>
      </c>
      <c r="O100" s="132">
        <f t="shared" si="7"/>
        <v>0</v>
      </c>
      <c r="P100" s="180">
        <f t="shared" si="8"/>
        <v>0</v>
      </c>
      <c r="Q100" s="1"/>
      <c r="R100" s="1"/>
    </row>
    <row r="101" spans="1:18" ht="12.75">
      <c r="A101" s="127"/>
      <c r="B101" s="73"/>
      <c r="C101" s="91"/>
      <c r="D101" s="92">
        <v>0</v>
      </c>
      <c r="E101" s="128">
        <v>0</v>
      </c>
      <c r="F101" s="130">
        <f t="shared" si="5"/>
        <v>0</v>
      </c>
      <c r="G101" s="129">
        <f>F101*'Shared Mail Order'!C18</f>
        <v>0</v>
      </c>
      <c r="H101" s="130">
        <f t="shared" si="6"/>
        <v>0</v>
      </c>
      <c r="I101" s="99">
        <f>H101*'Shared Mail Order'!C17</f>
        <v>0</v>
      </c>
      <c r="J101" s="131">
        <f>((F101/'Shared Mail Order'!G13)*('Shared Mail Order'!H15+'Shared Mail Order'!H16))</f>
        <v>0</v>
      </c>
      <c r="K101" s="179">
        <f>(I101+L101)/('Shared Mail Order'!H13+'Shared Mail Order'!H21)*'Shared Mail Order'!C22</f>
        <v>0</v>
      </c>
      <c r="L101" s="100"/>
      <c r="M101" s="101">
        <f>IF('Shared Mail Order'!C23&gt;0,(I101+L101)/('Shared Mail Order'!H13+'Shared Mail Order'!H21)*'Shared Mail Order'!C23*'Shared Mail Order'!C25,(I101+L101)*'Shared Mail Order'!C25)</f>
        <v>0</v>
      </c>
      <c r="N101" s="102">
        <f>IF('Shared Mail Order'!C23&gt;0,(I101+L101)/('Shared Mail Order'!H13+'Shared Mail Order'!H21)*'Shared Mail Order'!C23*'Shared Mail Order'!C25+K101,(I101+L101)*'Shared Mail Order'!C25+K101)</f>
        <v>0</v>
      </c>
      <c r="O101" s="132">
        <f t="shared" si="7"/>
        <v>0</v>
      </c>
      <c r="P101" s="180">
        <f t="shared" si="8"/>
        <v>0</v>
      </c>
      <c r="Q101" s="1"/>
      <c r="R101" s="1"/>
    </row>
    <row r="102" spans="1:18" ht="12.75">
      <c r="A102" s="127"/>
      <c r="B102" s="73"/>
      <c r="C102" s="91"/>
      <c r="D102" s="92">
        <v>0</v>
      </c>
      <c r="E102" s="128">
        <v>0</v>
      </c>
      <c r="F102" s="130">
        <f t="shared" si="5"/>
        <v>0</v>
      </c>
      <c r="G102" s="129">
        <f>F102*'Shared Mail Order'!C18</f>
        <v>0</v>
      </c>
      <c r="H102" s="130">
        <f t="shared" si="6"/>
        <v>0</v>
      </c>
      <c r="I102" s="99">
        <f>H102*'Shared Mail Order'!C17</f>
        <v>0</v>
      </c>
      <c r="J102" s="131">
        <f>((F102/'Shared Mail Order'!G13)*('Shared Mail Order'!H15+'Shared Mail Order'!H16))</f>
        <v>0</v>
      </c>
      <c r="K102" s="179">
        <f>(I102+L102)/('Shared Mail Order'!H13+'Shared Mail Order'!H21)*'Shared Mail Order'!C22</f>
        <v>0</v>
      </c>
      <c r="L102" s="100">
        <v>0</v>
      </c>
      <c r="M102" s="101">
        <f>IF('Shared Mail Order'!C23&gt;0,(I102+L102)/('Shared Mail Order'!H13+'Shared Mail Order'!H21)*'Shared Mail Order'!C23*'Shared Mail Order'!C25,(I102+L102)*'Shared Mail Order'!C25)</f>
        <v>0</v>
      </c>
      <c r="N102" s="102">
        <f>IF('Shared Mail Order'!C23&gt;0,(I102+L102)/('Shared Mail Order'!H13+'Shared Mail Order'!H21)*'Shared Mail Order'!C23*'Shared Mail Order'!C25+K102,(I102+L102)*'Shared Mail Order'!C25+K102)</f>
        <v>0</v>
      </c>
      <c r="O102" s="132">
        <f t="shared" si="7"/>
        <v>0</v>
      </c>
      <c r="P102" s="180">
        <f t="shared" si="8"/>
        <v>0</v>
      </c>
      <c r="Q102" s="1"/>
      <c r="R102" s="1"/>
    </row>
    <row r="103" spans="1:18" ht="12.75">
      <c r="A103" s="127"/>
      <c r="B103" s="73"/>
      <c r="C103" s="91"/>
      <c r="D103" s="92">
        <v>0</v>
      </c>
      <c r="E103" s="128">
        <v>0</v>
      </c>
      <c r="F103" s="130">
        <f t="shared" si="5"/>
        <v>0</v>
      </c>
      <c r="G103" s="129">
        <f>F103*'Shared Mail Order'!C18</f>
        <v>0</v>
      </c>
      <c r="H103" s="130">
        <f t="shared" si="6"/>
        <v>0</v>
      </c>
      <c r="I103" s="99">
        <f>H103*'Shared Mail Order'!C17</f>
        <v>0</v>
      </c>
      <c r="J103" s="131">
        <f>((F103/'Shared Mail Order'!G13)*('Shared Mail Order'!H15+'Shared Mail Order'!H16))</f>
        <v>0</v>
      </c>
      <c r="K103" s="179">
        <f>(I103+L103)/('Shared Mail Order'!H13+'Shared Mail Order'!H21)*'Shared Mail Order'!C22</f>
        <v>0</v>
      </c>
      <c r="L103" s="100"/>
      <c r="M103" s="101">
        <f>IF('Shared Mail Order'!C23&gt;0,(I103+L103)/('Shared Mail Order'!H13+'Shared Mail Order'!H21)*'Shared Mail Order'!C23*'Shared Mail Order'!C25,(I103+L103)*'Shared Mail Order'!C25)</f>
        <v>0</v>
      </c>
      <c r="N103" s="102">
        <f>IF('Shared Mail Order'!C23&gt;0,(I103+L103)/('Shared Mail Order'!H13+'Shared Mail Order'!H21)*'Shared Mail Order'!C23*'Shared Mail Order'!C25+K103,(I103+L103)*'Shared Mail Order'!C25+K103)</f>
        <v>0</v>
      </c>
      <c r="O103" s="132">
        <f t="shared" si="7"/>
        <v>0</v>
      </c>
      <c r="P103" s="180">
        <f t="shared" si="8"/>
        <v>0</v>
      </c>
      <c r="Q103" s="1"/>
      <c r="R103" s="1"/>
    </row>
    <row r="104" spans="1:18" ht="12.75">
      <c r="A104" s="127"/>
      <c r="B104" s="73"/>
      <c r="C104" s="91"/>
      <c r="D104" s="92">
        <v>0</v>
      </c>
      <c r="E104" s="128">
        <v>0</v>
      </c>
      <c r="F104" s="130">
        <f t="shared" si="5"/>
        <v>0</v>
      </c>
      <c r="G104" s="129">
        <f>F104*'Shared Mail Order'!C18</f>
        <v>0</v>
      </c>
      <c r="H104" s="130">
        <f t="shared" si="6"/>
        <v>0</v>
      </c>
      <c r="I104" s="99">
        <f>H104*'Shared Mail Order'!C17</f>
        <v>0</v>
      </c>
      <c r="J104" s="131">
        <f>((F104/'Shared Mail Order'!G13)*('Shared Mail Order'!H15+'Shared Mail Order'!H16))</f>
        <v>0</v>
      </c>
      <c r="K104" s="179">
        <f>(I104+L104)/('Shared Mail Order'!H13+'Shared Mail Order'!H21)*'Shared Mail Order'!C22</f>
        <v>0</v>
      </c>
      <c r="L104" s="100"/>
      <c r="M104" s="101">
        <f>IF('Shared Mail Order'!C23&gt;0,(I104+L104)/('Shared Mail Order'!H13+'Shared Mail Order'!H21)*'Shared Mail Order'!C23*'Shared Mail Order'!C25,(I104+L104)*'Shared Mail Order'!C25)</f>
        <v>0</v>
      </c>
      <c r="N104" s="102">
        <f>IF('Shared Mail Order'!C23&gt;0,(I104+L104)/('Shared Mail Order'!H13+'Shared Mail Order'!H21)*'Shared Mail Order'!C23*'Shared Mail Order'!C25+K104,(I104+L104)*'Shared Mail Order'!C25+K104)</f>
        <v>0</v>
      </c>
      <c r="O104" s="132">
        <f t="shared" si="7"/>
        <v>0</v>
      </c>
      <c r="P104" s="180">
        <f t="shared" si="8"/>
        <v>0</v>
      </c>
      <c r="Q104" s="1"/>
      <c r="R104" s="1"/>
    </row>
    <row r="105" spans="1:18" ht="12.75">
      <c r="A105" s="127"/>
      <c r="B105" s="73"/>
      <c r="C105" s="91"/>
      <c r="D105" s="92">
        <v>0</v>
      </c>
      <c r="E105" s="128">
        <v>0</v>
      </c>
      <c r="F105" s="130">
        <f t="shared" si="5"/>
        <v>0</v>
      </c>
      <c r="G105" s="129">
        <f>F105*'Shared Mail Order'!C18</f>
        <v>0</v>
      </c>
      <c r="H105" s="130">
        <f t="shared" si="6"/>
        <v>0</v>
      </c>
      <c r="I105" s="99">
        <f>H105*'Shared Mail Order'!C17</f>
        <v>0</v>
      </c>
      <c r="J105" s="131">
        <f>((F105/'Shared Mail Order'!G13)*('Shared Mail Order'!H15+'Shared Mail Order'!H16))</f>
        <v>0</v>
      </c>
      <c r="K105" s="179">
        <f>(I105+L105)/('Shared Mail Order'!H13+'Shared Mail Order'!H21)*'Shared Mail Order'!C22</f>
        <v>0</v>
      </c>
      <c r="L105" s="100"/>
      <c r="M105" s="101">
        <f>IF('Shared Mail Order'!C23&gt;0,(I105+L105)/('Shared Mail Order'!H13+'Shared Mail Order'!H21)*'Shared Mail Order'!C23*'Shared Mail Order'!C25,(I105+L105)*'Shared Mail Order'!C25)</f>
        <v>0</v>
      </c>
      <c r="N105" s="102">
        <f>IF('Shared Mail Order'!C23&gt;0,(I105+L105)/('Shared Mail Order'!H13+'Shared Mail Order'!H21)*'Shared Mail Order'!C23*'Shared Mail Order'!C25+K105,(I105+L105)*'Shared Mail Order'!C25+K105)</f>
        <v>0</v>
      </c>
      <c r="O105" s="132">
        <f t="shared" si="7"/>
        <v>0</v>
      </c>
      <c r="P105" s="180">
        <f t="shared" si="8"/>
        <v>0</v>
      </c>
      <c r="Q105" s="1"/>
      <c r="R105" s="1"/>
    </row>
    <row r="106" spans="1:18" ht="12.75">
      <c r="A106" s="127"/>
      <c r="B106" s="73"/>
      <c r="C106" s="91"/>
      <c r="D106" s="92">
        <v>0</v>
      </c>
      <c r="E106" s="128">
        <v>0</v>
      </c>
      <c r="F106" s="130">
        <f t="shared" si="5"/>
        <v>0</v>
      </c>
      <c r="G106" s="129">
        <f>F106*'Shared Mail Order'!C18</f>
        <v>0</v>
      </c>
      <c r="H106" s="130">
        <f t="shared" si="6"/>
        <v>0</v>
      </c>
      <c r="I106" s="99">
        <f>H106*'Shared Mail Order'!C17</f>
        <v>0</v>
      </c>
      <c r="J106" s="131">
        <f>((F106/'Shared Mail Order'!G13)*('Shared Mail Order'!H15+'Shared Mail Order'!H16))</f>
        <v>0</v>
      </c>
      <c r="K106" s="179">
        <f>(I106+L106)/('Shared Mail Order'!H13+'Shared Mail Order'!H21)*'Shared Mail Order'!C22</f>
        <v>0</v>
      </c>
      <c r="L106" s="100"/>
      <c r="M106" s="101">
        <f>IF('Shared Mail Order'!C23&gt;0,(I106+L106)/('Shared Mail Order'!H13+'Shared Mail Order'!H21)*'Shared Mail Order'!C23*'Shared Mail Order'!C25,(I106+L106)*'Shared Mail Order'!C25)</f>
        <v>0</v>
      </c>
      <c r="N106" s="102">
        <f>IF('Shared Mail Order'!C23&gt;0,(I106+L106)/('Shared Mail Order'!H13+'Shared Mail Order'!H21)*'Shared Mail Order'!C23*'Shared Mail Order'!C25+K106,(I106+L106)*'Shared Mail Order'!C25+K106)</f>
        <v>0</v>
      </c>
      <c r="O106" s="132">
        <f t="shared" si="7"/>
        <v>0</v>
      </c>
      <c r="P106" s="180">
        <f t="shared" si="8"/>
        <v>0</v>
      </c>
      <c r="Q106" s="1"/>
      <c r="R106" s="1"/>
    </row>
    <row r="107" spans="1:18" ht="12.75">
      <c r="A107" s="127"/>
      <c r="B107" s="73"/>
      <c r="C107" s="91"/>
      <c r="D107" s="92">
        <v>0</v>
      </c>
      <c r="E107" s="128">
        <v>0</v>
      </c>
      <c r="F107" s="130">
        <f t="shared" si="5"/>
        <v>0</v>
      </c>
      <c r="G107" s="129">
        <f>F107*'Shared Mail Order'!C18</f>
        <v>0</v>
      </c>
      <c r="H107" s="130">
        <f t="shared" si="6"/>
        <v>0</v>
      </c>
      <c r="I107" s="99">
        <f>H107*'Shared Mail Order'!C17</f>
        <v>0</v>
      </c>
      <c r="J107" s="131">
        <f>((F107/'Shared Mail Order'!G13)*('Shared Mail Order'!H15+'Shared Mail Order'!H16))</f>
        <v>0</v>
      </c>
      <c r="K107" s="179">
        <f>(I107+L107)/('Shared Mail Order'!H13+'Shared Mail Order'!H21)*'Shared Mail Order'!C22</f>
        <v>0</v>
      </c>
      <c r="L107" s="100"/>
      <c r="M107" s="101">
        <f>IF('Shared Mail Order'!C23&gt;0,(I107+L107)/('Shared Mail Order'!H13+'Shared Mail Order'!H21)*'Shared Mail Order'!C23*'Shared Mail Order'!C25,(I107+L107)*'Shared Mail Order'!C25)</f>
        <v>0</v>
      </c>
      <c r="N107" s="102">
        <f>IF('Shared Mail Order'!C23&gt;0,(I107+L107)/('Shared Mail Order'!H13+'Shared Mail Order'!H21)*'Shared Mail Order'!C23*'Shared Mail Order'!C25+K107,(I107+L107)*'Shared Mail Order'!C25+K107)</f>
        <v>0</v>
      </c>
      <c r="O107" s="132">
        <f t="shared" si="7"/>
        <v>0</v>
      </c>
      <c r="P107" s="180">
        <f t="shared" si="8"/>
        <v>0</v>
      </c>
      <c r="Q107" s="1"/>
      <c r="R107" s="1"/>
    </row>
    <row r="108" spans="1:18" ht="12.75">
      <c r="A108" s="127"/>
      <c r="B108" s="73"/>
      <c r="C108" s="91"/>
      <c r="D108" s="92">
        <v>0</v>
      </c>
      <c r="E108" s="128">
        <v>0</v>
      </c>
      <c r="F108" s="130">
        <f t="shared" si="5"/>
        <v>0</v>
      </c>
      <c r="G108" s="129">
        <f>F108*'Shared Mail Order'!C18</f>
        <v>0</v>
      </c>
      <c r="H108" s="130">
        <f t="shared" si="6"/>
        <v>0</v>
      </c>
      <c r="I108" s="99">
        <f>H108*'Shared Mail Order'!C17</f>
        <v>0</v>
      </c>
      <c r="J108" s="131">
        <f>((F108/'Shared Mail Order'!G13)*('Shared Mail Order'!H15+'Shared Mail Order'!H16))</f>
        <v>0</v>
      </c>
      <c r="K108" s="179">
        <f>(I108+L108)/('Shared Mail Order'!H13+'Shared Mail Order'!H21)*'Shared Mail Order'!C22</f>
        <v>0</v>
      </c>
      <c r="L108" s="100"/>
      <c r="M108" s="101">
        <f>IF('Shared Mail Order'!C23&gt;0,(I108+L108)/('Shared Mail Order'!H13+'Shared Mail Order'!H21)*'Shared Mail Order'!C23*'Shared Mail Order'!C25,(I108+L108)*'Shared Mail Order'!C25)</f>
        <v>0</v>
      </c>
      <c r="N108" s="102">
        <f>IF('Shared Mail Order'!C23&gt;0,(I108+L108)/('Shared Mail Order'!H13+'Shared Mail Order'!H21)*'Shared Mail Order'!C23*'Shared Mail Order'!C25+K108,(I108+L108)*'Shared Mail Order'!C25+K108)</f>
        <v>0</v>
      </c>
      <c r="O108" s="132">
        <f t="shared" si="7"/>
        <v>0</v>
      </c>
      <c r="P108" s="180">
        <f t="shared" si="8"/>
        <v>0</v>
      </c>
      <c r="Q108" s="1"/>
      <c r="R108" s="1"/>
    </row>
    <row r="109" spans="1:18" ht="12.75">
      <c r="A109" s="127"/>
      <c r="B109" s="73"/>
      <c r="C109" s="91"/>
      <c r="D109" s="92">
        <v>0</v>
      </c>
      <c r="E109" s="128">
        <v>0</v>
      </c>
      <c r="F109" s="130">
        <f t="shared" si="5"/>
        <v>0</v>
      </c>
      <c r="G109" s="129">
        <f>F109*'Shared Mail Order'!C18</f>
        <v>0</v>
      </c>
      <c r="H109" s="130">
        <f t="shared" si="6"/>
        <v>0</v>
      </c>
      <c r="I109" s="99">
        <f>H109*'Shared Mail Order'!C17</f>
        <v>0</v>
      </c>
      <c r="J109" s="131">
        <f>((F109/'Shared Mail Order'!G13)*('Shared Mail Order'!H15+'Shared Mail Order'!H16))</f>
        <v>0</v>
      </c>
      <c r="K109" s="179">
        <f>(I109+L109)/('Shared Mail Order'!H13+'Shared Mail Order'!H21)*'Shared Mail Order'!C22</f>
        <v>0</v>
      </c>
      <c r="L109" s="100"/>
      <c r="M109" s="101">
        <f>IF('Shared Mail Order'!C23&gt;0,(I109+L109)/('Shared Mail Order'!H13+'Shared Mail Order'!H21)*'Shared Mail Order'!C23*'Shared Mail Order'!C25,(I109+L109)*'Shared Mail Order'!C25)</f>
        <v>0</v>
      </c>
      <c r="N109" s="102">
        <f>IF('Shared Mail Order'!C23&gt;0,(I109+L109)/('Shared Mail Order'!H13+'Shared Mail Order'!H21)*'Shared Mail Order'!C23*'Shared Mail Order'!C25+K109,(I109+L109)*'Shared Mail Order'!C25+K109)</f>
        <v>0</v>
      </c>
      <c r="O109" s="132">
        <f t="shared" si="7"/>
        <v>0</v>
      </c>
      <c r="P109" s="180">
        <f t="shared" si="8"/>
        <v>0</v>
      </c>
      <c r="Q109" s="1"/>
      <c r="R109" s="1"/>
    </row>
    <row r="110" spans="1:18" ht="12.75">
      <c r="A110" s="127"/>
      <c r="B110" s="73"/>
      <c r="C110" s="91"/>
      <c r="D110" s="92">
        <v>0</v>
      </c>
      <c r="E110" s="128">
        <v>0</v>
      </c>
      <c r="F110" s="130">
        <f t="shared" si="5"/>
        <v>0</v>
      </c>
      <c r="G110" s="129">
        <f>F110*'Shared Mail Order'!C18</f>
        <v>0</v>
      </c>
      <c r="H110" s="130">
        <f t="shared" si="6"/>
        <v>0</v>
      </c>
      <c r="I110" s="99">
        <f>H110*'Shared Mail Order'!C17</f>
        <v>0</v>
      </c>
      <c r="J110" s="131">
        <f>((F110/'Shared Mail Order'!G13)*('Shared Mail Order'!H15+'Shared Mail Order'!H16))</f>
        <v>0</v>
      </c>
      <c r="K110" s="179">
        <f>(I110+L110)/('Shared Mail Order'!H13+'Shared Mail Order'!H21)*'Shared Mail Order'!C22</f>
        <v>0</v>
      </c>
      <c r="L110" s="100"/>
      <c r="M110" s="101">
        <f>IF('Shared Mail Order'!C23&gt;0,(I110+L110)/('Shared Mail Order'!H13+'Shared Mail Order'!H21)*'Shared Mail Order'!C23*'Shared Mail Order'!C25,(I110+L110)*'Shared Mail Order'!C25)</f>
        <v>0</v>
      </c>
      <c r="N110" s="102">
        <f>IF('Shared Mail Order'!C23&gt;0,(I110+L110)/('Shared Mail Order'!H13+'Shared Mail Order'!H21)*'Shared Mail Order'!C23*'Shared Mail Order'!C25+K110,(I110+L110)*'Shared Mail Order'!C25+K110)</f>
        <v>0</v>
      </c>
      <c r="O110" s="132">
        <f t="shared" si="7"/>
        <v>0</v>
      </c>
      <c r="P110" s="180">
        <f t="shared" si="8"/>
        <v>0</v>
      </c>
      <c r="Q110" s="1"/>
      <c r="R110" s="1"/>
    </row>
    <row r="111" spans="1:18" ht="12.75">
      <c r="A111" s="127"/>
      <c r="B111" s="73"/>
      <c r="C111" s="91"/>
      <c r="D111" s="92">
        <v>0</v>
      </c>
      <c r="E111" s="128">
        <v>0</v>
      </c>
      <c r="F111" s="130">
        <f t="shared" si="5"/>
        <v>0</v>
      </c>
      <c r="G111" s="129">
        <f>F111*'Shared Mail Order'!C18</f>
        <v>0</v>
      </c>
      <c r="H111" s="130">
        <f t="shared" si="6"/>
        <v>0</v>
      </c>
      <c r="I111" s="99">
        <f>H111*'Shared Mail Order'!C17</f>
        <v>0</v>
      </c>
      <c r="J111" s="131">
        <f>((F111/'Shared Mail Order'!G13)*('Shared Mail Order'!H15+'Shared Mail Order'!H16))</f>
        <v>0</v>
      </c>
      <c r="K111" s="179">
        <f>(I111+L111)/('Shared Mail Order'!H13+'Shared Mail Order'!H21)*'Shared Mail Order'!C22</f>
        <v>0</v>
      </c>
      <c r="L111" s="100"/>
      <c r="M111" s="101">
        <f>IF('Shared Mail Order'!C23&gt;0,(I111+L111)/('Shared Mail Order'!H13+'Shared Mail Order'!H21)*'Shared Mail Order'!C23*'Shared Mail Order'!C25,(I111+L111)*'Shared Mail Order'!C25)</f>
        <v>0</v>
      </c>
      <c r="N111" s="102">
        <f>IF('Shared Mail Order'!C23&gt;0,(I111+L111)/('Shared Mail Order'!H13+'Shared Mail Order'!H21)*'Shared Mail Order'!C23*'Shared Mail Order'!C25+K111,(I111+L111)*'Shared Mail Order'!C25+K111)</f>
        <v>0</v>
      </c>
      <c r="O111" s="132">
        <f t="shared" si="7"/>
        <v>0</v>
      </c>
      <c r="P111" s="180">
        <f t="shared" si="8"/>
        <v>0</v>
      </c>
      <c r="Q111" s="1"/>
      <c r="R111" s="1"/>
    </row>
    <row r="112" spans="1:18" ht="12.75">
      <c r="A112" s="127"/>
      <c r="B112" s="73"/>
      <c r="C112" s="91"/>
      <c r="D112" s="92">
        <v>0</v>
      </c>
      <c r="E112" s="128">
        <v>0</v>
      </c>
      <c r="F112" s="130">
        <f t="shared" si="5"/>
        <v>0</v>
      </c>
      <c r="G112" s="129">
        <f>F112*'Shared Mail Order'!C18</f>
        <v>0</v>
      </c>
      <c r="H112" s="130">
        <f t="shared" si="6"/>
        <v>0</v>
      </c>
      <c r="I112" s="99">
        <f>H112*'Shared Mail Order'!C17</f>
        <v>0</v>
      </c>
      <c r="J112" s="131">
        <f>((F112/'Shared Mail Order'!G13)*('Shared Mail Order'!H15+'Shared Mail Order'!H16))</f>
        <v>0</v>
      </c>
      <c r="K112" s="179">
        <f>(I112+L112)/('Shared Mail Order'!H13+'Shared Mail Order'!H21)*'Shared Mail Order'!C22</f>
        <v>0</v>
      </c>
      <c r="L112" s="100"/>
      <c r="M112" s="101">
        <f>IF('Shared Mail Order'!C23&gt;0,(I112+L112)/('Shared Mail Order'!H13+'Shared Mail Order'!H21)*'Shared Mail Order'!C23*'Shared Mail Order'!C25,(I112+L112)*'Shared Mail Order'!C25)</f>
        <v>0</v>
      </c>
      <c r="N112" s="102">
        <f>IF('Shared Mail Order'!C23&gt;0,(I112+L112)/('Shared Mail Order'!H13+'Shared Mail Order'!H21)*'Shared Mail Order'!C23*'Shared Mail Order'!C25+K112,(I112+L112)*'Shared Mail Order'!C25+K112)</f>
        <v>0</v>
      </c>
      <c r="O112" s="132">
        <f t="shared" si="7"/>
        <v>0</v>
      </c>
      <c r="P112" s="180">
        <f t="shared" si="8"/>
        <v>0</v>
      </c>
      <c r="Q112" s="1"/>
      <c r="R112" s="1"/>
    </row>
    <row r="113" spans="1:18" ht="12.75">
      <c r="A113" s="127"/>
      <c r="B113" s="73"/>
      <c r="C113" s="91"/>
      <c r="D113" s="92">
        <v>0</v>
      </c>
      <c r="E113" s="128">
        <v>0</v>
      </c>
      <c r="F113" s="130">
        <f t="shared" si="5"/>
        <v>0</v>
      </c>
      <c r="G113" s="129">
        <f>F113*'Shared Mail Order'!C18</f>
        <v>0</v>
      </c>
      <c r="H113" s="130">
        <f t="shared" si="6"/>
        <v>0</v>
      </c>
      <c r="I113" s="99">
        <f>H113*'Shared Mail Order'!C17</f>
        <v>0</v>
      </c>
      <c r="J113" s="131">
        <f>((F113/'Shared Mail Order'!G13)*('Shared Mail Order'!H15+'Shared Mail Order'!H16))</f>
        <v>0</v>
      </c>
      <c r="K113" s="179">
        <f>(I113+L113)/('Shared Mail Order'!H13+'Shared Mail Order'!H21)*'Shared Mail Order'!C22</f>
        <v>0</v>
      </c>
      <c r="L113" s="100"/>
      <c r="M113" s="101">
        <f>IF('Shared Mail Order'!C23&gt;0,(I113+L113)/('Shared Mail Order'!H13+'Shared Mail Order'!H21)*'Shared Mail Order'!C23*'Shared Mail Order'!C25,(I113+L113)*'Shared Mail Order'!C25)</f>
        <v>0</v>
      </c>
      <c r="N113" s="102">
        <f>IF('Shared Mail Order'!C23&gt;0,(I113+L113)/('Shared Mail Order'!H13+'Shared Mail Order'!H21)*'Shared Mail Order'!C23*'Shared Mail Order'!C25+K113,(I113+L113)*'Shared Mail Order'!C25+K113)</f>
        <v>0</v>
      </c>
      <c r="O113" s="132">
        <f t="shared" si="7"/>
        <v>0</v>
      </c>
      <c r="P113" s="180">
        <f t="shared" si="8"/>
        <v>0</v>
      </c>
      <c r="Q113" s="1"/>
      <c r="R113" s="1"/>
    </row>
    <row r="114" spans="1:18" ht="12.75">
      <c r="A114" s="127"/>
      <c r="B114" s="73"/>
      <c r="C114" s="91"/>
      <c r="D114" s="92">
        <v>0</v>
      </c>
      <c r="E114" s="128">
        <v>0</v>
      </c>
      <c r="F114" s="130">
        <f>D114*E114</f>
        <v>0</v>
      </c>
      <c r="G114" s="129">
        <f>F114*'Shared Mail Order'!C18</f>
        <v>0</v>
      </c>
      <c r="H114" s="130">
        <f>F114+G114</f>
        <v>0</v>
      </c>
      <c r="I114" s="99">
        <f>H114*'Shared Mail Order'!C17</f>
        <v>0</v>
      </c>
      <c r="J114" s="131">
        <f>((F114/'Shared Mail Order'!G13)*('Shared Mail Order'!H15+'Shared Mail Order'!H16))</f>
        <v>0</v>
      </c>
      <c r="K114" s="179">
        <f>(I114+L114)/('Shared Mail Order'!H13+'Shared Mail Order'!H21)*'Shared Mail Order'!C22</f>
        <v>0</v>
      </c>
      <c r="L114" s="100"/>
      <c r="M114" s="101">
        <f>IF('Shared Mail Order'!C23&gt;0,(I114+L114)/('Shared Mail Order'!H13+'Shared Mail Order'!H21)*'Shared Mail Order'!C23*'Shared Mail Order'!C25,(I114+L114)*'Shared Mail Order'!C25)</f>
        <v>0</v>
      </c>
      <c r="N114" s="102">
        <f>IF('Shared Mail Order'!C23&gt;0,(I114+L114)/('Shared Mail Order'!H13+'Shared Mail Order'!H21)*'Shared Mail Order'!C23*'Shared Mail Order'!C25+K114,(I114+L114)*'Shared Mail Order'!C25+K114)</f>
        <v>0</v>
      </c>
      <c r="O114" s="132">
        <f>SUM(I114+J114+N114)</f>
        <v>0</v>
      </c>
      <c r="P114" s="180">
        <f>IF(E114&gt;0,O114/E114,0)</f>
        <v>0</v>
      </c>
      <c r="Q114" s="1"/>
      <c r="R114" s="1"/>
    </row>
    <row r="115" spans="1:18" ht="12.75">
      <c r="A115" s="127"/>
      <c r="B115" s="73"/>
      <c r="C115" s="91"/>
      <c r="D115" s="92">
        <v>0</v>
      </c>
      <c r="E115" s="128">
        <v>0</v>
      </c>
      <c r="F115" s="130">
        <f>D115*E115</f>
        <v>0</v>
      </c>
      <c r="G115" s="129">
        <f>F115*'Shared Mail Order'!C18</f>
        <v>0</v>
      </c>
      <c r="H115" s="130">
        <f>F115+G115</f>
        <v>0</v>
      </c>
      <c r="I115" s="99">
        <f>H115*'Shared Mail Order'!C17</f>
        <v>0</v>
      </c>
      <c r="J115" s="131">
        <f>((F115/'Shared Mail Order'!G13)*('Shared Mail Order'!H15+'Shared Mail Order'!H16))</f>
        <v>0</v>
      </c>
      <c r="K115" s="179">
        <f>(I1115+L115)/('Shared Mail Order'!H13+'Shared Mail Order'!H21)*'Shared Mail Order'!C22</f>
        <v>0</v>
      </c>
      <c r="L115" s="100"/>
      <c r="M115" s="101">
        <f>IF('Shared Mail Order'!C23&gt;0,(I115+L115)/('Shared Mail Order'!H13+'Shared Mail Order'!H21)*'Shared Mail Order'!C23*'Shared Mail Order'!C25,(I115+L115)*'Shared Mail Order'!C25)</f>
        <v>0</v>
      </c>
      <c r="N115" s="102">
        <f>IF('Shared Mail Order'!C23&gt;0,(I115+L115)/('Shared Mail Order'!H13+'Shared Mail Order'!H21)*'Shared Mail Order'!C23*'Shared Mail Order'!C25+K115,(I115+L115)*'Shared Mail Order'!C25+K115)</f>
        <v>0</v>
      </c>
      <c r="O115" s="132">
        <f>SUM(I115+J115+N115)</f>
        <v>0</v>
      </c>
      <c r="P115" s="180">
        <f>IF(E115&gt;0,O115/E115,0)</f>
        <v>0</v>
      </c>
      <c r="Q115" s="1"/>
      <c r="R115" s="1"/>
    </row>
    <row r="116" spans="1:18" ht="12.75">
      <c r="A116" s="127"/>
      <c r="B116" s="73"/>
      <c r="C116" s="91"/>
      <c r="D116" s="92">
        <v>0</v>
      </c>
      <c r="E116" s="128">
        <v>0</v>
      </c>
      <c r="F116" s="130">
        <f>D116*E116</f>
        <v>0</v>
      </c>
      <c r="G116" s="129">
        <f>F116*'Shared Mail Order'!C18</f>
        <v>0</v>
      </c>
      <c r="H116" s="130">
        <f>F116+G116</f>
        <v>0</v>
      </c>
      <c r="I116" s="99">
        <f>H116*'Shared Mail Order'!C17</f>
        <v>0</v>
      </c>
      <c r="J116" s="131">
        <f>((F116/'Shared Mail Order'!G13)*('Shared Mail Order'!H15+'Shared Mail Order'!H16))</f>
        <v>0</v>
      </c>
      <c r="K116" s="179">
        <f>(I116+L116)/('Shared Mail Order'!H13+'Shared Mail Order'!H21)*'Shared Mail Order'!C22</f>
        <v>0</v>
      </c>
      <c r="L116" s="100"/>
      <c r="M116" s="101">
        <f>IF('Shared Mail Order'!C23&gt;0,(I116+L116)/('Shared Mail Order'!H13+'Shared Mail Order'!H21)*'Shared Mail Order'!C23*'Shared Mail Order'!C25,(I116+L116)*'Shared Mail Order'!C25)</f>
        <v>0</v>
      </c>
      <c r="N116" s="102">
        <f>IF('Shared Mail Order'!C23&gt;0,(I116+L116)/('Shared Mail Order'!H13+'Shared Mail Order'!H21)*'Shared Mail Order'!C23*'Shared Mail Order'!C25+K116,(I116+L116)*'Shared Mail Order'!C25+K116)</f>
        <v>0</v>
      </c>
      <c r="O116" s="132">
        <f>SUM(I116+J116+N116)</f>
        <v>0</v>
      </c>
      <c r="P116" s="180">
        <f>IF(E116&gt;0,O116/E116,0)</f>
        <v>0</v>
      </c>
      <c r="Q116" s="1"/>
      <c r="R116" s="1"/>
    </row>
    <row r="117" spans="1:18" ht="13.5" thickBot="1">
      <c r="A117" s="137"/>
      <c r="B117" s="161"/>
      <c r="C117" s="139"/>
      <c r="D117" s="110">
        <v>0</v>
      </c>
      <c r="E117" s="140">
        <v>0</v>
      </c>
      <c r="F117" s="141">
        <f>D117*E117</f>
        <v>0</v>
      </c>
      <c r="G117" s="142">
        <f>F117*'Shared Mail Order'!C18</f>
        <v>0</v>
      </c>
      <c r="H117" s="143">
        <f>F117+G117</f>
        <v>0</v>
      </c>
      <c r="I117" s="144">
        <f>H117*'Shared Mail Order'!C17</f>
        <v>0</v>
      </c>
      <c r="J117" s="145">
        <f>((F117/'Shared Mail Order'!G13)*('Shared Mail Order'!H15+'Shared Mail Order'!H16))</f>
        <v>0</v>
      </c>
      <c r="K117" s="181">
        <f>(I117+L117)/('Shared Mail Order'!H13+'Shared Mail Order'!H21)*'Shared Mail Order'!C22</f>
        <v>0</v>
      </c>
      <c r="L117" s="146">
        <v>0</v>
      </c>
      <c r="M117" s="146">
        <f>IF('Shared Mail Order'!C23&gt;0,(I117+L117)/('Shared Mail Order'!H13+'Shared Mail Order'!H21)*'Shared Mail Order'!C23*'Shared Mail Order'!C25,(I117+L117)*'Shared Mail Order'!C25)</f>
        <v>0</v>
      </c>
      <c r="N117" s="147">
        <f>IF('Shared Mail Order'!C23&gt;0,(I117+L117)/('Shared Mail Order'!H13+'Shared Mail Order'!H21)*'Shared Mail Order'!C23*'Shared Mail Order'!C25+K117,(I117+L117)*'Shared Mail Order'!C25+K117)</f>
        <v>0</v>
      </c>
      <c r="O117" s="132">
        <f>SUM(I117+J117+N117)</f>
        <v>0</v>
      </c>
      <c r="P117" s="182">
        <f>IF(E117&gt;0,O117/E117,0)</f>
        <v>0</v>
      </c>
      <c r="Q117" s="1"/>
      <c r="R117" s="1"/>
    </row>
    <row r="118" spans="1:18" ht="13.5" thickTop="1">
      <c r="A118" s="191"/>
      <c r="B118" s="191"/>
      <c r="C118" s="191"/>
      <c r="D118" s="192"/>
      <c r="E118" s="193">
        <f aca="true" t="shared" si="9" ref="E118:O118">SUM(E18:E117)</f>
        <v>0</v>
      </c>
      <c r="F118" s="183">
        <f t="shared" si="9"/>
        <v>0</v>
      </c>
      <c r="G118" s="183">
        <f t="shared" si="9"/>
        <v>0</v>
      </c>
      <c r="H118" s="184">
        <f t="shared" si="9"/>
        <v>0</v>
      </c>
      <c r="I118" s="185">
        <f t="shared" si="9"/>
        <v>0</v>
      </c>
      <c r="J118" s="186">
        <f t="shared" si="9"/>
        <v>0</v>
      </c>
      <c r="K118" s="187">
        <f t="shared" si="9"/>
        <v>0</v>
      </c>
      <c r="L118" s="188">
        <f t="shared" si="9"/>
        <v>0</v>
      </c>
      <c r="M118" s="185">
        <f t="shared" si="9"/>
        <v>0</v>
      </c>
      <c r="N118" s="189">
        <f t="shared" si="9"/>
        <v>0</v>
      </c>
      <c r="O118" s="190">
        <f t="shared" si="9"/>
        <v>0</v>
      </c>
      <c r="P118" s="8"/>
      <c r="Q118" s="1"/>
      <c r="R118" s="1"/>
    </row>
    <row r="119" spans="1:18" ht="12.75">
      <c r="A119" s="1"/>
      <c r="B119" s="1"/>
      <c r="C119" s="1"/>
      <c r="D119" s="1"/>
      <c r="E119" s="1"/>
      <c r="F119" s="1"/>
      <c r="G119" s="1"/>
      <c r="H119" s="1"/>
      <c r="I119" s="1"/>
      <c r="J119" s="1"/>
      <c r="K119" s="1"/>
      <c r="L119" s="1"/>
      <c r="M119" s="1"/>
      <c r="N119" s="1"/>
      <c r="O119" s="1"/>
      <c r="P119" s="1"/>
      <c r="Q119" s="1"/>
      <c r="R119" s="1"/>
    </row>
    <row r="120" spans="1:18" ht="12.75">
      <c r="A120" s="1"/>
      <c r="B120" s="1"/>
      <c r="C120" s="1"/>
      <c r="D120" s="1"/>
      <c r="E120" s="1"/>
      <c r="F120" s="1"/>
      <c r="G120" s="1"/>
      <c r="H120" s="1"/>
      <c r="I120" s="1"/>
      <c r="J120" s="1"/>
      <c r="K120" s="1"/>
      <c r="L120" s="1"/>
      <c r="M120" s="1"/>
      <c r="N120" s="1"/>
      <c r="O120" s="1"/>
      <c r="P120" s="1"/>
      <c r="Q120" s="1"/>
      <c r="R120" s="1"/>
    </row>
    <row r="121" spans="1:18" ht="12.75">
      <c r="A121" s="1"/>
      <c r="B121" s="1"/>
      <c r="C121" s="1"/>
      <c r="D121" s="1"/>
      <c r="E121" s="1"/>
      <c r="F121" s="1"/>
      <c r="G121" s="1"/>
      <c r="H121" s="1"/>
      <c r="I121" s="1"/>
      <c r="J121" s="1"/>
      <c r="K121" s="1"/>
      <c r="L121" s="1"/>
      <c r="M121" s="1"/>
      <c r="N121" s="1"/>
      <c r="O121" s="1"/>
      <c r="P121" s="1"/>
      <c r="Q121" s="1"/>
      <c r="R121" s="1"/>
    </row>
    <row r="122" spans="1:18" ht="12.75">
      <c r="A122" s="1"/>
      <c r="B122" s="1"/>
      <c r="C122" s="1"/>
      <c r="D122" s="1"/>
      <c r="E122" s="1"/>
      <c r="F122" s="1"/>
      <c r="G122" s="1"/>
      <c r="H122" s="1"/>
      <c r="I122" s="1"/>
      <c r="J122" s="1"/>
      <c r="K122" s="1"/>
      <c r="L122" s="1"/>
      <c r="M122" s="1"/>
      <c r="N122" s="1"/>
      <c r="O122" s="1"/>
      <c r="P122" s="1"/>
      <c r="Q122" s="1"/>
      <c r="R122" s="1"/>
    </row>
    <row r="123" spans="1:18" ht="12.75">
      <c r="A123" s="1"/>
      <c r="B123" s="1"/>
      <c r="C123" s="1"/>
      <c r="D123" s="1"/>
      <c r="E123" s="1"/>
      <c r="F123" s="1"/>
      <c r="G123" s="1"/>
      <c r="H123" s="1"/>
      <c r="I123" s="1"/>
      <c r="J123" s="1"/>
      <c r="K123" s="1"/>
      <c r="L123" s="1"/>
      <c r="M123" s="1"/>
      <c r="N123" s="1"/>
      <c r="O123" s="1"/>
      <c r="P123" s="1"/>
      <c r="Q123" s="1"/>
      <c r="R123" s="1"/>
    </row>
    <row r="124" spans="1:18" ht="12.75">
      <c r="A124" s="1"/>
      <c r="B124" s="1"/>
      <c r="C124" s="1"/>
      <c r="D124" s="1"/>
      <c r="E124" s="1"/>
      <c r="F124" s="1"/>
      <c r="G124" s="1"/>
      <c r="H124" s="1"/>
      <c r="I124" s="1"/>
      <c r="J124" s="1"/>
      <c r="K124" s="1"/>
      <c r="L124" s="1"/>
      <c r="M124" s="1"/>
      <c r="N124" s="1"/>
      <c r="O124" s="1"/>
      <c r="P124" s="1"/>
      <c r="Q124" s="1"/>
      <c r="R124" s="1"/>
    </row>
    <row r="125" spans="1:18" ht="12.75">
      <c r="A125" s="1"/>
      <c r="B125" s="1"/>
      <c r="C125" s="1"/>
      <c r="D125" s="1"/>
      <c r="E125" s="1"/>
      <c r="F125" s="1"/>
      <c r="G125" s="1"/>
      <c r="H125" s="1"/>
      <c r="I125" s="1"/>
      <c r="J125" s="1"/>
      <c r="K125" s="1"/>
      <c r="L125" s="1"/>
      <c r="M125" s="1"/>
      <c r="N125" s="1"/>
      <c r="O125" s="1"/>
      <c r="P125" s="1"/>
      <c r="Q125" s="1"/>
      <c r="R125" s="1"/>
    </row>
    <row r="126" spans="1:18" ht="12.75">
      <c r="A126" s="1"/>
      <c r="B126" s="1"/>
      <c r="C126" s="1"/>
      <c r="D126" s="1"/>
      <c r="E126" s="1"/>
      <c r="F126" s="1"/>
      <c r="G126" s="1"/>
      <c r="H126" s="1"/>
      <c r="I126" s="1"/>
      <c r="J126" s="1"/>
      <c r="K126" s="1"/>
      <c r="L126" s="1"/>
      <c r="M126" s="1"/>
      <c r="N126" s="1"/>
      <c r="O126" s="1"/>
      <c r="P126" s="1"/>
      <c r="Q126" s="1"/>
      <c r="R126" s="1"/>
    </row>
    <row r="127" spans="1:18" ht="12.75">
      <c r="A127" s="1"/>
      <c r="B127" s="1"/>
      <c r="C127" s="1"/>
      <c r="D127" s="1"/>
      <c r="E127" s="1"/>
      <c r="F127" s="1"/>
      <c r="G127" s="1"/>
      <c r="H127" s="1"/>
      <c r="I127" s="1"/>
      <c r="J127" s="1"/>
      <c r="K127" s="1"/>
      <c r="L127" s="1"/>
      <c r="M127" s="1"/>
      <c r="N127" s="1"/>
      <c r="O127" s="1"/>
      <c r="P127" s="1"/>
      <c r="Q127" s="1"/>
      <c r="R127" s="1"/>
    </row>
    <row r="128" spans="1:18" ht="12.75">
      <c r="A128" s="1"/>
      <c r="B128" s="1"/>
      <c r="C128" s="1"/>
      <c r="D128" s="1"/>
      <c r="E128" s="1"/>
      <c r="F128" s="1"/>
      <c r="G128" s="1"/>
      <c r="H128" s="1"/>
      <c r="I128" s="1"/>
      <c r="J128" s="1"/>
      <c r="K128" s="1"/>
      <c r="L128" s="1"/>
      <c r="M128" s="1"/>
      <c r="N128" s="1"/>
      <c r="O128" s="1"/>
      <c r="P128" s="1"/>
      <c r="Q128" s="1"/>
      <c r="R128" s="1"/>
    </row>
    <row r="129" spans="1:18" ht="12.75">
      <c r="A129" s="1"/>
      <c r="B129" s="1"/>
      <c r="C129" s="1"/>
      <c r="D129" s="1"/>
      <c r="E129" s="1"/>
      <c r="F129" s="1"/>
      <c r="G129" s="1"/>
      <c r="H129" s="1"/>
      <c r="I129" s="1"/>
      <c r="J129" s="1"/>
      <c r="K129" s="1"/>
      <c r="L129" s="1"/>
      <c r="M129" s="1"/>
      <c r="N129" s="1"/>
      <c r="O129" s="1"/>
      <c r="P129" s="1"/>
      <c r="Q129" s="1"/>
      <c r="R129" s="1"/>
    </row>
    <row r="130" spans="1:18" ht="12.75">
      <c r="A130" s="1"/>
      <c r="B130" s="1"/>
      <c r="C130" s="1"/>
      <c r="D130" s="1"/>
      <c r="E130" s="1"/>
      <c r="F130" s="1"/>
      <c r="G130" s="1"/>
      <c r="H130" s="1"/>
      <c r="I130" s="1"/>
      <c r="J130" s="1"/>
      <c r="K130" s="1"/>
      <c r="L130" s="1"/>
      <c r="M130" s="1"/>
      <c r="N130" s="1"/>
      <c r="O130" s="1"/>
      <c r="P130" s="1"/>
      <c r="Q130" s="1"/>
      <c r="R130" s="1"/>
    </row>
    <row r="131" spans="1:18" ht="12.75">
      <c r="A131" s="1"/>
      <c r="B131" s="1"/>
      <c r="C131" s="1"/>
      <c r="D131" s="1"/>
      <c r="E131" s="1"/>
      <c r="F131" s="1"/>
      <c r="G131" s="1"/>
      <c r="H131" s="1"/>
      <c r="I131" s="1"/>
      <c r="J131" s="1"/>
      <c r="K131" s="1"/>
      <c r="L131" s="1"/>
      <c r="M131" s="1"/>
      <c r="N131" s="1"/>
      <c r="O131" s="1"/>
      <c r="P131" s="1"/>
      <c r="Q131" s="1"/>
      <c r="R131" s="1"/>
    </row>
    <row r="132" spans="1:18" ht="12.75">
      <c r="A132" s="1"/>
      <c r="B132" s="1"/>
      <c r="C132" s="1"/>
      <c r="D132" s="1"/>
      <c r="E132" s="1"/>
      <c r="F132" s="1"/>
      <c r="G132" s="1"/>
      <c r="H132" s="1"/>
      <c r="I132" s="1"/>
      <c r="J132" s="1"/>
      <c r="K132" s="1"/>
      <c r="L132" s="1"/>
      <c r="M132" s="1"/>
      <c r="N132" s="1"/>
      <c r="O132" s="1"/>
      <c r="P132" s="1"/>
      <c r="Q132" s="1"/>
      <c r="R132" s="1"/>
    </row>
    <row r="133" spans="1:18" ht="12.75">
      <c r="A133" s="1"/>
      <c r="B133" s="1"/>
      <c r="C133" s="1"/>
      <c r="D133" s="1"/>
      <c r="E133" s="1"/>
      <c r="F133" s="1"/>
      <c r="G133" s="1"/>
      <c r="H133" s="1"/>
      <c r="I133" s="1"/>
      <c r="J133" s="1"/>
      <c r="K133" s="1"/>
      <c r="L133" s="1"/>
      <c r="M133" s="1"/>
      <c r="N133" s="1"/>
      <c r="O133" s="1"/>
      <c r="P133" s="1"/>
      <c r="Q133" s="1"/>
      <c r="R133" s="1"/>
    </row>
    <row r="134" spans="1:18" ht="12.75">
      <c r="A134" s="1"/>
      <c r="B134" s="1"/>
      <c r="C134" s="1"/>
      <c r="D134" s="1"/>
      <c r="E134" s="1"/>
      <c r="F134" s="1"/>
      <c r="G134" s="1"/>
      <c r="H134" s="1"/>
      <c r="I134" s="1"/>
      <c r="J134" s="1"/>
      <c r="K134" s="1"/>
      <c r="L134" s="1"/>
      <c r="M134" s="1"/>
      <c r="N134" s="1"/>
      <c r="O134" s="1"/>
      <c r="P134" s="1"/>
      <c r="Q134" s="1"/>
      <c r="R134" s="1"/>
    </row>
    <row r="135" spans="1:18" ht="12.75">
      <c r="A135" s="1"/>
      <c r="B135" s="1"/>
      <c r="C135" s="1"/>
      <c r="D135" s="1"/>
      <c r="E135" s="1"/>
      <c r="F135" s="1"/>
      <c r="G135" s="1"/>
      <c r="H135" s="1"/>
      <c r="I135" s="1"/>
      <c r="J135" s="1"/>
      <c r="K135" s="1"/>
      <c r="L135" s="1"/>
      <c r="M135" s="1"/>
      <c r="N135" s="1"/>
      <c r="O135" s="1"/>
      <c r="P135" s="1"/>
      <c r="Q135" s="1"/>
      <c r="R135" s="1"/>
    </row>
    <row r="136" spans="1:18" ht="12.75">
      <c r="A136" s="1"/>
      <c r="B136" s="1"/>
      <c r="C136" s="1"/>
      <c r="D136" s="1"/>
      <c r="E136" s="1"/>
      <c r="F136" s="1"/>
      <c r="G136" s="1"/>
      <c r="H136" s="1"/>
      <c r="I136" s="1"/>
      <c r="J136" s="1"/>
      <c r="K136" s="1"/>
      <c r="L136" s="1"/>
      <c r="M136" s="1"/>
      <c r="N136" s="1"/>
      <c r="O136" s="1"/>
      <c r="P136" s="1"/>
      <c r="Q136" s="1"/>
      <c r="R136" s="1"/>
    </row>
    <row r="137" spans="1:18" ht="12.75">
      <c r="A137" s="1"/>
      <c r="B137" s="1"/>
      <c r="C137" s="1"/>
      <c r="D137" s="1"/>
      <c r="E137" s="1"/>
      <c r="F137" s="1"/>
      <c r="G137" s="1"/>
      <c r="H137" s="1"/>
      <c r="I137" s="1"/>
      <c r="J137" s="1"/>
      <c r="K137" s="1"/>
      <c r="L137" s="1"/>
      <c r="M137" s="1"/>
      <c r="N137" s="1"/>
      <c r="O137" s="1"/>
      <c r="P137" s="1"/>
      <c r="Q137" s="1"/>
      <c r="R137" s="1"/>
    </row>
    <row r="138" spans="1:18" ht="12.75">
      <c r="A138" s="1"/>
      <c r="B138" s="1"/>
      <c r="C138" s="1"/>
      <c r="D138" s="1"/>
      <c r="E138" s="1"/>
      <c r="F138" s="1"/>
      <c r="G138" s="1"/>
      <c r="H138" s="1"/>
      <c r="I138" s="1"/>
      <c r="J138" s="1"/>
      <c r="K138" s="1"/>
      <c r="L138" s="1"/>
      <c r="M138" s="1"/>
      <c r="N138" s="1"/>
      <c r="O138" s="1"/>
      <c r="P138" s="1"/>
      <c r="Q138" s="1"/>
      <c r="R138" s="1"/>
    </row>
    <row r="139" spans="1:18" ht="12.75">
      <c r="A139" s="1"/>
      <c r="B139" s="1"/>
      <c r="C139" s="1"/>
      <c r="D139" s="1"/>
      <c r="E139" s="1"/>
      <c r="F139" s="1"/>
      <c r="G139" s="1"/>
      <c r="H139" s="1"/>
      <c r="I139" s="1"/>
      <c r="J139" s="1"/>
      <c r="K139" s="1"/>
      <c r="L139" s="1"/>
      <c r="M139" s="1"/>
      <c r="N139" s="1"/>
      <c r="O139" s="1"/>
      <c r="P139" s="1"/>
      <c r="Q139" s="1"/>
      <c r="R139" s="1"/>
    </row>
    <row r="140" spans="1:18" ht="12.75">
      <c r="A140" s="1"/>
      <c r="B140" s="1"/>
      <c r="C140" s="1"/>
      <c r="D140" s="1"/>
      <c r="E140" s="1"/>
      <c r="F140" s="1"/>
      <c r="G140" s="1"/>
      <c r="H140" s="1"/>
      <c r="I140" s="1"/>
      <c r="J140" s="1"/>
      <c r="K140" s="1"/>
      <c r="L140" s="1"/>
      <c r="M140" s="1"/>
      <c r="N140" s="1"/>
      <c r="O140" s="1"/>
      <c r="P140" s="1"/>
      <c r="Q140" s="1"/>
      <c r="R140" s="1"/>
    </row>
  </sheetData>
  <sheetProtection password="DB56" sheet="1" objects="1" scenarios="1"/>
  <mergeCells count="32">
    <mergeCell ref="I16:I17"/>
    <mergeCell ref="K16:N16"/>
    <mergeCell ref="P16:P17"/>
    <mergeCell ref="E16:E17"/>
    <mergeCell ref="F16:F17"/>
    <mergeCell ref="G16:G17"/>
    <mergeCell ref="H16:H17"/>
    <mergeCell ref="A16:A17"/>
    <mergeCell ref="B16:B17"/>
    <mergeCell ref="C16:C17"/>
    <mergeCell ref="D16:D17"/>
    <mergeCell ref="A6:G6"/>
    <mergeCell ref="I6:M6"/>
    <mergeCell ref="A7:G7"/>
    <mergeCell ref="K7:M7"/>
    <mergeCell ref="N1:O1"/>
    <mergeCell ref="A2:G2"/>
    <mergeCell ref="A3:G3"/>
    <mergeCell ref="L3:M3"/>
    <mergeCell ref="A1:G1"/>
    <mergeCell ref="I12:N12"/>
    <mergeCell ref="I13:N13"/>
    <mergeCell ref="I14:N14"/>
    <mergeCell ref="I15:N15"/>
    <mergeCell ref="I8:N8"/>
    <mergeCell ref="I9:N9"/>
    <mergeCell ref="I10:N10"/>
    <mergeCell ref="I11:N11"/>
    <mergeCell ref="A4:G4"/>
    <mergeCell ref="H4:M4"/>
    <mergeCell ref="A5:G5"/>
    <mergeCell ref="K5:M5"/>
  </mergeCells>
  <conditionalFormatting sqref="L18:M37">
    <cfRule type="cellIs" priority="1" dxfId="0" operator="notBetween" stopIfTrue="1">
      <formula>0</formula>
      <formula>99999</formula>
    </cfRule>
  </conditionalFormatting>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clarence</dc:creator>
  <cp:keywords/>
  <dc:description/>
  <cp:lastModifiedBy>clary_mtb_info@yahoo.ca</cp:lastModifiedBy>
  <cp:lastPrinted>2003-09-01T16:51:59Z</cp:lastPrinted>
  <dcterms:created xsi:type="dcterms:W3CDTF">2002-12-17T02:22:29Z</dcterms:created>
  <dcterms:modified xsi:type="dcterms:W3CDTF">2005-04-05T18:12:17Z</dcterms:modified>
  <cp:category/>
  <cp:version/>
  <cp:contentType/>
  <cp:contentStatus/>
</cp:coreProperties>
</file>