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CAR\Desktop\B-ANDINOS-2015\PRODUCCION-2015\"/>
    </mc:Choice>
  </mc:AlternateContent>
  <bookViews>
    <workbookView xWindow="0" yWindow="0" windowWidth="20490" windowHeight="7755" activeTab="1"/>
  </bookViews>
  <sheets>
    <sheet name="2015" sheetId="2" r:id="rId1"/>
    <sheet name="2015 (2)" sheetId="4" r:id="rId2"/>
  </sheets>
  <definedNames>
    <definedName name="_xlnm.Print_Titles" localSheetId="0">'2015'!$3:$4</definedName>
    <definedName name="_xlnm.Print_Titles" localSheetId="1">'2015 (2)'!$3:$4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8" i="4" l="1"/>
  <c r="Q188" i="4"/>
  <c r="R172" i="4"/>
  <c r="Q172" i="4"/>
  <c r="R148" i="4"/>
  <c r="Q148" i="4"/>
  <c r="R103" i="4"/>
  <c r="Q103" i="4"/>
  <c r="R82" i="4"/>
  <c r="Q82" i="4"/>
  <c r="R59" i="4"/>
  <c r="Q59" i="4"/>
  <c r="R27" i="4"/>
  <c r="Q27" i="4"/>
  <c r="R13" i="4"/>
  <c r="Q13" i="4"/>
  <c r="S6" i="4"/>
  <c r="S7" i="4" s="1"/>
  <c r="S8" i="4" s="1"/>
  <c r="S9" i="4" s="1"/>
  <c r="S10" i="4" s="1"/>
  <c r="S11" i="4" s="1"/>
  <c r="S12" i="4" s="1"/>
  <c r="S13" i="4" s="1"/>
  <c r="S14" i="4" s="1"/>
  <c r="S15" i="4" s="1"/>
  <c r="S16" i="4" s="1"/>
  <c r="S17" i="4" s="1"/>
  <c r="S18" i="4" s="1"/>
  <c r="S19" i="4" s="1"/>
  <c r="S20" i="4" s="1"/>
  <c r="S21" i="4" s="1"/>
  <c r="S22" i="4" s="1"/>
  <c r="S23" i="4" s="1"/>
  <c r="S24" i="4" s="1"/>
  <c r="S25" i="4" s="1"/>
  <c r="S26" i="4" s="1"/>
  <c r="S27" i="4" s="1"/>
  <c r="S28" i="4" s="1"/>
  <c r="S29" i="4" s="1"/>
  <c r="O188" i="4"/>
  <c r="N188" i="4"/>
  <c r="L188" i="4"/>
  <c r="K188" i="4"/>
  <c r="G188" i="4"/>
  <c r="F188" i="4"/>
  <c r="E188" i="4"/>
  <c r="D188" i="4"/>
  <c r="C188" i="4"/>
  <c r="B188" i="4"/>
  <c r="O172" i="4"/>
  <c r="N172" i="4"/>
  <c r="L172" i="4"/>
  <c r="K172" i="4"/>
  <c r="G172" i="4"/>
  <c r="F172" i="4"/>
  <c r="E172" i="4"/>
  <c r="D172" i="4"/>
  <c r="C172" i="4"/>
  <c r="B172" i="4"/>
  <c r="O148" i="4"/>
  <c r="N148" i="4"/>
  <c r="L148" i="4"/>
  <c r="K148" i="4"/>
  <c r="G148" i="4"/>
  <c r="F148" i="4"/>
  <c r="E148" i="4"/>
  <c r="D148" i="4"/>
  <c r="C148" i="4"/>
  <c r="B148" i="4"/>
  <c r="O103" i="4"/>
  <c r="N103" i="4"/>
  <c r="L103" i="4"/>
  <c r="K103" i="4"/>
  <c r="G103" i="4"/>
  <c r="F103" i="4"/>
  <c r="E103" i="4"/>
  <c r="D103" i="4"/>
  <c r="C103" i="4"/>
  <c r="B103" i="4"/>
  <c r="O82" i="4"/>
  <c r="N82" i="4"/>
  <c r="L82" i="4"/>
  <c r="K82" i="4"/>
  <c r="G82" i="4"/>
  <c r="F82" i="4"/>
  <c r="E82" i="4"/>
  <c r="D82" i="4"/>
  <c r="C82" i="4"/>
  <c r="B82" i="4"/>
  <c r="O59" i="4"/>
  <c r="N59" i="4"/>
  <c r="L59" i="4"/>
  <c r="K59" i="4"/>
  <c r="G59" i="4"/>
  <c r="F59" i="4"/>
  <c r="E59" i="4"/>
  <c r="D59" i="4"/>
  <c r="C59" i="4"/>
  <c r="B59" i="4"/>
  <c r="O27" i="4"/>
  <c r="N27" i="4"/>
  <c r="L27" i="4"/>
  <c r="K27" i="4"/>
  <c r="K189" i="4" s="1"/>
  <c r="G27" i="4"/>
  <c r="G189" i="4" s="1"/>
  <c r="F27" i="4"/>
  <c r="F189" i="4" s="1"/>
  <c r="E27" i="4"/>
  <c r="E189" i="4" s="1"/>
  <c r="D27" i="4"/>
  <c r="D189" i="4" s="1"/>
  <c r="C27" i="4"/>
  <c r="C189" i="4" s="1"/>
  <c r="B27" i="4"/>
  <c r="B189" i="4" s="1"/>
  <c r="J14" i="4"/>
  <c r="J15" i="4" s="1"/>
  <c r="J16" i="4" s="1"/>
  <c r="J17" i="4" s="1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I14" i="4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H14" i="4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O13" i="4"/>
  <c r="N13" i="4"/>
  <c r="L13" i="4"/>
  <c r="K13" i="4"/>
  <c r="P6" i="4"/>
  <c r="P7" i="4" s="1"/>
  <c r="P8" i="4" s="1"/>
  <c r="P9" i="4" s="1"/>
  <c r="P10" i="4" s="1"/>
  <c r="P11" i="4" s="1"/>
  <c r="P12" i="4" s="1"/>
  <c r="P13" i="4" s="1"/>
  <c r="P14" i="4" s="1"/>
  <c r="P15" i="4" s="1"/>
  <c r="P16" i="4" s="1"/>
  <c r="P17" i="4" s="1"/>
  <c r="P18" i="4" s="1"/>
  <c r="P19" i="4" s="1"/>
  <c r="P20" i="4" s="1"/>
  <c r="P21" i="4" s="1"/>
  <c r="P22" i="4" s="1"/>
  <c r="P23" i="4" s="1"/>
  <c r="P24" i="4" s="1"/>
  <c r="P25" i="4" s="1"/>
  <c r="P26" i="4" s="1"/>
  <c r="P27" i="4" s="1"/>
  <c r="P28" i="4" s="1"/>
  <c r="P29" i="4" s="1"/>
  <c r="M6" i="4"/>
  <c r="M7" i="4" s="1"/>
  <c r="M8" i="4" s="1"/>
  <c r="M9" i="4" s="1"/>
  <c r="M10" i="4" s="1"/>
  <c r="M11" i="4" s="1"/>
  <c r="M12" i="4" s="1"/>
  <c r="M13" i="4" s="1"/>
  <c r="M14" i="4" s="1"/>
  <c r="M15" i="4" s="1"/>
  <c r="M16" i="4" s="1"/>
  <c r="M17" i="4" s="1"/>
  <c r="M18" i="4" s="1"/>
  <c r="M19" i="4" s="1"/>
  <c r="M20" i="4" s="1"/>
  <c r="M21" i="4" s="1"/>
  <c r="M22" i="4" s="1"/>
  <c r="M23" i="4" s="1"/>
  <c r="M24" i="4" s="1"/>
  <c r="M25" i="4" s="1"/>
  <c r="M26" i="4" s="1"/>
  <c r="M27" i="4" s="1"/>
  <c r="M28" i="4" s="1"/>
  <c r="M29" i="4" s="1"/>
  <c r="S30" i="4" l="1"/>
  <c r="S31" i="4" s="1"/>
  <c r="S32" i="4" s="1"/>
  <c r="S33" i="4" s="1"/>
  <c r="S34" i="4" s="1"/>
  <c r="S35" i="4" s="1"/>
  <c r="S36" i="4" s="1"/>
  <c r="S37" i="4" s="1"/>
  <c r="S38" i="4" s="1"/>
  <c r="S39" i="4" s="1"/>
  <c r="S40" i="4" s="1"/>
  <c r="S41" i="4" s="1"/>
  <c r="S42" i="4" s="1"/>
  <c r="S43" i="4" s="1"/>
  <c r="S44" i="4" s="1"/>
  <c r="S45" i="4" s="1"/>
  <c r="S46" i="4" s="1"/>
  <c r="S47" i="4" s="1"/>
  <c r="S48" i="4" s="1"/>
  <c r="S49" i="4" s="1"/>
  <c r="S50" i="4" s="1"/>
  <c r="S51" i="4" s="1"/>
  <c r="S52" i="4" s="1"/>
  <c r="S53" i="4" s="1"/>
  <c r="S54" i="4" s="1"/>
  <c r="S55" i="4" s="1"/>
  <c r="S56" i="4" s="1"/>
  <c r="S57" i="4" s="1"/>
  <c r="S58" i="4" s="1"/>
  <c r="S59" i="4" s="1"/>
  <c r="S60" i="4" s="1"/>
  <c r="S61" i="4" s="1"/>
  <c r="S62" i="4" s="1"/>
  <c r="S63" i="4" s="1"/>
  <c r="S64" i="4" s="1"/>
  <c r="S65" i="4" s="1"/>
  <c r="S66" i="4" s="1"/>
  <c r="S67" i="4" s="1"/>
  <c r="S68" i="4" s="1"/>
  <c r="S69" i="4" s="1"/>
  <c r="S70" i="4" s="1"/>
  <c r="S71" i="4" s="1"/>
  <c r="S72" i="4" s="1"/>
  <c r="S73" i="4" s="1"/>
  <c r="S74" i="4" s="1"/>
  <c r="S75" i="4" s="1"/>
  <c r="S76" i="4" s="1"/>
  <c r="S77" i="4" s="1"/>
  <c r="S78" i="4" s="1"/>
  <c r="S79" i="4" s="1"/>
  <c r="S80" i="4" s="1"/>
  <c r="S81" i="4" s="1"/>
  <c r="S82" i="4" s="1"/>
  <c r="S83" i="4" s="1"/>
  <c r="M30" i="4"/>
  <c r="M31" i="4" s="1"/>
  <c r="M32" i="4" s="1"/>
  <c r="M33" i="4" s="1"/>
  <c r="M34" i="4" s="1"/>
  <c r="M35" i="4" s="1"/>
  <c r="M36" i="4" s="1"/>
  <c r="M37" i="4" s="1"/>
  <c r="M38" i="4" s="1"/>
  <c r="M39" i="4" s="1"/>
  <c r="M40" i="4" s="1"/>
  <c r="M41" i="4" s="1"/>
  <c r="M42" i="4" s="1"/>
  <c r="M43" i="4" s="1"/>
  <c r="M44" i="4" s="1"/>
  <c r="M45" i="4" s="1"/>
  <c r="M46" i="4" s="1"/>
  <c r="M47" i="4" s="1"/>
  <c r="M48" i="4" s="1"/>
  <c r="M49" i="4" s="1"/>
  <c r="M50" i="4" s="1"/>
  <c r="M51" i="4" s="1"/>
  <c r="M52" i="4" s="1"/>
  <c r="M53" i="4" s="1"/>
  <c r="M54" i="4" s="1"/>
  <c r="M55" i="4" s="1"/>
  <c r="M56" i="4" s="1"/>
  <c r="M57" i="4" s="1"/>
  <c r="M58" i="4" s="1"/>
  <c r="M59" i="4" s="1"/>
  <c r="M60" i="4" s="1"/>
  <c r="M61" i="4" s="1"/>
  <c r="P30" i="4"/>
  <c r="P31" i="4" s="1"/>
  <c r="P32" i="4" s="1"/>
  <c r="P33" i="4" s="1"/>
  <c r="P34" i="4" s="1"/>
  <c r="P35" i="4" s="1"/>
  <c r="P36" i="4" s="1"/>
  <c r="P37" i="4" s="1"/>
  <c r="P38" i="4" s="1"/>
  <c r="P39" i="4" s="1"/>
  <c r="P40" i="4" s="1"/>
  <c r="P41" i="4" s="1"/>
  <c r="P42" i="4" s="1"/>
  <c r="P43" i="4" s="1"/>
  <c r="P44" i="4" s="1"/>
  <c r="P45" i="4" s="1"/>
  <c r="P46" i="4" s="1"/>
  <c r="P47" i="4" s="1"/>
  <c r="P48" i="4" s="1"/>
  <c r="P49" i="4" s="1"/>
  <c r="P50" i="4" s="1"/>
  <c r="P51" i="4" s="1"/>
  <c r="P52" i="4" s="1"/>
  <c r="P53" i="4" s="1"/>
  <c r="P54" i="4" s="1"/>
  <c r="P55" i="4" s="1"/>
  <c r="P56" i="4" s="1"/>
  <c r="P57" i="4" s="1"/>
  <c r="P58" i="4" s="1"/>
  <c r="P59" i="4" s="1"/>
  <c r="P60" i="4" s="1"/>
  <c r="P61" i="4" s="1"/>
  <c r="P62" i="4" s="1"/>
  <c r="P63" i="4" s="1"/>
  <c r="P64" i="4" s="1"/>
  <c r="H30" i="4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H61" i="4" s="1"/>
  <c r="I30" i="4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57" i="4" s="1"/>
  <c r="I58" i="4" s="1"/>
  <c r="I59" i="4" s="1"/>
  <c r="I60" i="4" s="1"/>
  <c r="I61" i="4" s="1"/>
  <c r="J30" i="4"/>
  <c r="J31" i="4" s="1"/>
  <c r="J32" i="4" s="1"/>
  <c r="J33" i="4" s="1"/>
  <c r="J34" i="4" s="1"/>
  <c r="J35" i="4" s="1"/>
  <c r="J36" i="4" s="1"/>
  <c r="J37" i="4" s="1"/>
  <c r="J38" i="4" s="1"/>
  <c r="J39" i="4" s="1"/>
  <c r="J40" i="4" s="1"/>
  <c r="J41" i="4" s="1"/>
  <c r="J42" i="4" s="1"/>
  <c r="J43" i="4" s="1"/>
  <c r="J44" i="4" s="1"/>
  <c r="J45" i="4" s="1"/>
  <c r="J46" i="4" s="1"/>
  <c r="J47" i="4" s="1"/>
  <c r="J48" i="4" s="1"/>
  <c r="J49" i="4" s="1"/>
  <c r="J50" i="4" s="1"/>
  <c r="J51" i="4" s="1"/>
  <c r="J52" i="4" s="1"/>
  <c r="J53" i="4" s="1"/>
  <c r="J54" i="4" s="1"/>
  <c r="J55" i="4" s="1"/>
  <c r="J56" i="4" s="1"/>
  <c r="J57" i="4" s="1"/>
  <c r="J58" i="4" s="1"/>
  <c r="J59" i="4" s="1"/>
  <c r="J60" i="4" s="1"/>
  <c r="J61" i="4" s="1"/>
  <c r="I155" i="2"/>
  <c r="J155" i="2"/>
  <c r="I156" i="2"/>
  <c r="J156" i="2"/>
  <c r="I157" i="2"/>
  <c r="J157" i="2"/>
  <c r="I158" i="2"/>
  <c r="J158" i="2"/>
  <c r="I159" i="2"/>
  <c r="J159" i="2"/>
  <c r="I160" i="2"/>
  <c r="J160" i="2"/>
  <c r="I161" i="2"/>
  <c r="J161" i="2"/>
  <c r="I162" i="2"/>
  <c r="J162" i="2"/>
  <c r="I163" i="2"/>
  <c r="J163" i="2"/>
  <c r="I164" i="2"/>
  <c r="J164" i="2"/>
  <c r="I165" i="2"/>
  <c r="J165" i="2"/>
  <c r="I166" i="2"/>
  <c r="J166" i="2"/>
  <c r="I167" i="2"/>
  <c r="J167" i="2"/>
  <c r="S84" i="4" l="1"/>
  <c r="J62" i="4"/>
  <c r="J63" i="4" s="1"/>
  <c r="J64" i="4" s="1"/>
  <c r="J65" i="4" s="1"/>
  <c r="J66" i="4" s="1"/>
  <c r="J67" i="4" s="1"/>
  <c r="J68" i="4" s="1"/>
  <c r="J69" i="4" s="1"/>
  <c r="J70" i="4" s="1"/>
  <c r="J71" i="4" s="1"/>
  <c r="J72" i="4" s="1"/>
  <c r="J73" i="4" s="1"/>
  <c r="J74" i="4" s="1"/>
  <c r="J75" i="4" s="1"/>
  <c r="J76" i="4" s="1"/>
  <c r="J77" i="4" s="1"/>
  <c r="J78" i="4" s="1"/>
  <c r="J79" i="4" s="1"/>
  <c r="J80" i="4" s="1"/>
  <c r="J81" i="4" s="1"/>
  <c r="J82" i="4" s="1"/>
  <c r="I62" i="4"/>
  <c r="I63" i="4" s="1"/>
  <c r="I64" i="4" s="1"/>
  <c r="I65" i="4" s="1"/>
  <c r="I66" i="4" s="1"/>
  <c r="I67" i="4" s="1"/>
  <c r="I68" i="4" s="1"/>
  <c r="I69" i="4" s="1"/>
  <c r="I70" i="4" s="1"/>
  <c r="I71" i="4" s="1"/>
  <c r="I72" i="4" s="1"/>
  <c r="I73" i="4" s="1"/>
  <c r="I74" i="4" s="1"/>
  <c r="I75" i="4" s="1"/>
  <c r="I76" i="4" s="1"/>
  <c r="I77" i="4" s="1"/>
  <c r="I78" i="4" s="1"/>
  <c r="I79" i="4" s="1"/>
  <c r="I80" i="4" s="1"/>
  <c r="I81" i="4" s="1"/>
  <c r="I82" i="4" s="1"/>
  <c r="H62" i="4"/>
  <c r="H63" i="4" s="1"/>
  <c r="H64" i="4" s="1"/>
  <c r="H65" i="4" s="1"/>
  <c r="H66" i="4" s="1"/>
  <c r="H67" i="4" s="1"/>
  <c r="H68" i="4" s="1"/>
  <c r="H69" i="4" s="1"/>
  <c r="H70" i="4" s="1"/>
  <c r="H71" i="4" s="1"/>
  <c r="H72" i="4" s="1"/>
  <c r="H73" i="4" s="1"/>
  <c r="H74" i="4" s="1"/>
  <c r="H75" i="4" s="1"/>
  <c r="H76" i="4" s="1"/>
  <c r="H77" i="4" s="1"/>
  <c r="H78" i="4" s="1"/>
  <c r="H79" i="4" s="1"/>
  <c r="H80" i="4" s="1"/>
  <c r="H81" i="4" s="1"/>
  <c r="H82" i="4" s="1"/>
  <c r="P65" i="4"/>
  <c r="P66" i="4" s="1"/>
  <c r="P67" i="4" s="1"/>
  <c r="P68" i="4" s="1"/>
  <c r="P69" i="4" s="1"/>
  <c r="P70" i="4" s="1"/>
  <c r="P71" i="4" s="1"/>
  <c r="P72" i="4" s="1"/>
  <c r="P73" i="4" s="1"/>
  <c r="P74" i="4" s="1"/>
  <c r="P75" i="4" s="1"/>
  <c r="P76" i="4" s="1"/>
  <c r="P77" i="4" s="1"/>
  <c r="P78" i="4" s="1"/>
  <c r="P79" i="4" s="1"/>
  <c r="P80" i="4" s="1"/>
  <c r="P81" i="4" s="1"/>
  <c r="P82" i="4" s="1"/>
  <c r="M62" i="4"/>
  <c r="M63" i="4" s="1"/>
  <c r="M64" i="4" s="1"/>
  <c r="M65" i="4" s="1"/>
  <c r="M66" i="4" s="1"/>
  <c r="M67" i="4" s="1"/>
  <c r="M68" i="4" s="1"/>
  <c r="M69" i="4" s="1"/>
  <c r="M70" i="4" s="1"/>
  <c r="M71" i="4" s="1"/>
  <c r="M72" i="4" s="1"/>
  <c r="M73" i="4" s="1"/>
  <c r="M74" i="4" s="1"/>
  <c r="M75" i="4" s="1"/>
  <c r="M76" i="4" s="1"/>
  <c r="M77" i="4" s="1"/>
  <c r="M78" i="4" s="1"/>
  <c r="M79" i="4" s="1"/>
  <c r="M80" i="4" s="1"/>
  <c r="M81" i="4" s="1"/>
  <c r="M82" i="4" s="1"/>
  <c r="E152" i="2"/>
  <c r="M83" i="4" l="1"/>
  <c r="M84" i="4" s="1"/>
  <c r="P83" i="4"/>
  <c r="P84" i="4" s="1"/>
  <c r="H83" i="4"/>
  <c r="H84" i="4" s="1"/>
  <c r="I83" i="4"/>
  <c r="I84" i="4" s="1"/>
  <c r="J83" i="4"/>
  <c r="J84" i="4" s="1"/>
  <c r="S85" i="4"/>
  <c r="S86" i="4" s="1"/>
  <c r="S87" i="4" s="1"/>
  <c r="S88" i="4" s="1"/>
  <c r="S89" i="4" s="1"/>
  <c r="S90" i="4" s="1"/>
  <c r="S91" i="4" s="1"/>
  <c r="S92" i="4" s="1"/>
  <c r="S93" i="4" s="1"/>
  <c r="S94" i="4" s="1"/>
  <c r="S95" i="4" s="1"/>
  <c r="S96" i="4" s="1"/>
  <c r="S97" i="4" s="1"/>
  <c r="S98" i="4" s="1"/>
  <c r="S99" i="4" s="1"/>
  <c r="S100" i="4" s="1"/>
  <c r="S101" i="4" s="1"/>
  <c r="S102" i="4" s="1"/>
  <c r="S103" i="4" s="1"/>
  <c r="S104" i="4" s="1"/>
  <c r="S106" i="4" s="1"/>
  <c r="S108" i="4" s="1"/>
  <c r="S109" i="4" s="1"/>
  <c r="S110" i="4" s="1"/>
  <c r="S111" i="4" s="1"/>
  <c r="S112" i="4" s="1"/>
  <c r="S114" i="4" s="1"/>
  <c r="S115" i="4" s="1"/>
  <c r="S116" i="4" s="1"/>
  <c r="S120" i="4" s="1"/>
  <c r="S121" i="4" s="1"/>
  <c r="S122" i="4" s="1"/>
  <c r="S123" i="4" s="1"/>
  <c r="S125" i="4" s="1"/>
  <c r="S126" i="4" s="1"/>
  <c r="S127" i="4" s="1"/>
  <c r="S128" i="4" s="1"/>
  <c r="S129" i="4" s="1"/>
  <c r="S131" i="4" s="1"/>
  <c r="S133" i="4" s="1"/>
  <c r="S134" i="4" s="1"/>
  <c r="S135" i="4" s="1"/>
  <c r="S136" i="4" s="1"/>
  <c r="S137" i="4" s="1"/>
  <c r="S138" i="4" s="1"/>
  <c r="S139" i="4" s="1"/>
  <c r="S140" i="4" s="1"/>
  <c r="S141" i="4" s="1"/>
  <c r="S142" i="4" s="1"/>
  <c r="S143" i="4" s="1"/>
  <c r="S144" i="4" s="1"/>
  <c r="S145" i="4" s="1"/>
  <c r="S146" i="4" s="1"/>
  <c r="S148" i="4" s="1"/>
  <c r="S149" i="4" s="1"/>
  <c r="S150" i="4" s="1"/>
  <c r="S151" i="4" s="1"/>
  <c r="S152" i="4" s="1"/>
  <c r="S153" i="4" s="1"/>
  <c r="S154" i="4" s="1"/>
  <c r="S155" i="4" s="1"/>
  <c r="S156" i="4" s="1"/>
  <c r="S157" i="4" s="1"/>
  <c r="S158" i="4" s="1"/>
  <c r="S159" i="4" s="1"/>
  <c r="S160" i="4" s="1"/>
  <c r="S161" i="4" s="1"/>
  <c r="S162" i="4" s="1"/>
  <c r="S163" i="4" s="1"/>
  <c r="S164" i="4" s="1"/>
  <c r="S165" i="4" s="1"/>
  <c r="S166" i="4" s="1"/>
  <c r="S167" i="4" s="1"/>
  <c r="S168" i="4" s="1"/>
  <c r="S169" i="4" s="1"/>
  <c r="S170" i="4" s="1"/>
  <c r="S171" i="4" s="1"/>
  <c r="S172" i="4" s="1"/>
  <c r="S173" i="4" s="1"/>
  <c r="S174" i="4" s="1"/>
  <c r="S175" i="4" s="1"/>
  <c r="S176" i="4" s="1"/>
  <c r="S177" i="4" s="1"/>
  <c r="S178" i="4" s="1"/>
  <c r="S179" i="4" s="1"/>
  <c r="S180" i="4" s="1"/>
  <c r="S181" i="4" s="1"/>
  <c r="S182" i="4" s="1"/>
  <c r="S183" i="4" s="1"/>
  <c r="S184" i="4" s="1"/>
  <c r="S185" i="4" s="1"/>
  <c r="S186" i="4" s="1"/>
  <c r="S187" i="4" s="1"/>
  <c r="S188" i="4" s="1"/>
  <c r="O168" i="2"/>
  <c r="N168" i="2"/>
  <c r="L168" i="2"/>
  <c r="K168" i="2"/>
  <c r="G168" i="2"/>
  <c r="F168" i="2"/>
  <c r="E168" i="2"/>
  <c r="D168" i="2"/>
  <c r="C168" i="2"/>
  <c r="B168" i="2"/>
  <c r="J85" i="4" l="1"/>
  <c r="J86" i="4" s="1"/>
  <c r="J87" i="4" s="1"/>
  <c r="J88" i="4" s="1"/>
  <c r="J89" i="4" s="1"/>
  <c r="J90" i="4" s="1"/>
  <c r="J91" i="4" s="1"/>
  <c r="J92" i="4" s="1"/>
  <c r="J93" i="4" s="1"/>
  <c r="J94" i="4" s="1"/>
  <c r="J95" i="4" s="1"/>
  <c r="J96" i="4" s="1"/>
  <c r="J97" i="4" s="1"/>
  <c r="J98" i="4" s="1"/>
  <c r="J99" i="4" s="1"/>
  <c r="J100" i="4" s="1"/>
  <c r="J101" i="4" s="1"/>
  <c r="J102" i="4" s="1"/>
  <c r="J103" i="4" s="1"/>
  <c r="J104" i="4" s="1"/>
  <c r="J106" i="4" s="1"/>
  <c r="J108" i="4" s="1"/>
  <c r="J109" i="4" s="1"/>
  <c r="J110" i="4" s="1"/>
  <c r="J111" i="4" s="1"/>
  <c r="J112" i="4" s="1"/>
  <c r="J114" i="4" s="1"/>
  <c r="J115" i="4" s="1"/>
  <c r="J116" i="4" s="1"/>
  <c r="J120" i="4" s="1"/>
  <c r="J121" i="4" s="1"/>
  <c r="J122" i="4" s="1"/>
  <c r="J123" i="4" s="1"/>
  <c r="J125" i="4" s="1"/>
  <c r="J126" i="4" s="1"/>
  <c r="J127" i="4" s="1"/>
  <c r="J128" i="4" s="1"/>
  <c r="J129" i="4" s="1"/>
  <c r="J131" i="4" s="1"/>
  <c r="J133" i="4" s="1"/>
  <c r="J134" i="4" s="1"/>
  <c r="J135" i="4" s="1"/>
  <c r="J136" i="4" s="1"/>
  <c r="J137" i="4" s="1"/>
  <c r="J138" i="4" s="1"/>
  <c r="J139" i="4" s="1"/>
  <c r="J140" i="4" s="1"/>
  <c r="J141" i="4" s="1"/>
  <c r="J142" i="4" s="1"/>
  <c r="J143" i="4" s="1"/>
  <c r="J144" i="4" s="1"/>
  <c r="J145" i="4" s="1"/>
  <c r="J146" i="4" s="1"/>
  <c r="J147" i="4" s="1"/>
  <c r="J148" i="4" s="1"/>
  <c r="J149" i="4" s="1"/>
  <c r="J150" i="4" s="1"/>
  <c r="J151" i="4" s="1"/>
  <c r="J152" i="4" s="1"/>
  <c r="J153" i="4" s="1"/>
  <c r="J154" i="4" s="1"/>
  <c r="J155" i="4" s="1"/>
  <c r="J156" i="4" s="1"/>
  <c r="J157" i="4" s="1"/>
  <c r="J158" i="4" s="1"/>
  <c r="J159" i="4" s="1"/>
  <c r="J160" i="4" s="1"/>
  <c r="J161" i="4" s="1"/>
  <c r="J162" i="4" s="1"/>
  <c r="J163" i="4" s="1"/>
  <c r="J164" i="4" s="1"/>
  <c r="J165" i="4" s="1"/>
  <c r="J166" i="4" s="1"/>
  <c r="J167" i="4" s="1"/>
  <c r="J168" i="4" s="1"/>
  <c r="J169" i="4" s="1"/>
  <c r="J170" i="4" s="1"/>
  <c r="J171" i="4" s="1"/>
  <c r="J172" i="4" s="1"/>
  <c r="J173" i="4" s="1"/>
  <c r="J174" i="4" s="1"/>
  <c r="J175" i="4" s="1"/>
  <c r="J176" i="4" s="1"/>
  <c r="J177" i="4" s="1"/>
  <c r="J178" i="4" s="1"/>
  <c r="J179" i="4" s="1"/>
  <c r="J180" i="4" s="1"/>
  <c r="J181" i="4" s="1"/>
  <c r="J182" i="4" s="1"/>
  <c r="J183" i="4" s="1"/>
  <c r="J184" i="4" s="1"/>
  <c r="J185" i="4" s="1"/>
  <c r="J186" i="4" s="1"/>
  <c r="J187" i="4" s="1"/>
  <c r="J188" i="4" s="1"/>
  <c r="J189" i="4" s="1"/>
  <c r="I85" i="4"/>
  <c r="I86" i="4" s="1"/>
  <c r="I87" i="4" s="1"/>
  <c r="I88" i="4" s="1"/>
  <c r="I89" i="4" s="1"/>
  <c r="I90" i="4" s="1"/>
  <c r="I91" i="4" s="1"/>
  <c r="I92" i="4" s="1"/>
  <c r="I93" i="4" s="1"/>
  <c r="I94" i="4" s="1"/>
  <c r="I95" i="4" s="1"/>
  <c r="I96" i="4" s="1"/>
  <c r="I97" i="4" s="1"/>
  <c r="I98" i="4" s="1"/>
  <c r="I99" i="4" s="1"/>
  <c r="I100" i="4" s="1"/>
  <c r="I101" i="4" s="1"/>
  <c r="I102" i="4" s="1"/>
  <c r="I103" i="4" s="1"/>
  <c r="I104" i="4" s="1"/>
  <c r="I106" i="4" s="1"/>
  <c r="I108" i="4" s="1"/>
  <c r="I109" i="4" s="1"/>
  <c r="I110" i="4" s="1"/>
  <c r="I111" i="4" s="1"/>
  <c r="I112" i="4" s="1"/>
  <c r="I114" i="4" s="1"/>
  <c r="I115" i="4" s="1"/>
  <c r="I116" i="4" s="1"/>
  <c r="I120" i="4" s="1"/>
  <c r="I121" i="4" s="1"/>
  <c r="I122" i="4" s="1"/>
  <c r="I123" i="4" s="1"/>
  <c r="I125" i="4" s="1"/>
  <c r="I126" i="4" s="1"/>
  <c r="I127" i="4" s="1"/>
  <c r="I128" i="4" s="1"/>
  <c r="I129" i="4" s="1"/>
  <c r="I131" i="4" s="1"/>
  <c r="I133" i="4" s="1"/>
  <c r="I134" i="4" s="1"/>
  <c r="I135" i="4" s="1"/>
  <c r="I136" i="4" s="1"/>
  <c r="I137" i="4" s="1"/>
  <c r="I138" i="4" s="1"/>
  <c r="I139" i="4" s="1"/>
  <c r="I140" i="4" s="1"/>
  <c r="I141" i="4" s="1"/>
  <c r="I142" i="4" s="1"/>
  <c r="I143" i="4" s="1"/>
  <c r="I144" i="4" s="1"/>
  <c r="I145" i="4" s="1"/>
  <c r="I146" i="4" s="1"/>
  <c r="I147" i="4" s="1"/>
  <c r="I148" i="4" s="1"/>
  <c r="I149" i="4" s="1"/>
  <c r="I150" i="4" s="1"/>
  <c r="I151" i="4" s="1"/>
  <c r="I152" i="4" s="1"/>
  <c r="I153" i="4" s="1"/>
  <c r="I154" i="4" s="1"/>
  <c r="I155" i="4" s="1"/>
  <c r="I156" i="4" s="1"/>
  <c r="I157" i="4" s="1"/>
  <c r="I158" i="4" s="1"/>
  <c r="I159" i="4" s="1"/>
  <c r="I160" i="4" s="1"/>
  <c r="I161" i="4" s="1"/>
  <c r="I162" i="4" s="1"/>
  <c r="I163" i="4" s="1"/>
  <c r="I164" i="4" s="1"/>
  <c r="I165" i="4" s="1"/>
  <c r="I166" i="4" s="1"/>
  <c r="I167" i="4" s="1"/>
  <c r="I168" i="4" s="1"/>
  <c r="I169" i="4" s="1"/>
  <c r="I170" i="4" s="1"/>
  <c r="I171" i="4" s="1"/>
  <c r="I172" i="4" s="1"/>
  <c r="I173" i="4" s="1"/>
  <c r="I174" i="4" s="1"/>
  <c r="I175" i="4" s="1"/>
  <c r="I176" i="4" s="1"/>
  <c r="I177" i="4" s="1"/>
  <c r="I178" i="4" s="1"/>
  <c r="I179" i="4" s="1"/>
  <c r="I180" i="4" s="1"/>
  <c r="I181" i="4" s="1"/>
  <c r="I182" i="4" s="1"/>
  <c r="I183" i="4" s="1"/>
  <c r="I184" i="4" s="1"/>
  <c r="I185" i="4" s="1"/>
  <c r="I186" i="4" s="1"/>
  <c r="I187" i="4" s="1"/>
  <c r="I188" i="4" s="1"/>
  <c r="I189" i="4" s="1"/>
  <c r="H85" i="4"/>
  <c r="H86" i="4" s="1"/>
  <c r="H87" i="4" s="1"/>
  <c r="H88" i="4" s="1"/>
  <c r="H89" i="4" s="1"/>
  <c r="H90" i="4" s="1"/>
  <c r="H91" i="4" s="1"/>
  <c r="H92" i="4" s="1"/>
  <c r="H93" i="4" s="1"/>
  <c r="H94" i="4" s="1"/>
  <c r="H95" i="4" s="1"/>
  <c r="H96" i="4" s="1"/>
  <c r="H97" i="4" s="1"/>
  <c r="H98" i="4" s="1"/>
  <c r="H99" i="4" s="1"/>
  <c r="H100" i="4" s="1"/>
  <c r="H101" i="4" s="1"/>
  <c r="H102" i="4" s="1"/>
  <c r="H103" i="4" s="1"/>
  <c r="H104" i="4" s="1"/>
  <c r="H106" i="4" s="1"/>
  <c r="H108" i="4" s="1"/>
  <c r="H109" i="4" s="1"/>
  <c r="H110" i="4" s="1"/>
  <c r="H111" i="4" s="1"/>
  <c r="H112" i="4" s="1"/>
  <c r="H114" i="4" s="1"/>
  <c r="H115" i="4" s="1"/>
  <c r="H116" i="4" s="1"/>
  <c r="H120" i="4" s="1"/>
  <c r="H121" i="4" s="1"/>
  <c r="H122" i="4" s="1"/>
  <c r="H123" i="4" s="1"/>
  <c r="H125" i="4" s="1"/>
  <c r="H126" i="4" s="1"/>
  <c r="H127" i="4" s="1"/>
  <c r="H128" i="4" s="1"/>
  <c r="H129" i="4" s="1"/>
  <c r="H131" i="4" s="1"/>
  <c r="H133" i="4" s="1"/>
  <c r="H134" i="4" s="1"/>
  <c r="H135" i="4" s="1"/>
  <c r="H136" i="4" s="1"/>
  <c r="H137" i="4" s="1"/>
  <c r="H138" i="4" s="1"/>
  <c r="H139" i="4" s="1"/>
  <c r="H140" i="4" s="1"/>
  <c r="H141" i="4" s="1"/>
  <c r="H142" i="4" s="1"/>
  <c r="H143" i="4" s="1"/>
  <c r="H144" i="4" s="1"/>
  <c r="H145" i="4" s="1"/>
  <c r="H146" i="4" s="1"/>
  <c r="H147" i="4" s="1"/>
  <c r="H148" i="4" s="1"/>
  <c r="H149" i="4" s="1"/>
  <c r="H150" i="4" s="1"/>
  <c r="H151" i="4" s="1"/>
  <c r="H152" i="4" s="1"/>
  <c r="H153" i="4" s="1"/>
  <c r="H154" i="4" s="1"/>
  <c r="H155" i="4" s="1"/>
  <c r="H156" i="4" s="1"/>
  <c r="H157" i="4" s="1"/>
  <c r="H158" i="4" s="1"/>
  <c r="H159" i="4" s="1"/>
  <c r="H160" i="4" s="1"/>
  <c r="H161" i="4" s="1"/>
  <c r="H162" i="4" s="1"/>
  <c r="H163" i="4" s="1"/>
  <c r="H164" i="4" s="1"/>
  <c r="H165" i="4" s="1"/>
  <c r="H166" i="4" s="1"/>
  <c r="H167" i="4" s="1"/>
  <c r="H168" i="4" s="1"/>
  <c r="H169" i="4" s="1"/>
  <c r="H170" i="4" s="1"/>
  <c r="H171" i="4" s="1"/>
  <c r="H172" i="4" s="1"/>
  <c r="H173" i="4" s="1"/>
  <c r="H174" i="4" s="1"/>
  <c r="H175" i="4" s="1"/>
  <c r="H176" i="4" s="1"/>
  <c r="H177" i="4" s="1"/>
  <c r="H178" i="4" s="1"/>
  <c r="H179" i="4" s="1"/>
  <c r="H180" i="4" s="1"/>
  <c r="H181" i="4" s="1"/>
  <c r="H182" i="4" s="1"/>
  <c r="H183" i="4" s="1"/>
  <c r="H184" i="4" s="1"/>
  <c r="H185" i="4" s="1"/>
  <c r="H186" i="4" s="1"/>
  <c r="H187" i="4" s="1"/>
  <c r="H188" i="4" s="1"/>
  <c r="H189" i="4" s="1"/>
  <c r="P85" i="4"/>
  <c r="P86" i="4" s="1"/>
  <c r="P87" i="4" s="1"/>
  <c r="P88" i="4" s="1"/>
  <c r="P89" i="4" s="1"/>
  <c r="P90" i="4" s="1"/>
  <c r="P91" i="4" s="1"/>
  <c r="P92" i="4" s="1"/>
  <c r="P93" i="4" s="1"/>
  <c r="P94" i="4" s="1"/>
  <c r="P95" i="4" s="1"/>
  <c r="P96" i="4" s="1"/>
  <c r="P97" i="4" s="1"/>
  <c r="P98" i="4" s="1"/>
  <c r="P99" i="4" s="1"/>
  <c r="P100" i="4" s="1"/>
  <c r="P101" i="4" s="1"/>
  <c r="P102" i="4" s="1"/>
  <c r="P103" i="4" s="1"/>
  <c r="P104" i="4" s="1"/>
  <c r="P106" i="4" s="1"/>
  <c r="P108" i="4" s="1"/>
  <c r="P109" i="4" s="1"/>
  <c r="P110" i="4" s="1"/>
  <c r="P111" i="4" s="1"/>
  <c r="P112" i="4" s="1"/>
  <c r="P114" i="4" s="1"/>
  <c r="P115" i="4" s="1"/>
  <c r="P116" i="4" s="1"/>
  <c r="P120" i="4" s="1"/>
  <c r="P121" i="4" s="1"/>
  <c r="P122" i="4" s="1"/>
  <c r="P123" i="4" s="1"/>
  <c r="P125" i="4" s="1"/>
  <c r="P126" i="4" s="1"/>
  <c r="P127" i="4" s="1"/>
  <c r="P128" i="4" s="1"/>
  <c r="P129" i="4" s="1"/>
  <c r="P131" i="4" s="1"/>
  <c r="P133" i="4" s="1"/>
  <c r="P134" i="4" s="1"/>
  <c r="P135" i="4" s="1"/>
  <c r="P136" i="4" s="1"/>
  <c r="P137" i="4" s="1"/>
  <c r="P138" i="4" s="1"/>
  <c r="P139" i="4" s="1"/>
  <c r="P140" i="4" s="1"/>
  <c r="P141" i="4" s="1"/>
  <c r="P142" i="4" s="1"/>
  <c r="P143" i="4" s="1"/>
  <c r="P144" i="4" s="1"/>
  <c r="P145" i="4" s="1"/>
  <c r="P146" i="4" s="1"/>
  <c r="P148" i="4" s="1"/>
  <c r="P149" i="4" s="1"/>
  <c r="P150" i="4" s="1"/>
  <c r="P151" i="4" s="1"/>
  <c r="P152" i="4" s="1"/>
  <c r="P153" i="4" s="1"/>
  <c r="P154" i="4" s="1"/>
  <c r="P155" i="4" s="1"/>
  <c r="P156" i="4" s="1"/>
  <c r="P157" i="4" s="1"/>
  <c r="P158" i="4" s="1"/>
  <c r="P159" i="4" s="1"/>
  <c r="P160" i="4" s="1"/>
  <c r="P161" i="4" s="1"/>
  <c r="P162" i="4" s="1"/>
  <c r="P163" i="4" s="1"/>
  <c r="P164" i="4" s="1"/>
  <c r="P165" i="4" s="1"/>
  <c r="P166" i="4" s="1"/>
  <c r="P167" i="4" s="1"/>
  <c r="P168" i="4" s="1"/>
  <c r="P169" i="4" s="1"/>
  <c r="P170" i="4" s="1"/>
  <c r="P171" i="4" s="1"/>
  <c r="P172" i="4" s="1"/>
  <c r="P173" i="4" s="1"/>
  <c r="P174" i="4" s="1"/>
  <c r="P175" i="4" s="1"/>
  <c r="P176" i="4" s="1"/>
  <c r="P177" i="4" s="1"/>
  <c r="P178" i="4" s="1"/>
  <c r="P179" i="4" s="1"/>
  <c r="P180" i="4" s="1"/>
  <c r="P181" i="4" s="1"/>
  <c r="P182" i="4" s="1"/>
  <c r="P183" i="4" s="1"/>
  <c r="P184" i="4" s="1"/>
  <c r="P185" i="4" s="1"/>
  <c r="P186" i="4" s="1"/>
  <c r="P187" i="4" s="1"/>
  <c r="P188" i="4" s="1"/>
  <c r="M85" i="4"/>
  <c r="M86" i="4" s="1"/>
  <c r="M87" i="4" s="1"/>
  <c r="M88" i="4" s="1"/>
  <c r="M89" i="4" s="1"/>
  <c r="M90" i="4" s="1"/>
  <c r="M91" i="4" s="1"/>
  <c r="M92" i="4" s="1"/>
  <c r="M93" i="4" s="1"/>
  <c r="M94" i="4" s="1"/>
  <c r="M95" i="4" s="1"/>
  <c r="M96" i="4" s="1"/>
  <c r="M97" i="4" s="1"/>
  <c r="M98" i="4" s="1"/>
  <c r="M99" i="4" s="1"/>
  <c r="M100" i="4" s="1"/>
  <c r="M101" i="4" s="1"/>
  <c r="M102" i="4" s="1"/>
  <c r="M103" i="4" s="1"/>
  <c r="M104" i="4" s="1"/>
  <c r="M106" i="4" s="1"/>
  <c r="M108" i="4" s="1"/>
  <c r="M109" i="4" s="1"/>
  <c r="M110" i="4" s="1"/>
  <c r="M111" i="4" s="1"/>
  <c r="M112" i="4" s="1"/>
  <c r="M114" i="4" s="1"/>
  <c r="M115" i="4" s="1"/>
  <c r="M116" i="4" s="1"/>
  <c r="M120" i="4" s="1"/>
  <c r="M121" i="4" s="1"/>
  <c r="M122" i="4" s="1"/>
  <c r="M123" i="4" s="1"/>
  <c r="M125" i="4" s="1"/>
  <c r="M126" i="4" s="1"/>
  <c r="M127" i="4" s="1"/>
  <c r="M128" i="4" s="1"/>
  <c r="M129" i="4" s="1"/>
  <c r="M131" i="4" s="1"/>
  <c r="M133" i="4" s="1"/>
  <c r="M134" i="4" s="1"/>
  <c r="M135" i="4" s="1"/>
  <c r="M136" i="4" s="1"/>
  <c r="M137" i="4" s="1"/>
  <c r="M138" i="4" s="1"/>
  <c r="M139" i="4" s="1"/>
  <c r="M140" i="4" s="1"/>
  <c r="M141" i="4" s="1"/>
  <c r="M142" i="4" s="1"/>
  <c r="M143" i="4" s="1"/>
  <c r="M144" i="4" s="1"/>
  <c r="M145" i="4" s="1"/>
  <c r="M146" i="4" s="1"/>
  <c r="G128" i="2"/>
  <c r="F128" i="2"/>
  <c r="E128" i="2"/>
  <c r="D128" i="2"/>
  <c r="C128" i="2"/>
  <c r="B128" i="2"/>
  <c r="M148" i="4" l="1"/>
  <c r="M149" i="4" s="1"/>
  <c r="M150" i="4" s="1"/>
  <c r="M151" i="4" s="1"/>
  <c r="M152" i="4" s="1"/>
  <c r="M153" i="4" s="1"/>
  <c r="M154" i="4" s="1"/>
  <c r="M155" i="4" s="1"/>
  <c r="M156" i="4" s="1"/>
  <c r="M157" i="4" s="1"/>
  <c r="M158" i="4" s="1"/>
  <c r="M159" i="4" s="1"/>
  <c r="M160" i="4" s="1"/>
  <c r="M161" i="4" s="1"/>
  <c r="M162" i="4" s="1"/>
  <c r="M163" i="4" s="1"/>
  <c r="M164" i="4" s="1"/>
  <c r="M165" i="4" s="1"/>
  <c r="M166" i="4" s="1"/>
  <c r="M167" i="4" s="1"/>
  <c r="M168" i="4" s="1"/>
  <c r="M169" i="4" s="1"/>
  <c r="M170" i="4" s="1"/>
  <c r="M171" i="4" s="1"/>
  <c r="M172" i="4" s="1"/>
  <c r="M173" i="4" s="1"/>
  <c r="M174" i="4" s="1"/>
  <c r="M175" i="4" s="1"/>
  <c r="M176" i="4" s="1"/>
  <c r="M177" i="4" s="1"/>
  <c r="M178" i="4" s="1"/>
  <c r="M179" i="4" s="1"/>
  <c r="M180" i="4" s="1"/>
  <c r="M181" i="4" s="1"/>
  <c r="M182" i="4" s="1"/>
  <c r="M183" i="4" s="1"/>
  <c r="M184" i="4" s="1"/>
  <c r="M185" i="4" s="1"/>
  <c r="M186" i="4" s="1"/>
  <c r="M187" i="4" s="1"/>
  <c r="M188" i="4" s="1"/>
  <c r="M147" i="4"/>
  <c r="F152" i="2"/>
  <c r="K128" i="2"/>
  <c r="O152" i="2"/>
  <c r="N152" i="2"/>
  <c r="L152" i="2"/>
  <c r="K152" i="2"/>
  <c r="G152" i="2"/>
  <c r="D152" i="2"/>
  <c r="C152" i="2"/>
  <c r="B152" i="2"/>
  <c r="O128" i="2"/>
  <c r="N128" i="2"/>
  <c r="L128" i="2"/>
  <c r="O92" i="2"/>
  <c r="N92" i="2"/>
  <c r="L92" i="2"/>
  <c r="K92" i="2"/>
  <c r="G92" i="2"/>
  <c r="F92" i="2"/>
  <c r="E92" i="2"/>
  <c r="D92" i="2"/>
  <c r="C92" i="2"/>
  <c r="B92" i="2"/>
  <c r="O72" i="2"/>
  <c r="N72" i="2"/>
  <c r="L72" i="2"/>
  <c r="K72" i="2"/>
  <c r="G72" i="2"/>
  <c r="F72" i="2"/>
  <c r="E72" i="2"/>
  <c r="D72" i="2"/>
  <c r="C72" i="2"/>
  <c r="B72" i="2"/>
  <c r="O52" i="2"/>
  <c r="N52" i="2"/>
  <c r="L52" i="2"/>
  <c r="K52" i="2"/>
  <c r="G52" i="2"/>
  <c r="F52" i="2"/>
  <c r="E52" i="2"/>
  <c r="D52" i="2"/>
  <c r="C52" i="2"/>
  <c r="B52" i="2"/>
  <c r="O27" i="2"/>
  <c r="N27" i="2"/>
  <c r="L27" i="2"/>
  <c r="K27" i="2"/>
  <c r="K169" i="2" s="1"/>
  <c r="G27" i="2"/>
  <c r="G169" i="2" s="1"/>
  <c r="F27" i="2"/>
  <c r="F169" i="2" s="1"/>
  <c r="E27" i="2"/>
  <c r="E169" i="2" s="1"/>
  <c r="D27" i="2"/>
  <c r="D169" i="2" s="1"/>
  <c r="C27" i="2"/>
  <c r="C169" i="2" s="1"/>
  <c r="B27" i="2"/>
  <c r="B169" i="2" s="1"/>
  <c r="J14" i="2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I14" i="2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H14" i="2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O13" i="2"/>
  <c r="N13" i="2"/>
  <c r="L13" i="2"/>
  <c r="K13" i="2"/>
  <c r="P6" i="2"/>
  <c r="P7" i="2" s="1"/>
  <c r="P8" i="2" s="1"/>
  <c r="P9" i="2" s="1"/>
  <c r="P10" i="2" s="1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P57" i="2" s="1"/>
  <c r="P58" i="2" s="1"/>
  <c r="P59" i="2" s="1"/>
  <c r="P60" i="2" s="1"/>
  <c r="P61" i="2" s="1"/>
  <c r="P62" i="2" s="1"/>
  <c r="P63" i="2" s="1"/>
  <c r="P64" i="2" s="1"/>
  <c r="P65" i="2" s="1"/>
  <c r="P66" i="2" s="1"/>
  <c r="P67" i="2" s="1"/>
  <c r="P68" i="2" s="1"/>
  <c r="P69" i="2" s="1"/>
  <c r="P70" i="2" s="1"/>
  <c r="P71" i="2" s="1"/>
  <c r="P72" i="2" s="1"/>
  <c r="P73" i="2" s="1"/>
  <c r="P74" i="2" s="1"/>
  <c r="P75" i="2" s="1"/>
  <c r="P76" i="2" s="1"/>
  <c r="P77" i="2" s="1"/>
  <c r="P78" i="2" s="1"/>
  <c r="P79" i="2" s="1"/>
  <c r="P80" i="2" s="1"/>
  <c r="P81" i="2" s="1"/>
  <c r="P82" i="2" s="1"/>
  <c r="P83" i="2" s="1"/>
  <c r="P84" i="2" s="1"/>
  <c r="P85" i="2" s="1"/>
  <c r="P86" i="2" s="1"/>
  <c r="P87" i="2" s="1"/>
  <c r="P88" i="2" s="1"/>
  <c r="P89" i="2" s="1"/>
  <c r="P90" i="2" s="1"/>
  <c r="P91" i="2" s="1"/>
  <c r="P92" i="2" s="1"/>
  <c r="P93" i="2" s="1"/>
  <c r="P94" i="2" s="1"/>
  <c r="P95" i="2" s="1"/>
  <c r="P96" i="2" s="1"/>
  <c r="P97" i="2" s="1"/>
  <c r="P98" i="2" s="1"/>
  <c r="P99" i="2" s="1"/>
  <c r="P100" i="2" s="1"/>
  <c r="P101" i="2" s="1"/>
  <c r="P102" i="2" s="1"/>
  <c r="P103" i="2" s="1"/>
  <c r="P104" i="2" s="1"/>
  <c r="P105" i="2" s="1"/>
  <c r="P106" i="2" s="1"/>
  <c r="P107" i="2" s="1"/>
  <c r="P108" i="2" s="1"/>
  <c r="P109" i="2" s="1"/>
  <c r="P110" i="2" s="1"/>
  <c r="P111" i="2" s="1"/>
  <c r="P112" i="2" s="1"/>
  <c r="P113" i="2" s="1"/>
  <c r="P114" i="2" s="1"/>
  <c r="P115" i="2" s="1"/>
  <c r="P116" i="2" s="1"/>
  <c r="P117" i="2" s="1"/>
  <c r="P118" i="2" s="1"/>
  <c r="P119" i="2" s="1"/>
  <c r="P120" i="2" s="1"/>
  <c r="P121" i="2" s="1"/>
  <c r="P122" i="2" s="1"/>
  <c r="P123" i="2" s="1"/>
  <c r="P124" i="2" s="1"/>
  <c r="P125" i="2" s="1"/>
  <c r="P126" i="2" s="1"/>
  <c r="P128" i="2" s="1"/>
  <c r="P129" i="2" s="1"/>
  <c r="P130" i="2" s="1"/>
  <c r="P131" i="2" s="1"/>
  <c r="P132" i="2" s="1"/>
  <c r="P133" i="2" s="1"/>
  <c r="P134" i="2" s="1"/>
  <c r="P135" i="2" s="1"/>
  <c r="P136" i="2" s="1"/>
  <c r="P137" i="2" s="1"/>
  <c r="P138" i="2" s="1"/>
  <c r="P139" i="2" s="1"/>
  <c r="M6" i="2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M75" i="2" s="1"/>
  <c r="M76" i="2" s="1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99" i="2" s="1"/>
  <c r="M100" i="2" s="1"/>
  <c r="M101" i="2" s="1"/>
  <c r="M102" i="2" s="1"/>
  <c r="M103" i="2" s="1"/>
  <c r="M104" i="2" s="1"/>
  <c r="M105" i="2" s="1"/>
  <c r="M106" i="2" s="1"/>
  <c r="M107" i="2" s="1"/>
  <c r="M108" i="2" s="1"/>
  <c r="M109" i="2" s="1"/>
  <c r="M110" i="2" s="1"/>
  <c r="M111" i="2" s="1"/>
  <c r="M112" i="2" s="1"/>
  <c r="M113" i="2" s="1"/>
  <c r="M114" i="2" s="1"/>
  <c r="M115" i="2" s="1"/>
  <c r="M116" i="2" s="1"/>
  <c r="M117" i="2" s="1"/>
  <c r="M118" i="2" s="1"/>
  <c r="M119" i="2" s="1"/>
  <c r="M120" i="2" s="1"/>
  <c r="M121" i="2" s="1"/>
  <c r="M122" i="2" s="1"/>
  <c r="M123" i="2" s="1"/>
  <c r="M124" i="2" s="1"/>
  <c r="M125" i="2" s="1"/>
  <c r="M126" i="2" s="1"/>
  <c r="P140" i="2" l="1"/>
  <c r="P141" i="2" s="1"/>
  <c r="P142" i="2" s="1"/>
  <c r="P143" i="2" s="1"/>
  <c r="P144" i="2" s="1"/>
  <c r="P145" i="2" s="1"/>
  <c r="P146" i="2" s="1"/>
  <c r="P147" i="2" s="1"/>
  <c r="P148" i="2" s="1"/>
  <c r="P149" i="2" s="1"/>
  <c r="P150" i="2" s="1"/>
  <c r="P151" i="2" s="1"/>
  <c r="P152" i="2" s="1"/>
  <c r="P153" i="2" s="1"/>
  <c r="M128" i="2"/>
  <c r="M129" i="2" s="1"/>
  <c r="M127" i="2"/>
  <c r="H125" i="2"/>
  <c r="H126" i="2" s="1"/>
  <c r="H127" i="2" s="1"/>
  <c r="H128" i="2" s="1"/>
  <c r="H129" i="2" s="1"/>
  <c r="H130" i="2" s="1"/>
  <c r="H131" i="2" s="1"/>
  <c r="H132" i="2" s="1"/>
  <c r="H133" i="2" s="1"/>
  <c r="H134" i="2" s="1"/>
  <c r="H135" i="2" s="1"/>
  <c r="H136" i="2" s="1"/>
  <c r="H137" i="2" s="1"/>
  <c r="H138" i="2" s="1"/>
  <c r="H139" i="2" s="1"/>
  <c r="H140" i="2" s="1"/>
  <c r="H141" i="2" s="1"/>
  <c r="H142" i="2" s="1"/>
  <c r="I125" i="2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s="1"/>
  <c r="I142" i="2" s="1"/>
  <c r="J125" i="2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J141" i="2" s="1"/>
  <c r="J142" i="2" s="1"/>
  <c r="M130" i="2"/>
  <c r="P154" i="2" l="1"/>
  <c r="J143" i="2"/>
  <c r="J144" i="2" s="1"/>
  <c r="J145" i="2" s="1"/>
  <c r="J146" i="2" s="1"/>
  <c r="J147" i="2" s="1"/>
  <c r="J148" i="2" s="1"/>
  <c r="J149" i="2" s="1"/>
  <c r="J150" i="2" s="1"/>
  <c r="J151" i="2" s="1"/>
  <c r="J152" i="2" s="1"/>
  <c r="I143" i="2"/>
  <c r="I144" i="2" s="1"/>
  <c r="I145" i="2" s="1"/>
  <c r="I146" i="2" s="1"/>
  <c r="I147" i="2" s="1"/>
  <c r="I148" i="2" s="1"/>
  <c r="I149" i="2" s="1"/>
  <c r="I150" i="2" s="1"/>
  <c r="I151" i="2" s="1"/>
  <c r="I152" i="2" s="1"/>
  <c r="H143" i="2"/>
  <c r="H144" i="2" s="1"/>
  <c r="H145" i="2" s="1"/>
  <c r="H146" i="2" s="1"/>
  <c r="H147" i="2" s="1"/>
  <c r="H148" i="2" s="1"/>
  <c r="H149" i="2" s="1"/>
  <c r="H150" i="2" s="1"/>
  <c r="H151" i="2" s="1"/>
  <c r="H152" i="2" s="1"/>
  <c r="M131" i="2"/>
  <c r="P155" i="2" l="1"/>
  <c r="P156" i="2" s="1"/>
  <c r="H153" i="2"/>
  <c r="I153" i="2"/>
  <c r="J153" i="2"/>
  <c r="M132" i="2"/>
  <c r="M133" i="2" s="1"/>
  <c r="M134" i="2" s="1"/>
  <c r="M135" i="2" s="1"/>
  <c r="M136" i="2" s="1"/>
  <c r="M137" i="2" s="1"/>
  <c r="P157" i="2" l="1"/>
  <c r="P158" i="2" s="1"/>
  <c r="P159" i="2" s="1"/>
  <c r="P160" i="2" s="1"/>
  <c r="P161" i="2" s="1"/>
  <c r="P162" i="2" s="1"/>
  <c r="P163" i="2" s="1"/>
  <c r="P164" i="2" s="1"/>
  <c r="P165" i="2" s="1"/>
  <c r="P166" i="2" s="1"/>
  <c r="P167" i="2" s="1"/>
  <c r="P168" i="2" s="1"/>
  <c r="J154" i="2"/>
  <c r="I154" i="2"/>
  <c r="H154" i="2"/>
  <c r="H155" i="2" s="1"/>
  <c r="H156" i="2" s="1"/>
  <c r="H157" i="2" s="1"/>
  <c r="H158" i="2" s="1"/>
  <c r="H159" i="2" s="1"/>
  <c r="H160" i="2" s="1"/>
  <c r="H161" i="2" s="1"/>
  <c r="H162" i="2" s="1"/>
  <c r="H163" i="2" s="1"/>
  <c r="H164" i="2" s="1"/>
  <c r="H165" i="2" s="1"/>
  <c r="H166" i="2" s="1"/>
  <c r="H167" i="2" s="1"/>
  <c r="M138" i="2"/>
  <c r="M139" i="2" s="1"/>
  <c r="M140" i="2" s="1"/>
  <c r="M141" i="2" s="1"/>
  <c r="M142" i="2" s="1"/>
  <c r="M143" i="2" s="1"/>
  <c r="M144" i="2" l="1"/>
  <c r="M145" i="2" s="1"/>
  <c r="M146" i="2" s="1"/>
  <c r="M147" i="2" s="1"/>
  <c r="I168" i="2" l="1"/>
  <c r="I169" i="2" s="1"/>
  <c r="J168" i="2"/>
  <c r="J169" i="2" s="1"/>
  <c r="H168" i="2"/>
  <c r="H169" i="2" s="1"/>
  <c r="M148" i="2"/>
  <c r="M149" i="2" s="1"/>
  <c r="M150" i="2" s="1"/>
  <c r="M151" i="2" s="1"/>
  <c r="M152" i="2" s="1"/>
  <c r="M153" i="2" s="1"/>
  <c r="M154" i="2" l="1"/>
  <c r="M155" i="2" s="1"/>
  <c r="M156" i="2" s="1"/>
  <c r="M157" i="2" s="1"/>
  <c r="M158" i="2" s="1"/>
  <c r="M159" i="2" s="1"/>
  <c r="M160" i="2" s="1"/>
  <c r="M161" i="2" s="1"/>
  <c r="M162" i="2" s="1"/>
  <c r="M163" i="2" s="1"/>
  <c r="M164" i="2" s="1"/>
  <c r="M165" i="2" s="1"/>
  <c r="M166" i="2" s="1"/>
  <c r="M167" i="2" s="1"/>
  <c r="M168" i="2" l="1"/>
</calcChain>
</file>

<file path=xl/comments1.xml><?xml version="1.0" encoding="utf-8"?>
<comments xmlns="http://schemas.openxmlformats.org/spreadsheetml/2006/main">
  <authors>
    <author>OSCAR</author>
  </authors>
  <commentList>
    <comment ref="N34" authorId="0" shapeId="0">
      <text>
        <r>
          <rPr>
            <b/>
            <sz val="9"/>
            <color indexed="81"/>
            <rFont val="Tahoma"/>
            <family val="2"/>
          </rPr>
          <t>OSCAR:</t>
        </r>
        <r>
          <rPr>
            <sz val="9"/>
            <color indexed="81"/>
            <rFont val="Tahoma"/>
            <family val="2"/>
          </rPr>
          <t xml:space="preserve">
BALONES REPARADOS</t>
        </r>
      </text>
    </comment>
    <comment ref="U97" authorId="0" shapeId="0">
      <text>
        <r>
          <rPr>
            <b/>
            <sz val="9"/>
            <color indexed="81"/>
            <rFont val="Tahoma"/>
            <family val="2"/>
          </rPr>
          <t>OSCAR:</t>
        </r>
        <r>
          <rPr>
            <sz val="9"/>
            <color indexed="81"/>
            <rFont val="Tahoma"/>
            <family val="2"/>
          </rPr>
          <t xml:space="preserve">
MAS LOS 50 C10 SOLGAS QUE ESTABAN EN EL INTERNATIONAL</t>
        </r>
      </text>
    </comment>
    <comment ref="B131" authorId="0" shapeId="0">
      <text>
        <r>
          <rPr>
            <b/>
            <sz val="9"/>
            <color indexed="81"/>
            <rFont val="Tahoma"/>
            <family val="2"/>
          </rPr>
          <t>OSCAR:</t>
        </r>
        <r>
          <rPr>
            <sz val="9"/>
            <color indexed="81"/>
            <rFont val="Tahoma"/>
            <family val="2"/>
          </rPr>
          <t xml:space="preserve">
SE LE VENDIO 40 A CHARO, ERAN 500</t>
        </r>
      </text>
    </comment>
  </commentList>
</comments>
</file>

<file path=xl/comments2.xml><?xml version="1.0" encoding="utf-8"?>
<comments xmlns="http://schemas.openxmlformats.org/spreadsheetml/2006/main">
  <authors>
    <author>OSCAR</author>
  </authors>
  <commentList>
    <comment ref="N35" authorId="0" shapeId="0">
      <text>
        <r>
          <rPr>
            <b/>
            <sz val="9"/>
            <color indexed="81"/>
            <rFont val="Tahoma"/>
            <family val="2"/>
          </rPr>
          <t>OSCAR:</t>
        </r>
        <r>
          <rPr>
            <sz val="9"/>
            <color indexed="81"/>
            <rFont val="Tahoma"/>
            <family val="2"/>
          </rPr>
          <t xml:space="preserve">
BALONES REPARADOS</t>
        </r>
      </text>
    </comment>
    <comment ref="X110" authorId="0" shapeId="0">
      <text>
        <r>
          <rPr>
            <b/>
            <sz val="9"/>
            <color indexed="81"/>
            <rFont val="Tahoma"/>
            <family val="2"/>
          </rPr>
          <t>OSCAR:</t>
        </r>
        <r>
          <rPr>
            <sz val="9"/>
            <color indexed="81"/>
            <rFont val="Tahoma"/>
            <family val="2"/>
          </rPr>
          <t xml:space="preserve">
MAS LOS 50 C10 SOLGAS QUE ESTABAN EN EL INTERNATIONAL</t>
        </r>
      </text>
    </comment>
    <comment ref="B151" authorId="0" shapeId="0">
      <text>
        <r>
          <rPr>
            <b/>
            <sz val="9"/>
            <color indexed="81"/>
            <rFont val="Tahoma"/>
            <family val="2"/>
          </rPr>
          <t>OSCAR:</t>
        </r>
        <r>
          <rPr>
            <sz val="9"/>
            <color indexed="81"/>
            <rFont val="Tahoma"/>
            <family val="2"/>
          </rPr>
          <t xml:space="preserve">
SE LE VENDIO 40 A CHARO, ERAN 500</t>
        </r>
      </text>
    </comment>
  </commentList>
</comments>
</file>

<file path=xl/sharedStrings.xml><?xml version="1.0" encoding="utf-8"?>
<sst xmlns="http://schemas.openxmlformats.org/spreadsheetml/2006/main" count="493" uniqueCount="115">
  <si>
    <t>BALONES ANDINOS</t>
  </si>
  <si>
    <t>F</t>
  </si>
  <si>
    <t>ORD</t>
  </si>
  <si>
    <t>ING</t>
  </si>
  <si>
    <t>EGR</t>
  </si>
  <si>
    <t>STOCK</t>
  </si>
  <si>
    <t>SR. SINCHE</t>
  </si>
  <si>
    <t>ENE</t>
  </si>
  <si>
    <t>PIURA</t>
  </si>
  <si>
    <t>0101</t>
  </si>
  <si>
    <t>0103</t>
  </si>
  <si>
    <t>FEB</t>
  </si>
  <si>
    <t>SR. AMERICO VALENTIN</t>
  </si>
  <si>
    <t>CHAVIN GAS</t>
  </si>
  <si>
    <t>PROD 2</t>
  </si>
  <si>
    <t>0113</t>
  </si>
  <si>
    <t>SR. FARFAN</t>
  </si>
  <si>
    <t>0114</t>
  </si>
  <si>
    <t>MAR</t>
  </si>
  <si>
    <t>0116</t>
  </si>
  <si>
    <t>0117</t>
  </si>
  <si>
    <t>0118</t>
  </si>
  <si>
    <t>0119</t>
  </si>
  <si>
    <t>VENTA STAR GAS</t>
  </si>
  <si>
    <t>0121</t>
  </si>
  <si>
    <t>1-5285</t>
  </si>
  <si>
    <t>VENTA A GAS &amp; GAS</t>
  </si>
  <si>
    <t>0122</t>
  </si>
  <si>
    <t>ABR</t>
  </si>
  <si>
    <t>PROD 3</t>
  </si>
  <si>
    <t>0127</t>
  </si>
  <si>
    <t>1-02740</t>
  </si>
  <si>
    <t>1-02742</t>
  </si>
  <si>
    <t>MAY</t>
  </si>
  <si>
    <t>STAR GAS</t>
  </si>
  <si>
    <t>LLAMAZUL</t>
  </si>
  <si>
    <t xml:space="preserve"> DEVOLUCIÓN SR. FARFÁN</t>
  </si>
  <si>
    <t>A CHAVÍN GAS</t>
  </si>
  <si>
    <t>DEVOLUCIÓN SR. FARFÁN</t>
  </si>
  <si>
    <t>PRODUCCION</t>
  </si>
  <si>
    <t>JUN</t>
  </si>
  <si>
    <t>GUÍA</t>
  </si>
  <si>
    <t>SOLGAS</t>
  </si>
  <si>
    <t>001-02712</t>
  </si>
  <si>
    <t>FACT</t>
  </si>
  <si>
    <t>MONTO</t>
  </si>
  <si>
    <t>BCO</t>
  </si>
  <si>
    <t>001-02716</t>
  </si>
  <si>
    <t>SULLANA- PIURA</t>
  </si>
  <si>
    <t>001-02714</t>
  </si>
  <si>
    <t>001-02719</t>
  </si>
  <si>
    <t>YONNY - AYACUCHO</t>
  </si>
  <si>
    <t>001-2731</t>
  </si>
  <si>
    <t>001-2732</t>
  </si>
  <si>
    <t>001-2724</t>
  </si>
  <si>
    <t>ABANCAY</t>
  </si>
  <si>
    <t>PEDRO UCHUYA</t>
  </si>
  <si>
    <t>OBERVACIONES</t>
  </si>
  <si>
    <t>001-02738</t>
  </si>
  <si>
    <t>DE PLATAFORMA A BALONES</t>
  </si>
  <si>
    <t>INGRESO</t>
  </si>
  <si>
    <t>SALIDA</t>
  </si>
  <si>
    <t>EXISTENCIA</t>
  </si>
  <si>
    <t>PLCH</t>
  </si>
  <si>
    <t>GLLT</t>
  </si>
  <si>
    <t>VLV</t>
  </si>
  <si>
    <t>JUL</t>
  </si>
  <si>
    <t>P</t>
  </si>
  <si>
    <t>: PLATAFORMA</t>
  </si>
  <si>
    <t>C</t>
  </si>
  <si>
    <t>: CANJE</t>
  </si>
  <si>
    <t>V</t>
  </si>
  <si>
    <t>: VENTA</t>
  </si>
  <si>
    <t>A</t>
  </si>
  <si>
    <t>: ALMACÉN</t>
  </si>
  <si>
    <t>DET</t>
  </si>
  <si>
    <t>TSEM</t>
  </si>
  <si>
    <t>STAR GAS SRL</t>
  </si>
  <si>
    <t>R</t>
  </si>
  <si>
    <t>: ROBO</t>
  </si>
  <si>
    <t>SRA. MAURA</t>
  </si>
  <si>
    <t>0136</t>
  </si>
  <si>
    <t>AYACUCHO</t>
  </si>
  <si>
    <t>PRODUCCIÓN 2015</t>
  </si>
  <si>
    <t>STOCK CAMION INTER</t>
  </si>
  <si>
    <t>1-0296240</t>
  </si>
  <si>
    <t>EMEMSA</t>
  </si>
  <si>
    <t>1-0310100</t>
  </si>
  <si>
    <t>1-0018790</t>
  </si>
  <si>
    <t>1-0019829</t>
  </si>
  <si>
    <t>GRUPO KLAUS SAC</t>
  </si>
  <si>
    <t>1-02759</t>
  </si>
  <si>
    <t>1-005318</t>
  </si>
  <si>
    <t>TIFFANY RODRIGUEZ</t>
  </si>
  <si>
    <t>1-02760</t>
  </si>
  <si>
    <t>1-005316</t>
  </si>
  <si>
    <t>SULLANA - PEDRO UCHUYA</t>
  </si>
  <si>
    <t>SULLANA - SR. UCHUYA</t>
  </si>
  <si>
    <t>1-0019970</t>
  </si>
  <si>
    <t>1-0018923</t>
  </si>
  <si>
    <t>1-02763</t>
  </si>
  <si>
    <t>AGO</t>
  </si>
  <si>
    <t>1-02765</t>
  </si>
  <si>
    <t>1-02767</t>
  </si>
  <si>
    <t>SR. VASQUEZ - SR. BENJAMIN</t>
  </si>
  <si>
    <t>SR. FARFAN - POR REGULARIZAR</t>
  </si>
  <si>
    <t>**** ESTAN OCULTAS LAS FILAS</t>
  </si>
  <si>
    <t>VENTA EN PLAT</t>
  </si>
  <si>
    <t>PAYANO</t>
  </si>
  <si>
    <t>VIGILANCIA</t>
  </si>
  <si>
    <t>VÁSQUEZ</t>
  </si>
  <si>
    <t>MABELY</t>
  </si>
  <si>
    <t>AGENCIA</t>
  </si>
  <si>
    <t>ANDY GAS</t>
  </si>
  <si>
    <t>TRUCIOS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</si>
</sst>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8C7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thin">
        <color indexed="64"/>
      </left>
      <right style="thin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rgb="FFFF0000"/>
      </right>
      <top/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dashed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ashed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theme="4" tint="-0.24994659260841701"/>
      </bottom>
      <diagonal/>
    </border>
    <border>
      <left style="hair">
        <color auto="1"/>
      </left>
      <right style="hair">
        <color auto="1"/>
      </right>
      <top style="thin">
        <color rgb="FF0070C0"/>
      </top>
      <bottom style="hair">
        <color auto="1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hair">
        <color theme="1"/>
      </left>
      <right style="hair">
        <color auto="1"/>
      </right>
      <top style="thin">
        <color rgb="FF7030A0"/>
      </top>
      <bottom style="hair">
        <color theme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rgb="FF7030A0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FF0000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thin">
        <color rgb="FFFF000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rgb="FFFF0000"/>
      </bottom>
      <diagonal/>
    </border>
    <border>
      <left style="hair">
        <color auto="1"/>
      </left>
      <right/>
      <top style="hair">
        <color indexed="64"/>
      </top>
      <bottom style="thin">
        <color rgb="FFFF0000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thin">
        <color rgb="FFFF0000"/>
      </bottom>
      <diagonal/>
    </border>
    <border>
      <left style="thin">
        <color indexed="64"/>
      </left>
      <right/>
      <top style="hair">
        <color indexed="64"/>
      </top>
      <bottom style="thin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FF0000"/>
      </bottom>
      <diagonal/>
    </border>
    <border>
      <left style="thin">
        <color indexed="64"/>
      </left>
      <right style="thin">
        <color rgb="FF7030A0"/>
      </right>
      <top/>
      <bottom style="thin">
        <color rgb="FF7030A0"/>
      </bottom>
      <diagonal/>
    </border>
    <border>
      <left style="thin">
        <color indexed="64"/>
      </left>
      <right style="thin">
        <color rgb="FFFF0000"/>
      </right>
      <top style="hair">
        <color indexed="64"/>
      </top>
      <bottom style="thin">
        <color rgb="FFFF0000"/>
      </bottom>
      <diagonal/>
    </border>
    <border>
      <left style="thin">
        <color auto="1"/>
      </left>
      <right style="hair">
        <color auto="1"/>
      </right>
      <top/>
      <bottom style="thin">
        <color rgb="FF7030A0"/>
      </bottom>
      <diagonal/>
    </border>
    <border>
      <left style="thin">
        <color auto="1"/>
      </left>
      <right style="hair">
        <color auto="1"/>
      </right>
      <top/>
      <bottom style="thin">
        <color rgb="FFFF0000"/>
      </bottom>
      <diagonal/>
    </border>
    <border>
      <left style="hair">
        <color auto="1"/>
      </left>
      <right style="hair">
        <color auto="1"/>
      </right>
      <top/>
      <bottom style="thin">
        <color rgb="FFFF0000"/>
      </bottom>
      <diagonal/>
    </border>
    <border>
      <left style="hair">
        <color auto="1"/>
      </left>
      <right/>
      <top/>
      <bottom style="thin">
        <color rgb="FFFF0000"/>
      </bottom>
      <diagonal/>
    </border>
    <border>
      <left/>
      <right style="hair">
        <color auto="1"/>
      </right>
      <top/>
      <bottom style="thin">
        <color rgb="FFFF0000"/>
      </bottom>
      <diagonal/>
    </border>
    <border>
      <left style="thin">
        <color indexed="64"/>
      </left>
      <right/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 style="thin">
        <color rgb="FFFF0000"/>
      </bottom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hair">
        <color auto="1"/>
      </left>
      <right style="thin">
        <color indexed="64"/>
      </right>
      <top/>
      <bottom style="dashed">
        <color auto="1"/>
      </bottom>
      <diagonal/>
    </border>
    <border>
      <left style="thin">
        <color auto="1"/>
      </left>
      <right style="thin">
        <color indexed="64"/>
      </right>
      <top/>
      <bottom style="dashed">
        <color auto="1"/>
      </bottom>
      <diagonal/>
    </border>
    <border>
      <left style="thin">
        <color auto="1"/>
      </left>
      <right style="hair">
        <color auto="1"/>
      </right>
      <top/>
      <bottom style="dashed">
        <color auto="1"/>
      </bottom>
      <diagonal/>
    </border>
    <border>
      <left style="hair">
        <color auto="1"/>
      </left>
      <right style="hair">
        <color auto="1"/>
      </right>
      <top/>
      <bottom style="dashed">
        <color auto="1"/>
      </bottom>
      <diagonal/>
    </border>
    <border>
      <left style="thin">
        <color indexed="64"/>
      </left>
      <right/>
      <top/>
      <bottom style="dashed">
        <color auto="1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auto="1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FF0000"/>
      </right>
      <top style="hair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rgb="FFFF0000"/>
      </right>
      <top/>
      <bottom/>
      <diagonal/>
    </border>
    <border>
      <left/>
      <right/>
      <top/>
      <bottom style="thin">
        <color rgb="FF7030A0"/>
      </bottom>
      <diagonal/>
    </border>
  </borders>
  <cellStyleXfs count="1">
    <xf numFmtId="0" fontId="0" fillId="0" borderId="0"/>
  </cellStyleXfs>
  <cellXfs count="203">
    <xf numFmtId="0" fontId="0" fillId="0" borderId="0" xfId="0"/>
    <xf numFmtId="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7" fontId="2" fillId="0" borderId="6" xfId="0" quotePrefix="1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Fill="1"/>
    <xf numFmtId="1" fontId="5" fillId="2" borderId="1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" fontId="5" fillId="2" borderId="32" xfId="0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41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1" fontId="5" fillId="2" borderId="33" xfId="0" applyNumberFormat="1" applyFont="1" applyFill="1" applyBorder="1" applyAlignment="1">
      <alignment horizontal="center" vertical="center"/>
    </xf>
    <xf numFmtId="1" fontId="5" fillId="2" borderId="34" xfId="0" applyNumberFormat="1" applyFont="1" applyFill="1" applyBorder="1" applyAlignment="1">
      <alignment horizontal="center" vertical="center"/>
    </xf>
    <xf numFmtId="1" fontId="5" fillId="2" borderId="42" xfId="0" applyNumberFormat="1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1" fontId="5" fillId="2" borderId="48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1" fontId="5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left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8" xfId="0" quotePrefix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2" fillId="0" borderId="50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2" fillId="0" borderId="52" xfId="0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2" xfId="0" quotePrefix="1" applyFont="1" applyFill="1" applyBorder="1" applyAlignment="1">
      <alignment horizontal="center" vertical="center"/>
    </xf>
    <xf numFmtId="0" fontId="2" fillId="0" borderId="54" xfId="0" quotePrefix="1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1" fontId="2" fillId="0" borderId="55" xfId="0" applyNumberFormat="1" applyFont="1" applyFill="1" applyBorder="1" applyAlignment="1">
      <alignment horizontal="center" vertical="center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57" xfId="0" applyNumberFormat="1" applyFont="1" applyFill="1" applyBorder="1" applyAlignment="1">
      <alignment horizontal="center" vertical="center"/>
    </xf>
    <xf numFmtId="1" fontId="2" fillId="0" borderId="58" xfId="0" applyNumberFormat="1" applyFont="1" applyFill="1" applyBorder="1" applyAlignment="1">
      <alignment horizontal="center" vertical="center"/>
    </xf>
    <xf numFmtId="1" fontId="2" fillId="0" borderId="59" xfId="0" applyNumberFormat="1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5" xfId="0" quotePrefix="1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1" fontId="2" fillId="0" borderId="60" xfId="0" applyNumberFormat="1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1" fontId="2" fillId="0" borderId="51" xfId="0" applyNumberFormat="1" applyFont="1" applyFill="1" applyBorder="1" applyAlignment="1">
      <alignment horizontal="center" vertical="center"/>
    </xf>
    <xf numFmtId="1" fontId="2" fillId="0" borderId="65" xfId="0" applyNumberFormat="1" applyFont="1" applyFill="1" applyBorder="1" applyAlignment="1">
      <alignment horizontal="center" vertical="center"/>
    </xf>
    <xf numFmtId="1" fontId="2" fillId="0" borderId="66" xfId="0" applyNumberFormat="1" applyFont="1" applyFill="1" applyBorder="1" applyAlignment="1">
      <alignment horizontal="center" vertical="center"/>
    </xf>
    <xf numFmtId="1" fontId="2" fillId="0" borderId="67" xfId="0" applyNumberFormat="1" applyFont="1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1" fontId="2" fillId="0" borderId="72" xfId="0" applyNumberFormat="1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" fillId="6" borderId="56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1" fontId="10" fillId="0" borderId="11" xfId="0" applyNumberFormat="1" applyFont="1" applyFill="1" applyBorder="1" applyAlignment="1">
      <alignment horizontal="center" vertical="center"/>
    </xf>
    <xf numFmtId="1" fontId="5" fillId="2" borderId="52" xfId="0" applyNumberFormat="1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>
      <alignment horizontal="center" vertical="center"/>
    </xf>
    <xf numFmtId="1" fontId="5" fillId="2" borderId="53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81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11" fillId="0" borderId="5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38" xfId="0" applyNumberFormat="1" applyFont="1" applyFill="1" applyBorder="1" applyAlignment="1">
      <alignment horizontal="center" vertical="center"/>
    </xf>
    <xf numFmtId="1" fontId="3" fillId="0" borderId="39" xfId="0" applyNumberFormat="1" applyFont="1" applyFill="1" applyBorder="1" applyAlignment="1">
      <alignment horizontal="center" vertical="center"/>
    </xf>
    <xf numFmtId="1" fontId="3" fillId="0" borderId="40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/>
    </xf>
    <xf numFmtId="1" fontId="10" fillId="0" borderId="10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1" fontId="10" fillId="0" borderId="52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1" fontId="2" fillId="0" borderId="83" xfId="0" applyNumberFormat="1" applyFont="1" applyFill="1" applyBorder="1" applyAlignment="1">
      <alignment horizontal="center" vertical="center"/>
    </xf>
    <xf numFmtId="1" fontId="2" fillId="0" borderId="84" xfId="0" applyNumberFormat="1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0" fontId="2" fillId="0" borderId="85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86" xfId="0" applyFont="1" applyFill="1" applyBorder="1" applyAlignment="1">
      <alignment horizontal="center" vertical="center"/>
    </xf>
    <xf numFmtId="1" fontId="10" fillId="0" borderId="82" xfId="0" applyNumberFormat="1" applyFont="1" applyFill="1" applyBorder="1" applyAlignment="1">
      <alignment horizontal="center" vertical="center"/>
    </xf>
    <xf numFmtId="1" fontId="10" fillId="0" borderId="18" xfId="0" applyNumberFormat="1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88" xfId="0" applyFont="1" applyFill="1" applyBorder="1" applyAlignment="1">
      <alignment horizontal="center" vertical="center"/>
    </xf>
    <xf numFmtId="0" fontId="2" fillId="0" borderId="8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71"/>
      <color rgb="FFFF8B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X175"/>
  <sheetViews>
    <sheetView zoomScale="85" zoomScaleNormal="85" workbookViewId="0">
      <pane ySplit="4" topLeftCell="A70" activePane="bottomLeft" state="frozen"/>
      <selection pane="bottomLeft" activeCell="I144" sqref="I144"/>
    </sheetView>
  </sheetViews>
  <sheetFormatPr baseColWidth="10" defaultColWidth="8.28515625" defaultRowHeight="15.75" x14ac:dyDescent="0.25"/>
  <cols>
    <col min="1" max="1" width="5.7109375" style="4" customWidth="1"/>
    <col min="2" max="2" width="6.42578125" style="4" bestFit="1" customWidth="1"/>
    <col min="3" max="3" width="7.28515625" style="4" customWidth="1"/>
    <col min="4" max="4" width="7" style="4" bestFit="1" customWidth="1"/>
    <col min="5" max="5" width="8.85546875" style="4" bestFit="1" customWidth="1"/>
    <col min="6" max="6" width="6" style="4" bestFit="1" customWidth="1"/>
    <col min="7" max="7" width="5.85546875" style="4" bestFit="1" customWidth="1"/>
    <col min="8" max="8" width="8.42578125" style="4" bestFit="1" customWidth="1"/>
    <col min="9" max="9" width="6" style="4" bestFit="1" customWidth="1"/>
    <col min="10" max="10" width="5.85546875" style="4" bestFit="1" customWidth="1"/>
    <col min="11" max="12" width="5.85546875" style="5" bestFit="1" customWidth="1"/>
    <col min="13" max="13" width="7.85546875" style="5" bestFit="1" customWidth="1"/>
    <col min="14" max="15" width="5.85546875" style="5" bestFit="1" customWidth="1"/>
    <col min="16" max="16" width="7.42578125" style="5" customWidth="1"/>
    <col min="17" max="17" width="5.140625" style="5" bestFit="1" customWidth="1"/>
    <col min="18" max="18" width="6" style="5" bestFit="1" customWidth="1"/>
    <col min="19" max="20" width="11.28515625" style="5" bestFit="1" customWidth="1"/>
    <col min="21" max="21" width="28.28515625" style="5" customWidth="1"/>
    <col min="22" max="22" width="8.5703125" style="5" customWidth="1"/>
    <col min="23" max="23" width="4.85546875" style="5" customWidth="1"/>
    <col min="24" max="24" width="8.28515625" style="43"/>
    <col min="25" max="16384" width="8.28515625" style="5"/>
  </cols>
  <sheetData>
    <row r="1" spans="1:24" s="2" customFormat="1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W1" s="3" t="s">
        <v>83</v>
      </c>
    </row>
    <row r="2" spans="1:24" ht="6" customHeight="1" x14ac:dyDescent="0.25"/>
    <row r="3" spans="1:24" s="6" customFormat="1" ht="17.25" x14ac:dyDescent="0.25">
      <c r="A3" s="175" t="s">
        <v>1</v>
      </c>
      <c r="B3" s="176" t="s">
        <v>60</v>
      </c>
      <c r="C3" s="177"/>
      <c r="D3" s="178"/>
      <c r="E3" s="176" t="s">
        <v>61</v>
      </c>
      <c r="F3" s="177"/>
      <c r="G3" s="178"/>
      <c r="H3" s="176" t="s">
        <v>62</v>
      </c>
      <c r="I3" s="177"/>
      <c r="J3" s="178"/>
      <c r="K3" s="173" t="s">
        <v>39</v>
      </c>
      <c r="L3" s="174"/>
      <c r="M3" s="174"/>
      <c r="N3" s="173" t="s">
        <v>42</v>
      </c>
      <c r="O3" s="174"/>
      <c r="P3" s="174"/>
      <c r="Q3" s="174" t="s">
        <v>75</v>
      </c>
      <c r="R3" s="174" t="s">
        <v>2</v>
      </c>
      <c r="S3" s="173" t="s">
        <v>41</v>
      </c>
      <c r="T3" s="181" t="s">
        <v>44</v>
      </c>
      <c r="U3" s="173" t="s">
        <v>57</v>
      </c>
      <c r="V3" s="179" t="s">
        <v>45</v>
      </c>
      <c r="W3" s="179" t="s">
        <v>46</v>
      </c>
    </row>
    <row r="4" spans="1:24" s="6" customFormat="1" ht="17.25" x14ac:dyDescent="0.25">
      <c r="A4" s="175"/>
      <c r="B4" s="62" t="s">
        <v>63</v>
      </c>
      <c r="C4" s="62" t="s">
        <v>64</v>
      </c>
      <c r="D4" s="62" t="s">
        <v>65</v>
      </c>
      <c r="E4" s="62" t="s">
        <v>63</v>
      </c>
      <c r="F4" s="62" t="s">
        <v>64</v>
      </c>
      <c r="G4" s="62" t="s">
        <v>65</v>
      </c>
      <c r="H4" s="62" t="s">
        <v>63</v>
      </c>
      <c r="I4" s="62" t="s">
        <v>64</v>
      </c>
      <c r="J4" s="62" t="s">
        <v>65</v>
      </c>
      <c r="K4" s="63" t="s">
        <v>3</v>
      </c>
      <c r="L4" s="63" t="s">
        <v>4</v>
      </c>
      <c r="M4" s="63" t="s">
        <v>5</v>
      </c>
      <c r="N4" s="63" t="s">
        <v>3</v>
      </c>
      <c r="O4" s="63" t="s">
        <v>4</v>
      </c>
      <c r="P4" s="63" t="s">
        <v>5</v>
      </c>
      <c r="Q4" s="174"/>
      <c r="R4" s="174"/>
      <c r="S4" s="174"/>
      <c r="T4" s="182"/>
      <c r="U4" s="173"/>
      <c r="V4" s="180"/>
      <c r="W4" s="180"/>
    </row>
    <row r="5" spans="1:24" ht="15" customHeight="1" x14ac:dyDescent="0.25">
      <c r="A5" s="7">
        <v>2</v>
      </c>
      <c r="B5" s="65"/>
      <c r="C5" s="66"/>
      <c r="D5" s="67"/>
      <c r="E5" s="65"/>
      <c r="F5" s="66"/>
      <c r="G5" s="67"/>
      <c r="H5" s="65"/>
      <c r="I5" s="66"/>
      <c r="J5" s="67"/>
      <c r="K5" s="8"/>
      <c r="L5" s="9"/>
      <c r="M5" s="10">
        <v>2145</v>
      </c>
      <c r="N5" s="8"/>
      <c r="O5" s="9"/>
      <c r="P5" s="10">
        <v>0</v>
      </c>
      <c r="Q5" s="11"/>
      <c r="R5" s="11"/>
      <c r="S5" s="11"/>
      <c r="T5" s="11"/>
      <c r="U5" s="11"/>
      <c r="V5" s="11"/>
      <c r="W5" s="11"/>
    </row>
    <row r="6" spans="1:24" ht="15" customHeight="1" x14ac:dyDescent="0.25">
      <c r="A6" s="12">
        <v>6</v>
      </c>
      <c r="B6" s="68"/>
      <c r="C6" s="69"/>
      <c r="D6" s="70"/>
      <c r="E6" s="68"/>
      <c r="F6" s="69"/>
      <c r="G6" s="70"/>
      <c r="H6" s="68"/>
      <c r="I6" s="69"/>
      <c r="J6" s="70"/>
      <c r="K6" s="13"/>
      <c r="L6" s="14">
        <v>224</v>
      </c>
      <c r="M6" s="15">
        <f>(M5+K6)-L6</f>
        <v>1921</v>
      </c>
      <c r="N6" s="13"/>
      <c r="O6" s="14"/>
      <c r="P6" s="15">
        <f>(P5+N6)-O6</f>
        <v>0</v>
      </c>
      <c r="Q6" s="16" t="s">
        <v>67</v>
      </c>
      <c r="R6" s="16"/>
      <c r="S6" s="16"/>
      <c r="T6" s="16"/>
      <c r="U6" s="16" t="s">
        <v>6</v>
      </c>
      <c r="V6" s="16"/>
      <c r="W6" s="16"/>
    </row>
    <row r="7" spans="1:24" ht="15" customHeight="1" x14ac:dyDescent="0.25">
      <c r="A7" s="12">
        <v>7</v>
      </c>
      <c r="B7" s="68"/>
      <c r="C7" s="69"/>
      <c r="D7" s="70"/>
      <c r="E7" s="68"/>
      <c r="F7" s="69"/>
      <c r="G7" s="70"/>
      <c r="H7" s="68"/>
      <c r="I7" s="69"/>
      <c r="J7" s="70"/>
      <c r="K7" s="13"/>
      <c r="L7" s="14">
        <v>200</v>
      </c>
      <c r="M7" s="15">
        <f t="shared" ref="M7:M12" si="0">(M6+K7)-L7</f>
        <v>1721</v>
      </c>
      <c r="N7" s="13"/>
      <c r="O7" s="14"/>
      <c r="P7" s="15">
        <f t="shared" ref="P7:P12" si="1">(P6+N7)-O7</f>
        <v>0</v>
      </c>
      <c r="Q7" s="16" t="s">
        <v>67</v>
      </c>
      <c r="R7" s="16"/>
      <c r="S7" s="16"/>
      <c r="T7" s="16"/>
      <c r="U7" s="16" t="s">
        <v>6</v>
      </c>
      <c r="V7" s="16"/>
      <c r="W7" s="16"/>
    </row>
    <row r="8" spans="1:24" ht="15" customHeight="1" x14ac:dyDescent="0.25">
      <c r="A8" s="12">
        <v>9</v>
      </c>
      <c r="B8" s="68"/>
      <c r="C8" s="69"/>
      <c r="D8" s="70"/>
      <c r="E8" s="68"/>
      <c r="F8" s="69"/>
      <c r="G8" s="70"/>
      <c r="H8" s="68"/>
      <c r="I8" s="69"/>
      <c r="J8" s="70"/>
      <c r="K8" s="13"/>
      <c r="L8" s="14">
        <v>480</v>
      </c>
      <c r="M8" s="15">
        <f t="shared" si="0"/>
        <v>1241</v>
      </c>
      <c r="N8" s="13"/>
      <c r="O8" s="14"/>
      <c r="P8" s="15">
        <f t="shared" si="1"/>
        <v>0</v>
      </c>
      <c r="Q8" s="16" t="s">
        <v>67</v>
      </c>
      <c r="R8" s="16"/>
      <c r="S8" s="16"/>
      <c r="T8" s="16"/>
      <c r="U8" s="16" t="s">
        <v>6</v>
      </c>
      <c r="V8" s="16"/>
      <c r="W8" s="16"/>
    </row>
    <row r="9" spans="1:24" ht="15" customHeight="1" x14ac:dyDescent="0.25">
      <c r="A9" s="12">
        <v>10</v>
      </c>
      <c r="B9" s="68"/>
      <c r="C9" s="69"/>
      <c r="D9" s="70"/>
      <c r="E9" s="68"/>
      <c r="F9" s="69"/>
      <c r="G9" s="70"/>
      <c r="H9" s="68"/>
      <c r="I9" s="69"/>
      <c r="J9" s="70"/>
      <c r="K9" s="13"/>
      <c r="L9" s="14">
        <v>596</v>
      </c>
      <c r="M9" s="15">
        <f t="shared" si="0"/>
        <v>645</v>
      </c>
      <c r="N9" s="13"/>
      <c r="O9" s="14"/>
      <c r="P9" s="15">
        <f t="shared" si="1"/>
        <v>0</v>
      </c>
      <c r="Q9" s="16" t="s">
        <v>67</v>
      </c>
      <c r="R9" s="16"/>
      <c r="S9" s="16"/>
      <c r="T9" s="16"/>
      <c r="U9" s="16" t="s">
        <v>6</v>
      </c>
      <c r="V9" s="16"/>
      <c r="W9" s="16"/>
    </row>
    <row r="10" spans="1:24" ht="15" customHeight="1" x14ac:dyDescent="0.25">
      <c r="A10" s="12">
        <v>20</v>
      </c>
      <c r="B10" s="68"/>
      <c r="C10" s="69"/>
      <c r="D10" s="70"/>
      <c r="E10" s="68"/>
      <c r="F10" s="69"/>
      <c r="G10" s="70"/>
      <c r="H10" s="68"/>
      <c r="I10" s="69"/>
      <c r="J10" s="70"/>
      <c r="K10" s="13">
        <v>150</v>
      </c>
      <c r="L10" s="14"/>
      <c r="M10" s="15">
        <f>(M9+K10)-L10</f>
        <v>795</v>
      </c>
      <c r="N10" s="13"/>
      <c r="O10" s="14"/>
      <c r="P10" s="15">
        <f>(P9+N10)-O10</f>
        <v>0</v>
      </c>
      <c r="Q10" s="16"/>
      <c r="R10" s="16"/>
      <c r="S10" s="16"/>
      <c r="T10" s="16"/>
      <c r="U10" s="16"/>
      <c r="V10" s="16"/>
      <c r="W10" s="16"/>
    </row>
    <row r="11" spans="1:24" ht="15" customHeight="1" x14ac:dyDescent="0.25">
      <c r="A11" s="12">
        <v>21</v>
      </c>
      <c r="B11" s="68"/>
      <c r="C11" s="69"/>
      <c r="D11" s="70"/>
      <c r="E11" s="68"/>
      <c r="F11" s="69"/>
      <c r="G11" s="70"/>
      <c r="H11" s="68"/>
      <c r="I11" s="69"/>
      <c r="J11" s="70"/>
      <c r="K11" s="13"/>
      <c r="L11" s="14">
        <v>150</v>
      </c>
      <c r="M11" s="15">
        <f t="shared" si="0"/>
        <v>645</v>
      </c>
      <c r="N11" s="13"/>
      <c r="O11" s="14"/>
      <c r="P11" s="15">
        <f t="shared" si="1"/>
        <v>0</v>
      </c>
      <c r="Q11" s="16" t="s">
        <v>67</v>
      </c>
      <c r="R11" s="16"/>
      <c r="S11" s="16"/>
      <c r="T11" s="16"/>
      <c r="U11" s="16" t="s">
        <v>6</v>
      </c>
      <c r="V11" s="16"/>
      <c r="W11" s="16"/>
    </row>
    <row r="12" spans="1:24" ht="15" customHeight="1" x14ac:dyDescent="0.25">
      <c r="A12" s="17">
        <v>31</v>
      </c>
      <c r="B12" s="71"/>
      <c r="C12" s="72"/>
      <c r="D12" s="73"/>
      <c r="E12" s="71"/>
      <c r="F12" s="72"/>
      <c r="G12" s="73"/>
      <c r="H12" s="71"/>
      <c r="I12" s="72"/>
      <c r="J12" s="73"/>
      <c r="K12" s="18"/>
      <c r="L12" s="19">
        <v>200</v>
      </c>
      <c r="M12" s="15">
        <f t="shared" si="0"/>
        <v>445</v>
      </c>
      <c r="N12" s="18"/>
      <c r="O12" s="19"/>
      <c r="P12" s="15">
        <f t="shared" si="1"/>
        <v>0</v>
      </c>
      <c r="Q12" s="20" t="s">
        <v>67</v>
      </c>
      <c r="R12" s="20"/>
      <c r="S12" s="20"/>
      <c r="T12" s="20"/>
      <c r="U12" s="20" t="s">
        <v>6</v>
      </c>
      <c r="V12" s="20"/>
      <c r="W12" s="20"/>
    </row>
    <row r="13" spans="1:24" s="21" customFormat="1" x14ac:dyDescent="0.25">
      <c r="A13" s="45" t="s">
        <v>7</v>
      </c>
      <c r="B13" s="74">
        <v>0</v>
      </c>
      <c r="C13" s="75">
        <v>0</v>
      </c>
      <c r="D13" s="76">
        <v>0</v>
      </c>
      <c r="E13" s="74">
        <v>0</v>
      </c>
      <c r="F13" s="75">
        <v>0</v>
      </c>
      <c r="G13" s="76">
        <v>0</v>
      </c>
      <c r="H13" s="74">
        <v>0</v>
      </c>
      <c r="I13" s="75">
        <v>0</v>
      </c>
      <c r="J13" s="76">
        <v>0</v>
      </c>
      <c r="K13" s="46">
        <f>SUM(K5:K12)</f>
        <v>150</v>
      </c>
      <c r="L13" s="47">
        <f>SUM(L5:L12)</f>
        <v>1850</v>
      </c>
      <c r="M13" s="48">
        <f>M12</f>
        <v>445</v>
      </c>
      <c r="N13" s="46">
        <f t="shared" ref="N13:O13" si="2">SUM(N5:N12)</f>
        <v>0</v>
      </c>
      <c r="O13" s="47">
        <f t="shared" si="2"/>
        <v>0</v>
      </c>
      <c r="P13" s="48">
        <f>P12</f>
        <v>0</v>
      </c>
      <c r="Q13" s="49"/>
      <c r="R13" s="49"/>
      <c r="S13" s="49"/>
      <c r="T13" s="49"/>
      <c r="U13" s="49"/>
      <c r="V13" s="49"/>
      <c r="W13" s="49"/>
    </row>
    <row r="14" spans="1:24" x14ac:dyDescent="0.25">
      <c r="A14" s="17">
        <v>4</v>
      </c>
      <c r="B14" s="71">
        <v>80</v>
      </c>
      <c r="C14" s="72"/>
      <c r="D14" s="73"/>
      <c r="E14" s="71"/>
      <c r="F14" s="72"/>
      <c r="G14" s="73"/>
      <c r="H14" s="71">
        <f>(H13+B14)-E14</f>
        <v>80</v>
      </c>
      <c r="I14" s="72">
        <f>(I13+C14)-F14</f>
        <v>0</v>
      </c>
      <c r="J14" s="73">
        <f>(J13+D14)-G14</f>
        <v>0</v>
      </c>
      <c r="K14" s="18"/>
      <c r="L14" s="19"/>
      <c r="M14" s="22">
        <f>(M13+K14)-L14</f>
        <v>445</v>
      </c>
      <c r="N14" s="18"/>
      <c r="O14" s="19"/>
      <c r="P14" s="22">
        <f>(P13+N14)-O14</f>
        <v>0</v>
      </c>
      <c r="Q14" s="20"/>
      <c r="R14" s="20"/>
      <c r="S14" s="20"/>
      <c r="T14" s="20"/>
      <c r="U14" s="20"/>
      <c r="V14" s="20"/>
      <c r="W14" s="20"/>
      <c r="X14" s="5"/>
    </row>
    <row r="15" spans="1:24" x14ac:dyDescent="0.25">
      <c r="A15" s="17">
        <v>5</v>
      </c>
      <c r="B15" s="71">
        <v>70</v>
      </c>
      <c r="C15" s="72">
        <v>500</v>
      </c>
      <c r="D15" s="73"/>
      <c r="E15" s="71"/>
      <c r="F15" s="72"/>
      <c r="G15" s="73"/>
      <c r="H15" s="71">
        <f t="shared" ref="H15:J26" si="3">(H14+B15)-E15</f>
        <v>150</v>
      </c>
      <c r="I15" s="72">
        <f t="shared" si="3"/>
        <v>500</v>
      </c>
      <c r="J15" s="73">
        <f t="shared" si="3"/>
        <v>0</v>
      </c>
      <c r="K15" s="18"/>
      <c r="L15" s="19"/>
      <c r="M15" s="22">
        <f t="shared" ref="M15:M26" si="4">(M14+K15)-L15</f>
        <v>445</v>
      </c>
      <c r="N15" s="18"/>
      <c r="O15" s="19"/>
      <c r="P15" s="22">
        <f t="shared" ref="P15:P26" si="5">(P14+N15)-O15</f>
        <v>0</v>
      </c>
      <c r="Q15" s="20"/>
      <c r="R15" s="20"/>
      <c r="S15" s="20"/>
      <c r="T15" s="20"/>
      <c r="U15" s="20"/>
      <c r="V15" s="20"/>
      <c r="W15" s="20"/>
      <c r="X15" s="5"/>
    </row>
    <row r="16" spans="1:24" x14ac:dyDescent="0.25">
      <c r="A16" s="17">
        <v>6</v>
      </c>
      <c r="B16" s="71"/>
      <c r="C16" s="72"/>
      <c r="D16" s="73"/>
      <c r="E16" s="71"/>
      <c r="F16" s="72"/>
      <c r="G16" s="73"/>
      <c r="H16" s="71">
        <f t="shared" si="3"/>
        <v>150</v>
      </c>
      <c r="I16" s="72">
        <f t="shared" si="3"/>
        <v>500</v>
      </c>
      <c r="J16" s="73">
        <f t="shared" si="3"/>
        <v>0</v>
      </c>
      <c r="K16" s="18"/>
      <c r="L16" s="19">
        <v>130</v>
      </c>
      <c r="M16" s="22">
        <f t="shared" si="4"/>
        <v>315</v>
      </c>
      <c r="N16" s="18">
        <v>130</v>
      </c>
      <c r="O16" s="19"/>
      <c r="P16" s="22">
        <f t="shared" si="5"/>
        <v>130</v>
      </c>
      <c r="Q16" s="20" t="s">
        <v>69</v>
      </c>
      <c r="R16" s="20"/>
      <c r="S16" s="23"/>
      <c r="T16" s="23"/>
      <c r="U16" s="20"/>
      <c r="V16" s="23"/>
      <c r="W16" s="23"/>
    </row>
    <row r="17" spans="1:23" x14ac:dyDescent="0.25">
      <c r="A17" s="17">
        <v>6</v>
      </c>
      <c r="B17" s="71"/>
      <c r="C17" s="72"/>
      <c r="D17" s="73"/>
      <c r="E17" s="71"/>
      <c r="F17" s="72"/>
      <c r="G17" s="73"/>
      <c r="H17" s="71">
        <f t="shared" si="3"/>
        <v>150</v>
      </c>
      <c r="I17" s="72">
        <f t="shared" si="3"/>
        <v>500</v>
      </c>
      <c r="J17" s="73">
        <f t="shared" si="3"/>
        <v>0</v>
      </c>
      <c r="K17" s="18"/>
      <c r="L17" s="19">
        <v>112</v>
      </c>
      <c r="M17" s="22">
        <f t="shared" si="4"/>
        <v>203</v>
      </c>
      <c r="N17" s="18"/>
      <c r="O17" s="19"/>
      <c r="P17" s="22">
        <f t="shared" si="5"/>
        <v>130</v>
      </c>
      <c r="Q17" s="20" t="s">
        <v>67</v>
      </c>
      <c r="R17" s="20"/>
      <c r="S17" s="23"/>
      <c r="T17" s="23"/>
      <c r="U17" s="20" t="s">
        <v>6</v>
      </c>
      <c r="V17" s="23"/>
      <c r="W17" s="23"/>
    </row>
    <row r="18" spans="1:23" x14ac:dyDescent="0.25">
      <c r="A18" s="17">
        <v>9</v>
      </c>
      <c r="B18" s="71"/>
      <c r="C18" s="72"/>
      <c r="D18" s="73"/>
      <c r="E18" s="71">
        <v>100</v>
      </c>
      <c r="F18" s="72">
        <v>400</v>
      </c>
      <c r="G18" s="73"/>
      <c r="H18" s="71">
        <f t="shared" si="3"/>
        <v>50</v>
      </c>
      <c r="I18" s="72">
        <f t="shared" si="3"/>
        <v>100</v>
      </c>
      <c r="J18" s="73">
        <f t="shared" si="3"/>
        <v>0</v>
      </c>
      <c r="K18" s="18"/>
      <c r="L18" s="19"/>
      <c r="M18" s="22">
        <f t="shared" si="4"/>
        <v>203</v>
      </c>
      <c r="N18" s="18"/>
      <c r="O18" s="19">
        <v>100</v>
      </c>
      <c r="P18" s="22">
        <f t="shared" si="5"/>
        <v>30</v>
      </c>
      <c r="Q18" s="20" t="s">
        <v>71</v>
      </c>
      <c r="R18" s="23" t="s">
        <v>9</v>
      </c>
      <c r="S18" s="23"/>
      <c r="T18" s="23"/>
      <c r="U18" s="20" t="s">
        <v>8</v>
      </c>
      <c r="V18" s="23"/>
      <c r="W18" s="23"/>
    </row>
    <row r="19" spans="1:23" x14ac:dyDescent="0.25">
      <c r="A19" s="17">
        <v>13</v>
      </c>
      <c r="B19" s="71"/>
      <c r="C19" s="72"/>
      <c r="D19" s="73">
        <v>500</v>
      </c>
      <c r="E19" s="71"/>
      <c r="F19" s="72"/>
      <c r="G19" s="73">
        <v>400</v>
      </c>
      <c r="H19" s="71">
        <f t="shared" si="3"/>
        <v>50</v>
      </c>
      <c r="I19" s="72">
        <f t="shared" si="3"/>
        <v>100</v>
      </c>
      <c r="J19" s="73">
        <f t="shared" si="3"/>
        <v>100</v>
      </c>
      <c r="K19" s="18"/>
      <c r="L19" s="19"/>
      <c r="M19" s="22">
        <f t="shared" si="4"/>
        <v>203</v>
      </c>
      <c r="N19" s="18"/>
      <c r="O19" s="19"/>
      <c r="P19" s="22">
        <f t="shared" si="5"/>
        <v>30</v>
      </c>
      <c r="Q19" s="20"/>
      <c r="R19" s="23"/>
      <c r="S19" s="23"/>
      <c r="T19" s="23"/>
      <c r="U19" s="20"/>
      <c r="V19" s="23"/>
      <c r="W19" s="23"/>
    </row>
    <row r="20" spans="1:23" x14ac:dyDescent="0.25">
      <c r="A20" s="17">
        <v>17</v>
      </c>
      <c r="B20" s="71"/>
      <c r="C20" s="72"/>
      <c r="D20" s="73">
        <v>500</v>
      </c>
      <c r="E20" s="71"/>
      <c r="F20" s="72"/>
      <c r="G20" s="73"/>
      <c r="H20" s="71">
        <f t="shared" si="3"/>
        <v>50</v>
      </c>
      <c r="I20" s="72">
        <f t="shared" si="3"/>
        <v>100</v>
      </c>
      <c r="J20" s="73">
        <f t="shared" si="3"/>
        <v>600</v>
      </c>
      <c r="K20" s="18"/>
      <c r="L20" s="19"/>
      <c r="M20" s="22">
        <f t="shared" si="4"/>
        <v>203</v>
      </c>
      <c r="N20" s="18"/>
      <c r="O20" s="19"/>
      <c r="P20" s="22">
        <f t="shared" si="5"/>
        <v>30</v>
      </c>
      <c r="Q20" s="20"/>
      <c r="R20" s="23"/>
      <c r="S20" s="23"/>
      <c r="T20" s="23"/>
      <c r="U20" s="20"/>
      <c r="V20" s="23"/>
      <c r="W20" s="23"/>
    </row>
    <row r="21" spans="1:23" x14ac:dyDescent="0.25">
      <c r="A21" s="17">
        <v>18</v>
      </c>
      <c r="B21" s="71"/>
      <c r="C21" s="72"/>
      <c r="D21" s="73"/>
      <c r="E21" s="71"/>
      <c r="F21" s="72"/>
      <c r="G21" s="73"/>
      <c r="H21" s="71">
        <f t="shared" si="3"/>
        <v>50</v>
      </c>
      <c r="I21" s="72">
        <f t="shared" si="3"/>
        <v>100</v>
      </c>
      <c r="J21" s="73">
        <f t="shared" si="3"/>
        <v>600</v>
      </c>
      <c r="K21" s="57">
        <v>300</v>
      </c>
      <c r="L21" s="19"/>
      <c r="M21" s="22">
        <f t="shared" si="4"/>
        <v>503</v>
      </c>
      <c r="N21" s="18"/>
      <c r="O21" s="19"/>
      <c r="P21" s="22">
        <f t="shared" si="5"/>
        <v>30</v>
      </c>
      <c r="Q21" s="20" t="s">
        <v>73</v>
      </c>
      <c r="R21" s="20"/>
      <c r="S21" s="20"/>
      <c r="T21" s="20"/>
      <c r="U21" s="20"/>
      <c r="V21" s="20"/>
      <c r="W21" s="20"/>
    </row>
    <row r="22" spans="1:23" x14ac:dyDescent="0.25">
      <c r="A22" s="17">
        <v>18</v>
      </c>
      <c r="B22" s="71"/>
      <c r="C22" s="72"/>
      <c r="D22" s="73"/>
      <c r="E22" s="71"/>
      <c r="F22" s="72"/>
      <c r="G22" s="73"/>
      <c r="H22" s="71">
        <f t="shared" si="3"/>
        <v>50</v>
      </c>
      <c r="I22" s="72">
        <f t="shared" si="3"/>
        <v>100</v>
      </c>
      <c r="J22" s="73">
        <f t="shared" si="3"/>
        <v>600</v>
      </c>
      <c r="K22" s="18"/>
      <c r="L22" s="19">
        <v>200</v>
      </c>
      <c r="M22" s="22">
        <f t="shared" si="4"/>
        <v>303</v>
      </c>
      <c r="N22" s="18"/>
      <c r="O22" s="19"/>
      <c r="P22" s="22">
        <f t="shared" si="5"/>
        <v>30</v>
      </c>
      <c r="Q22" s="20" t="s">
        <v>67</v>
      </c>
      <c r="R22" s="23" t="s">
        <v>10</v>
      </c>
      <c r="S22" s="20"/>
      <c r="T22" s="20"/>
      <c r="U22" s="20" t="s">
        <v>6</v>
      </c>
      <c r="V22" s="20"/>
      <c r="W22" s="20"/>
    </row>
    <row r="23" spans="1:23" x14ac:dyDescent="0.25">
      <c r="A23" s="17">
        <v>20</v>
      </c>
      <c r="B23" s="71"/>
      <c r="C23" s="72">
        <v>500</v>
      </c>
      <c r="D23" s="73"/>
      <c r="E23" s="71"/>
      <c r="F23" s="72"/>
      <c r="G23" s="73"/>
      <c r="H23" s="71">
        <f t="shared" si="3"/>
        <v>50</v>
      </c>
      <c r="I23" s="72">
        <f t="shared" si="3"/>
        <v>600</v>
      </c>
      <c r="J23" s="73">
        <f t="shared" si="3"/>
        <v>600</v>
      </c>
      <c r="K23" s="18"/>
      <c r="L23" s="19"/>
      <c r="M23" s="22">
        <f t="shared" si="4"/>
        <v>303</v>
      </c>
      <c r="N23" s="18"/>
      <c r="O23" s="19"/>
      <c r="P23" s="22">
        <f t="shared" si="5"/>
        <v>30</v>
      </c>
      <c r="Q23" s="20"/>
      <c r="R23" s="23"/>
      <c r="S23" s="20"/>
      <c r="T23" s="20"/>
      <c r="U23" s="20"/>
      <c r="V23" s="20"/>
      <c r="W23" s="20"/>
    </row>
    <row r="24" spans="1:23" x14ac:dyDescent="0.25">
      <c r="A24" s="17">
        <v>23</v>
      </c>
      <c r="B24" s="71"/>
      <c r="C24" s="72"/>
      <c r="D24" s="73"/>
      <c r="E24" s="71"/>
      <c r="F24" s="72"/>
      <c r="G24" s="73"/>
      <c r="H24" s="71">
        <f t="shared" si="3"/>
        <v>50</v>
      </c>
      <c r="I24" s="72">
        <f t="shared" si="3"/>
        <v>600</v>
      </c>
      <c r="J24" s="73">
        <f t="shared" si="3"/>
        <v>600</v>
      </c>
      <c r="K24" s="18"/>
      <c r="L24" s="19"/>
      <c r="M24" s="22">
        <f t="shared" si="4"/>
        <v>303</v>
      </c>
      <c r="N24" s="18"/>
      <c r="O24" s="19"/>
      <c r="P24" s="22">
        <f t="shared" si="5"/>
        <v>30</v>
      </c>
      <c r="Q24" s="20"/>
      <c r="R24" s="23"/>
      <c r="S24" s="20"/>
      <c r="T24" s="20"/>
      <c r="U24" s="20"/>
      <c r="V24" s="20"/>
      <c r="W24" s="20"/>
    </row>
    <row r="25" spans="1:23" x14ac:dyDescent="0.25">
      <c r="A25" s="17">
        <v>24</v>
      </c>
      <c r="B25" s="71"/>
      <c r="C25" s="72"/>
      <c r="D25" s="73"/>
      <c r="E25" s="71"/>
      <c r="F25" s="72"/>
      <c r="G25" s="73"/>
      <c r="H25" s="71">
        <f t="shared" si="3"/>
        <v>50</v>
      </c>
      <c r="I25" s="72">
        <f t="shared" si="3"/>
        <v>600</v>
      </c>
      <c r="J25" s="73">
        <f t="shared" si="3"/>
        <v>600</v>
      </c>
      <c r="K25" s="57">
        <v>56</v>
      </c>
      <c r="L25" s="19"/>
      <c r="M25" s="22">
        <f t="shared" si="4"/>
        <v>359</v>
      </c>
      <c r="N25" s="18"/>
      <c r="O25" s="19"/>
      <c r="P25" s="22">
        <f t="shared" si="5"/>
        <v>30</v>
      </c>
      <c r="Q25" s="20" t="s">
        <v>73</v>
      </c>
      <c r="R25" s="20"/>
      <c r="S25" s="20"/>
      <c r="T25" s="20"/>
      <c r="U25" s="20"/>
      <c r="V25" s="20"/>
      <c r="W25" s="20"/>
    </row>
    <row r="26" spans="1:23" x14ac:dyDescent="0.25">
      <c r="A26" s="17">
        <v>26</v>
      </c>
      <c r="B26" s="71"/>
      <c r="C26" s="72"/>
      <c r="D26" s="73"/>
      <c r="E26" s="71"/>
      <c r="F26" s="72"/>
      <c r="G26" s="73"/>
      <c r="H26" s="71">
        <f t="shared" si="3"/>
        <v>50</v>
      </c>
      <c r="I26" s="72">
        <f t="shared" si="3"/>
        <v>600</v>
      </c>
      <c r="J26" s="73">
        <f t="shared" si="3"/>
        <v>600</v>
      </c>
      <c r="K26" s="57">
        <v>44</v>
      </c>
      <c r="L26" s="19"/>
      <c r="M26" s="22">
        <f t="shared" si="4"/>
        <v>403</v>
      </c>
      <c r="N26" s="18"/>
      <c r="O26" s="19"/>
      <c r="P26" s="22">
        <f t="shared" si="5"/>
        <v>30</v>
      </c>
      <c r="Q26" s="20" t="s">
        <v>73</v>
      </c>
      <c r="R26" s="20"/>
      <c r="S26" s="20"/>
      <c r="T26" s="20"/>
      <c r="U26" s="20"/>
      <c r="V26" s="20"/>
      <c r="W26" s="20"/>
    </row>
    <row r="27" spans="1:23" x14ac:dyDescent="0.25">
      <c r="A27" s="45" t="s">
        <v>11</v>
      </c>
      <c r="B27" s="74">
        <f>SUM(B14:B26)</f>
        <v>150</v>
      </c>
      <c r="C27" s="75">
        <f t="shared" ref="C27:G27" si="6">SUM(C14:C26)</f>
        <v>1000</v>
      </c>
      <c r="D27" s="76">
        <f t="shared" si="6"/>
        <v>1000</v>
      </c>
      <c r="E27" s="74">
        <f t="shared" si="6"/>
        <v>100</v>
      </c>
      <c r="F27" s="75">
        <f t="shared" si="6"/>
        <v>400</v>
      </c>
      <c r="G27" s="76">
        <f t="shared" si="6"/>
        <v>400</v>
      </c>
      <c r="H27" s="74">
        <f>H26</f>
        <v>50</v>
      </c>
      <c r="I27" s="75">
        <f>I26</f>
        <v>600</v>
      </c>
      <c r="J27" s="76">
        <f>J26</f>
        <v>600</v>
      </c>
      <c r="K27" s="46">
        <f>SUM(K14:K26)</f>
        <v>400</v>
      </c>
      <c r="L27" s="47">
        <f>SUM(L14:L26)</f>
        <v>442</v>
      </c>
      <c r="M27" s="48">
        <f>M26</f>
        <v>403</v>
      </c>
      <c r="N27" s="46">
        <f t="shared" ref="N27:O27" si="7">SUM(N14:N26)</f>
        <v>130</v>
      </c>
      <c r="O27" s="47">
        <f t="shared" si="7"/>
        <v>100</v>
      </c>
      <c r="P27" s="48">
        <f>P26</f>
        <v>30</v>
      </c>
      <c r="Q27" s="49"/>
      <c r="R27" s="49"/>
      <c r="S27" s="49"/>
      <c r="T27" s="49"/>
      <c r="U27" s="49"/>
      <c r="V27" s="49"/>
      <c r="W27" s="49"/>
    </row>
    <row r="28" spans="1:23" ht="15" customHeight="1" x14ac:dyDescent="0.25">
      <c r="A28" s="17">
        <v>2</v>
      </c>
      <c r="B28" s="71"/>
      <c r="C28" s="72"/>
      <c r="D28" s="73"/>
      <c r="E28" s="71"/>
      <c r="F28" s="72"/>
      <c r="G28" s="73">
        <v>100</v>
      </c>
      <c r="H28" s="71">
        <f>(H27+B28)-E28</f>
        <v>50</v>
      </c>
      <c r="I28" s="72">
        <f>(I27+C28)-F28</f>
        <v>600</v>
      </c>
      <c r="J28" s="73">
        <f>(J27+D28)-G28</f>
        <v>500</v>
      </c>
      <c r="K28" s="18"/>
      <c r="L28" s="19"/>
      <c r="M28" s="22">
        <f>(M27+K28)-L28</f>
        <v>403</v>
      </c>
      <c r="N28" s="18"/>
      <c r="O28" s="19"/>
      <c r="P28" s="22">
        <f>(P27+N28)-O28</f>
        <v>30</v>
      </c>
      <c r="Q28" s="20"/>
      <c r="R28" s="20"/>
      <c r="S28" s="20"/>
      <c r="T28" s="20"/>
      <c r="U28" s="20"/>
      <c r="V28" s="20"/>
      <c r="W28" s="20"/>
    </row>
    <row r="29" spans="1:23" ht="15" customHeight="1" x14ac:dyDescent="0.25">
      <c r="A29" s="17">
        <v>4</v>
      </c>
      <c r="B29" s="71">
        <v>500</v>
      </c>
      <c r="C29" s="72"/>
      <c r="D29" s="73"/>
      <c r="E29" s="71"/>
      <c r="F29" s="72"/>
      <c r="G29" s="73"/>
      <c r="H29" s="71">
        <f t="shared" ref="H29:J51" si="8">(H28+B29)-E29</f>
        <v>550</v>
      </c>
      <c r="I29" s="72">
        <f t="shared" si="8"/>
        <v>600</v>
      </c>
      <c r="J29" s="73">
        <f t="shared" si="8"/>
        <v>500</v>
      </c>
      <c r="K29" s="18"/>
      <c r="L29" s="19"/>
      <c r="M29" s="22">
        <f t="shared" ref="M29:M51" si="9">(M28+K29)-L29</f>
        <v>403</v>
      </c>
      <c r="N29" s="18"/>
      <c r="O29" s="19"/>
      <c r="P29" s="22">
        <f t="shared" ref="P29:P51" si="10">(P28+N29)-O29</f>
        <v>30</v>
      </c>
      <c r="Q29" s="20"/>
      <c r="R29" s="20"/>
      <c r="S29" s="20"/>
      <c r="T29" s="20"/>
      <c r="U29" s="20"/>
      <c r="V29" s="20"/>
      <c r="W29" s="20"/>
    </row>
    <row r="30" spans="1:23" ht="15" customHeight="1" x14ac:dyDescent="0.25">
      <c r="A30" s="17">
        <v>5</v>
      </c>
      <c r="B30" s="71"/>
      <c r="C30" s="72"/>
      <c r="D30" s="73"/>
      <c r="E30" s="71">
        <v>155</v>
      </c>
      <c r="F30" s="72"/>
      <c r="G30" s="73"/>
      <c r="H30" s="71">
        <f t="shared" si="8"/>
        <v>395</v>
      </c>
      <c r="I30" s="72">
        <f t="shared" si="8"/>
        <v>600</v>
      </c>
      <c r="J30" s="73">
        <f t="shared" si="8"/>
        <v>500</v>
      </c>
      <c r="K30" s="18"/>
      <c r="L30" s="19">
        <v>1</v>
      </c>
      <c r="M30" s="22">
        <f t="shared" si="9"/>
        <v>402</v>
      </c>
      <c r="N30" s="18"/>
      <c r="O30" s="19"/>
      <c r="P30" s="22">
        <f t="shared" si="10"/>
        <v>30</v>
      </c>
      <c r="Q30" s="20" t="s">
        <v>71</v>
      </c>
      <c r="R30" s="20"/>
      <c r="S30" s="20"/>
      <c r="T30" s="20"/>
      <c r="U30" s="20" t="s">
        <v>12</v>
      </c>
      <c r="V30" s="20"/>
      <c r="W30" s="20"/>
    </row>
    <row r="31" spans="1:23" ht="15" customHeight="1" x14ac:dyDescent="0.25">
      <c r="A31" s="17">
        <v>5</v>
      </c>
      <c r="B31" s="71"/>
      <c r="C31" s="72"/>
      <c r="D31" s="73"/>
      <c r="E31" s="71"/>
      <c r="F31" s="72"/>
      <c r="G31" s="73"/>
      <c r="H31" s="71">
        <f t="shared" si="8"/>
        <v>395</v>
      </c>
      <c r="I31" s="72">
        <f t="shared" si="8"/>
        <v>600</v>
      </c>
      <c r="J31" s="73">
        <f t="shared" si="8"/>
        <v>500</v>
      </c>
      <c r="K31" s="18"/>
      <c r="L31" s="19">
        <v>210</v>
      </c>
      <c r="M31" s="22">
        <f t="shared" si="9"/>
        <v>192</v>
      </c>
      <c r="N31" s="18">
        <v>210</v>
      </c>
      <c r="O31" s="19"/>
      <c r="P31" s="22">
        <f t="shared" si="10"/>
        <v>240</v>
      </c>
      <c r="Q31" s="20" t="s">
        <v>69</v>
      </c>
      <c r="R31" s="20"/>
      <c r="S31" s="20"/>
      <c r="T31" s="20"/>
      <c r="U31" s="20"/>
      <c r="V31" s="20"/>
      <c r="W31" s="20"/>
    </row>
    <row r="32" spans="1:23" ht="15" customHeight="1" x14ac:dyDescent="0.25">
      <c r="A32" s="17">
        <v>6</v>
      </c>
      <c r="B32" s="71"/>
      <c r="C32" s="72"/>
      <c r="D32" s="73"/>
      <c r="E32" s="71"/>
      <c r="F32" s="72"/>
      <c r="G32" s="73"/>
      <c r="H32" s="71">
        <f t="shared" si="8"/>
        <v>395</v>
      </c>
      <c r="I32" s="72">
        <f t="shared" si="8"/>
        <v>600</v>
      </c>
      <c r="J32" s="73">
        <f t="shared" si="8"/>
        <v>500</v>
      </c>
      <c r="K32" s="57">
        <v>200</v>
      </c>
      <c r="L32" s="19"/>
      <c r="M32" s="22">
        <f t="shared" si="9"/>
        <v>392</v>
      </c>
      <c r="N32" s="18"/>
      <c r="O32" s="19"/>
      <c r="P32" s="22">
        <f t="shared" si="10"/>
        <v>240</v>
      </c>
      <c r="Q32" s="20" t="s">
        <v>73</v>
      </c>
      <c r="R32" s="20"/>
      <c r="S32" s="20"/>
      <c r="T32" s="20"/>
      <c r="U32" s="20"/>
      <c r="V32" s="20"/>
      <c r="W32" s="20"/>
    </row>
    <row r="33" spans="1:23" ht="15" customHeight="1" x14ac:dyDescent="0.25">
      <c r="A33" s="17">
        <v>12</v>
      </c>
      <c r="B33" s="71"/>
      <c r="C33" s="72"/>
      <c r="D33" s="73"/>
      <c r="E33" s="71"/>
      <c r="F33" s="72"/>
      <c r="G33" s="73"/>
      <c r="H33" s="71">
        <f t="shared" si="8"/>
        <v>395</v>
      </c>
      <c r="I33" s="72">
        <f t="shared" si="8"/>
        <v>600</v>
      </c>
      <c r="J33" s="73">
        <f t="shared" si="8"/>
        <v>500</v>
      </c>
      <c r="K33" s="18"/>
      <c r="L33" s="19">
        <v>292</v>
      </c>
      <c r="M33" s="22">
        <f t="shared" si="9"/>
        <v>100</v>
      </c>
      <c r="N33" s="18">
        <v>292</v>
      </c>
      <c r="O33" s="19"/>
      <c r="P33" s="22">
        <f t="shared" si="10"/>
        <v>532</v>
      </c>
      <c r="Q33" s="20"/>
      <c r="R33" s="20"/>
      <c r="S33" s="20"/>
      <c r="T33" s="20"/>
      <c r="U33" s="20"/>
      <c r="V33" s="20"/>
      <c r="W33" s="20"/>
    </row>
    <row r="34" spans="1:23" ht="15" customHeight="1" x14ac:dyDescent="0.25">
      <c r="A34" s="17">
        <v>12</v>
      </c>
      <c r="B34" s="71"/>
      <c r="C34" s="72"/>
      <c r="D34" s="73"/>
      <c r="E34" s="71"/>
      <c r="F34" s="72"/>
      <c r="G34" s="73"/>
      <c r="H34" s="71">
        <f t="shared" si="8"/>
        <v>395</v>
      </c>
      <c r="I34" s="72">
        <f t="shared" si="8"/>
        <v>600</v>
      </c>
      <c r="J34" s="73">
        <f t="shared" si="8"/>
        <v>500</v>
      </c>
      <c r="K34" s="18"/>
      <c r="L34" s="19"/>
      <c r="M34" s="22">
        <f t="shared" si="9"/>
        <v>100</v>
      </c>
      <c r="N34" s="18">
        <v>8</v>
      </c>
      <c r="O34" s="19"/>
      <c r="P34" s="22">
        <f t="shared" si="10"/>
        <v>540</v>
      </c>
      <c r="Q34" s="20"/>
      <c r="R34" s="23"/>
      <c r="S34" s="20"/>
      <c r="T34" s="20"/>
      <c r="U34" s="20"/>
      <c r="V34" s="20"/>
      <c r="W34" s="20"/>
    </row>
    <row r="35" spans="1:23" ht="15" customHeight="1" x14ac:dyDescent="0.25">
      <c r="A35" s="17">
        <v>12</v>
      </c>
      <c r="B35" s="71"/>
      <c r="C35" s="72"/>
      <c r="D35" s="73"/>
      <c r="E35" s="71"/>
      <c r="F35" s="72"/>
      <c r="G35" s="73"/>
      <c r="H35" s="71">
        <f t="shared" si="8"/>
        <v>395</v>
      </c>
      <c r="I35" s="72">
        <f t="shared" si="8"/>
        <v>600</v>
      </c>
      <c r="J35" s="73">
        <f t="shared" si="8"/>
        <v>500</v>
      </c>
      <c r="K35" s="18"/>
      <c r="L35" s="19"/>
      <c r="M35" s="22">
        <f t="shared" si="9"/>
        <v>100</v>
      </c>
      <c r="N35" s="18"/>
      <c r="O35" s="19">
        <v>507</v>
      </c>
      <c r="P35" s="22">
        <f t="shared" si="10"/>
        <v>33</v>
      </c>
      <c r="Q35" s="20" t="s">
        <v>71</v>
      </c>
      <c r="R35" s="23">
        <v>108</v>
      </c>
      <c r="S35" s="20" t="s">
        <v>43</v>
      </c>
      <c r="T35" s="20"/>
      <c r="U35" s="20" t="s">
        <v>13</v>
      </c>
      <c r="V35" s="20"/>
      <c r="W35" s="20"/>
    </row>
    <row r="36" spans="1:23" ht="15" customHeight="1" x14ac:dyDescent="0.25">
      <c r="A36" s="17">
        <v>17</v>
      </c>
      <c r="B36" s="71"/>
      <c r="C36" s="72"/>
      <c r="D36" s="73"/>
      <c r="E36" s="71"/>
      <c r="F36" s="72">
        <v>200</v>
      </c>
      <c r="G36" s="73"/>
      <c r="H36" s="71">
        <f t="shared" si="8"/>
        <v>395</v>
      </c>
      <c r="I36" s="72">
        <f t="shared" si="8"/>
        <v>400</v>
      </c>
      <c r="J36" s="73">
        <f t="shared" si="8"/>
        <v>500</v>
      </c>
      <c r="K36" s="18"/>
      <c r="L36" s="28"/>
      <c r="M36" s="22">
        <f t="shared" si="9"/>
        <v>100</v>
      </c>
      <c r="N36" s="18"/>
      <c r="O36" s="19"/>
      <c r="P36" s="22">
        <f t="shared" si="10"/>
        <v>33</v>
      </c>
      <c r="Q36" s="20"/>
      <c r="R36" s="23"/>
      <c r="S36" s="20"/>
      <c r="T36" s="20"/>
      <c r="U36" s="20"/>
      <c r="V36" s="20"/>
      <c r="W36" s="20"/>
    </row>
    <row r="37" spans="1:23" ht="15" customHeight="1" x14ac:dyDescent="0.25">
      <c r="A37" s="17">
        <v>17</v>
      </c>
      <c r="B37" s="71"/>
      <c r="C37" s="72"/>
      <c r="D37" s="73">
        <v>500</v>
      </c>
      <c r="E37" s="71"/>
      <c r="F37" s="72"/>
      <c r="G37" s="73"/>
      <c r="H37" s="71">
        <f t="shared" si="8"/>
        <v>395</v>
      </c>
      <c r="I37" s="72">
        <f t="shared" si="8"/>
        <v>400</v>
      </c>
      <c r="J37" s="73">
        <f t="shared" si="8"/>
        <v>1000</v>
      </c>
      <c r="K37" s="18"/>
      <c r="L37" s="28"/>
      <c r="M37" s="22">
        <f t="shared" si="9"/>
        <v>100</v>
      </c>
      <c r="N37" s="18"/>
      <c r="O37" s="19"/>
      <c r="P37" s="22">
        <f t="shared" si="10"/>
        <v>33</v>
      </c>
      <c r="Q37" s="20"/>
      <c r="R37" s="23"/>
      <c r="S37" s="20"/>
      <c r="T37" s="20"/>
      <c r="U37" s="20"/>
      <c r="V37" s="20"/>
      <c r="W37" s="20"/>
    </row>
    <row r="38" spans="1:23" ht="15" customHeight="1" x14ac:dyDescent="0.25">
      <c r="A38" s="17">
        <v>20</v>
      </c>
      <c r="B38" s="71"/>
      <c r="C38" s="72"/>
      <c r="D38" s="73"/>
      <c r="E38" s="71"/>
      <c r="F38" s="72"/>
      <c r="G38" s="73">
        <v>300</v>
      </c>
      <c r="H38" s="71">
        <f t="shared" si="8"/>
        <v>395</v>
      </c>
      <c r="I38" s="72">
        <f t="shared" si="8"/>
        <v>400</v>
      </c>
      <c r="J38" s="73">
        <f t="shared" si="8"/>
        <v>700</v>
      </c>
      <c r="K38" s="18"/>
      <c r="L38" s="28"/>
      <c r="M38" s="22">
        <f t="shared" si="9"/>
        <v>100</v>
      </c>
      <c r="N38" s="18"/>
      <c r="O38" s="19"/>
      <c r="P38" s="22">
        <f t="shared" si="10"/>
        <v>33</v>
      </c>
      <c r="Q38" s="20"/>
      <c r="R38" s="23"/>
      <c r="S38" s="20"/>
      <c r="T38" s="20"/>
      <c r="U38" s="20"/>
      <c r="V38" s="20"/>
      <c r="W38" s="20"/>
    </row>
    <row r="39" spans="1:23" ht="15" customHeight="1" x14ac:dyDescent="0.25">
      <c r="A39" s="17">
        <v>21</v>
      </c>
      <c r="B39" s="71"/>
      <c r="C39" s="72"/>
      <c r="D39" s="73"/>
      <c r="E39" s="71"/>
      <c r="F39" s="72">
        <v>200</v>
      </c>
      <c r="G39" s="73"/>
      <c r="H39" s="71">
        <f t="shared" si="8"/>
        <v>395</v>
      </c>
      <c r="I39" s="72">
        <f t="shared" si="8"/>
        <v>200</v>
      </c>
      <c r="J39" s="73">
        <f t="shared" si="8"/>
        <v>700</v>
      </c>
      <c r="K39" s="58">
        <v>300</v>
      </c>
      <c r="L39" s="28"/>
      <c r="M39" s="22">
        <f t="shared" si="9"/>
        <v>400</v>
      </c>
      <c r="N39" s="18"/>
      <c r="O39" s="19"/>
      <c r="P39" s="22">
        <f t="shared" si="10"/>
        <v>33</v>
      </c>
      <c r="Q39" s="20" t="s">
        <v>73</v>
      </c>
      <c r="R39" s="20"/>
      <c r="S39" s="20"/>
      <c r="T39" s="20"/>
      <c r="U39" s="20"/>
      <c r="V39" s="20"/>
      <c r="W39" s="20"/>
    </row>
    <row r="40" spans="1:23" ht="15" customHeight="1" x14ac:dyDescent="0.25">
      <c r="A40" s="17">
        <v>21</v>
      </c>
      <c r="B40" s="71"/>
      <c r="C40" s="72"/>
      <c r="D40" s="73"/>
      <c r="E40" s="71"/>
      <c r="F40" s="72"/>
      <c r="G40" s="73"/>
      <c r="H40" s="71">
        <f t="shared" si="8"/>
        <v>395</v>
      </c>
      <c r="I40" s="72">
        <f t="shared" si="8"/>
        <v>200</v>
      </c>
      <c r="J40" s="73">
        <f t="shared" si="8"/>
        <v>700</v>
      </c>
      <c r="K40" s="32"/>
      <c r="L40" s="41">
        <v>200</v>
      </c>
      <c r="M40" s="22">
        <f t="shared" si="9"/>
        <v>200</v>
      </c>
      <c r="N40" s="27"/>
      <c r="O40" s="19"/>
      <c r="P40" s="22">
        <f t="shared" si="10"/>
        <v>33</v>
      </c>
      <c r="Q40" s="20" t="s">
        <v>67</v>
      </c>
      <c r="R40" s="23" t="s">
        <v>15</v>
      </c>
      <c r="S40" s="20"/>
      <c r="T40" s="20"/>
      <c r="U40" s="20" t="s">
        <v>16</v>
      </c>
      <c r="V40" s="20"/>
      <c r="W40" s="20"/>
    </row>
    <row r="41" spans="1:23" ht="15" customHeight="1" x14ac:dyDescent="0.25">
      <c r="A41" s="17">
        <v>23</v>
      </c>
      <c r="B41" s="71"/>
      <c r="C41" s="72"/>
      <c r="D41" s="73"/>
      <c r="E41" s="71"/>
      <c r="F41" s="72"/>
      <c r="G41" s="73"/>
      <c r="H41" s="71">
        <f t="shared" si="8"/>
        <v>395</v>
      </c>
      <c r="I41" s="72">
        <f t="shared" si="8"/>
        <v>200</v>
      </c>
      <c r="J41" s="73">
        <f t="shared" si="8"/>
        <v>700</v>
      </c>
      <c r="K41" s="18"/>
      <c r="L41" s="14"/>
      <c r="M41" s="22">
        <f t="shared" si="9"/>
        <v>200</v>
      </c>
      <c r="N41" s="40">
        <v>800</v>
      </c>
      <c r="O41" s="38"/>
      <c r="P41" s="22">
        <f t="shared" si="10"/>
        <v>833</v>
      </c>
      <c r="Q41" s="20"/>
      <c r="R41" s="23"/>
      <c r="S41" s="20"/>
      <c r="T41" s="20"/>
      <c r="U41" s="20"/>
      <c r="V41" s="20"/>
      <c r="W41" s="20"/>
    </row>
    <row r="42" spans="1:23" ht="15" customHeight="1" x14ac:dyDescent="0.25">
      <c r="A42" s="17">
        <v>24</v>
      </c>
      <c r="B42" s="71"/>
      <c r="C42" s="72">
        <v>500</v>
      </c>
      <c r="D42" s="73"/>
      <c r="E42" s="71"/>
      <c r="F42" s="72"/>
      <c r="G42" s="73">
        <v>100</v>
      </c>
      <c r="H42" s="71">
        <f t="shared" si="8"/>
        <v>395</v>
      </c>
      <c r="I42" s="72">
        <f t="shared" si="8"/>
        <v>700</v>
      </c>
      <c r="J42" s="73">
        <f t="shared" si="8"/>
        <v>600</v>
      </c>
      <c r="K42" s="58">
        <v>100</v>
      </c>
      <c r="L42" s="19"/>
      <c r="M42" s="22">
        <f t="shared" si="9"/>
        <v>300</v>
      </c>
      <c r="N42" s="34"/>
      <c r="O42" s="19"/>
      <c r="P42" s="22">
        <f t="shared" si="10"/>
        <v>833</v>
      </c>
      <c r="Q42" s="20" t="s">
        <v>73</v>
      </c>
      <c r="R42" s="23"/>
      <c r="S42" s="23"/>
      <c r="T42" s="23"/>
      <c r="U42" s="20"/>
      <c r="V42" s="23"/>
      <c r="W42" s="23"/>
    </row>
    <row r="43" spans="1:23" ht="15" customHeight="1" x14ac:dyDescent="0.25">
      <c r="A43" s="17">
        <v>25</v>
      </c>
      <c r="B43" s="71"/>
      <c r="C43" s="72"/>
      <c r="D43" s="73"/>
      <c r="E43" s="71"/>
      <c r="F43" s="72"/>
      <c r="G43" s="73"/>
      <c r="H43" s="71">
        <f t="shared" si="8"/>
        <v>395</v>
      </c>
      <c r="I43" s="72">
        <f t="shared" si="8"/>
        <v>700</v>
      </c>
      <c r="J43" s="73">
        <f t="shared" si="8"/>
        <v>600</v>
      </c>
      <c r="K43" s="18"/>
      <c r="L43" s="19"/>
      <c r="M43" s="22">
        <f t="shared" si="9"/>
        <v>300</v>
      </c>
      <c r="N43" s="40">
        <v>107</v>
      </c>
      <c r="O43" s="38"/>
      <c r="P43" s="22">
        <f t="shared" si="10"/>
        <v>940</v>
      </c>
      <c r="Q43" s="20"/>
      <c r="R43" s="23"/>
      <c r="S43" s="23"/>
      <c r="T43" s="23"/>
      <c r="U43" s="20"/>
      <c r="V43" s="23"/>
      <c r="W43" s="23"/>
    </row>
    <row r="44" spans="1:23" ht="15" customHeight="1" x14ac:dyDescent="0.25">
      <c r="A44" s="17">
        <v>25</v>
      </c>
      <c r="B44" s="71"/>
      <c r="C44" s="72"/>
      <c r="D44" s="73"/>
      <c r="E44" s="71"/>
      <c r="F44" s="72"/>
      <c r="G44" s="73"/>
      <c r="H44" s="71">
        <f t="shared" si="8"/>
        <v>395</v>
      </c>
      <c r="I44" s="72">
        <f t="shared" si="8"/>
        <v>700</v>
      </c>
      <c r="J44" s="73">
        <f t="shared" si="8"/>
        <v>600</v>
      </c>
      <c r="K44" s="18"/>
      <c r="L44" s="19"/>
      <c r="M44" s="22">
        <f t="shared" si="9"/>
        <v>300</v>
      </c>
      <c r="N44" s="13"/>
      <c r="O44" s="19">
        <v>100</v>
      </c>
      <c r="P44" s="22">
        <f t="shared" si="10"/>
        <v>840</v>
      </c>
      <c r="Q44" s="20" t="s">
        <v>71</v>
      </c>
      <c r="R44" s="23"/>
      <c r="S44" s="23" t="s">
        <v>49</v>
      </c>
      <c r="T44" s="23"/>
      <c r="U44" s="20" t="s">
        <v>48</v>
      </c>
      <c r="V44" s="23"/>
      <c r="W44" s="23"/>
    </row>
    <row r="45" spans="1:23" ht="15" customHeight="1" x14ac:dyDescent="0.25">
      <c r="A45" s="17">
        <v>25</v>
      </c>
      <c r="B45" s="71"/>
      <c r="C45" s="72"/>
      <c r="D45" s="73"/>
      <c r="E45" s="71"/>
      <c r="F45" s="72"/>
      <c r="G45" s="73"/>
      <c r="H45" s="71">
        <f t="shared" si="8"/>
        <v>395</v>
      </c>
      <c r="I45" s="72">
        <f t="shared" si="8"/>
        <v>700</v>
      </c>
      <c r="J45" s="73">
        <f t="shared" si="8"/>
        <v>600</v>
      </c>
      <c r="K45" s="18"/>
      <c r="L45" s="19"/>
      <c r="M45" s="22">
        <f t="shared" si="9"/>
        <v>300</v>
      </c>
      <c r="N45" s="18"/>
      <c r="O45" s="19">
        <v>300</v>
      </c>
      <c r="P45" s="22">
        <f t="shared" si="10"/>
        <v>540</v>
      </c>
      <c r="Q45" s="20" t="s">
        <v>71</v>
      </c>
      <c r="R45" s="23"/>
      <c r="S45" s="23" t="s">
        <v>47</v>
      </c>
      <c r="T45" s="23"/>
      <c r="U45" s="20" t="s">
        <v>48</v>
      </c>
      <c r="V45" s="23"/>
      <c r="W45" s="23"/>
    </row>
    <row r="46" spans="1:23" ht="15" customHeight="1" x14ac:dyDescent="0.25">
      <c r="A46" s="17">
        <v>26</v>
      </c>
      <c r="B46" s="71"/>
      <c r="C46" s="72">
        <v>500</v>
      </c>
      <c r="D46" s="73"/>
      <c r="E46" s="71"/>
      <c r="F46" s="72">
        <v>220</v>
      </c>
      <c r="G46" s="73"/>
      <c r="H46" s="71">
        <f t="shared" si="8"/>
        <v>395</v>
      </c>
      <c r="I46" s="72">
        <f t="shared" si="8"/>
        <v>980</v>
      </c>
      <c r="J46" s="73">
        <f t="shared" si="8"/>
        <v>600</v>
      </c>
      <c r="K46" s="18"/>
      <c r="L46" s="19"/>
      <c r="M46" s="22">
        <f t="shared" si="9"/>
        <v>300</v>
      </c>
      <c r="N46" s="18"/>
      <c r="O46" s="19">
        <v>457</v>
      </c>
      <c r="P46" s="22">
        <f t="shared" si="10"/>
        <v>83</v>
      </c>
      <c r="Q46" s="20" t="s">
        <v>71</v>
      </c>
      <c r="R46" s="23"/>
      <c r="S46" s="23" t="s">
        <v>50</v>
      </c>
      <c r="T46" s="23"/>
      <c r="U46" s="20" t="s">
        <v>13</v>
      </c>
      <c r="V46" s="23"/>
      <c r="W46" s="23"/>
    </row>
    <row r="47" spans="1:23" ht="15" customHeight="1" x14ac:dyDescent="0.25">
      <c r="A47" s="17">
        <v>26</v>
      </c>
      <c r="B47" s="71"/>
      <c r="C47" s="72"/>
      <c r="D47" s="73"/>
      <c r="E47" s="71"/>
      <c r="F47" s="72"/>
      <c r="G47" s="73"/>
      <c r="H47" s="71">
        <f t="shared" si="8"/>
        <v>395</v>
      </c>
      <c r="I47" s="72">
        <f t="shared" si="8"/>
        <v>980</v>
      </c>
      <c r="J47" s="73">
        <f t="shared" si="8"/>
        <v>600</v>
      </c>
      <c r="K47" s="18"/>
      <c r="L47" s="28"/>
      <c r="M47" s="22">
        <f t="shared" si="9"/>
        <v>300</v>
      </c>
      <c r="N47" s="18"/>
      <c r="O47" s="19">
        <v>50</v>
      </c>
      <c r="P47" s="22">
        <f t="shared" si="10"/>
        <v>33</v>
      </c>
      <c r="Q47" s="20"/>
      <c r="R47" s="23"/>
      <c r="S47" s="23"/>
      <c r="T47" s="23"/>
      <c r="U47" s="20" t="s">
        <v>84</v>
      </c>
      <c r="V47" s="23"/>
      <c r="W47" s="23"/>
    </row>
    <row r="48" spans="1:23" ht="15" customHeight="1" x14ac:dyDescent="0.25">
      <c r="A48" s="17">
        <v>26</v>
      </c>
      <c r="B48" s="71"/>
      <c r="C48" s="72"/>
      <c r="D48" s="73"/>
      <c r="E48" s="71"/>
      <c r="F48" s="72"/>
      <c r="G48" s="73"/>
      <c r="H48" s="71">
        <f t="shared" si="8"/>
        <v>395</v>
      </c>
      <c r="I48" s="72">
        <f t="shared" si="8"/>
        <v>980</v>
      </c>
      <c r="J48" s="73">
        <f t="shared" si="8"/>
        <v>600</v>
      </c>
      <c r="K48" s="32"/>
      <c r="L48" s="41">
        <v>200</v>
      </c>
      <c r="M48" s="22">
        <f t="shared" si="9"/>
        <v>100</v>
      </c>
      <c r="N48" s="18"/>
      <c r="O48" s="19"/>
      <c r="P48" s="22">
        <f t="shared" si="10"/>
        <v>33</v>
      </c>
      <c r="Q48" s="20" t="s">
        <v>67</v>
      </c>
      <c r="R48" s="23" t="s">
        <v>17</v>
      </c>
      <c r="S48" s="23"/>
      <c r="T48" s="23"/>
      <c r="U48" s="20" t="s">
        <v>16</v>
      </c>
      <c r="V48" s="23"/>
      <c r="W48" s="23"/>
    </row>
    <row r="49" spans="1:23" ht="15" customHeight="1" x14ac:dyDescent="0.25">
      <c r="A49" s="17">
        <v>28</v>
      </c>
      <c r="B49" s="71"/>
      <c r="C49" s="72"/>
      <c r="D49" s="73"/>
      <c r="E49" s="71"/>
      <c r="F49" s="72"/>
      <c r="G49" s="73">
        <v>120</v>
      </c>
      <c r="H49" s="71">
        <f t="shared" si="8"/>
        <v>395</v>
      </c>
      <c r="I49" s="72">
        <f t="shared" si="8"/>
        <v>980</v>
      </c>
      <c r="J49" s="73">
        <f t="shared" si="8"/>
        <v>480</v>
      </c>
      <c r="K49" s="18"/>
      <c r="L49" s="14"/>
      <c r="M49" s="22">
        <f t="shared" si="9"/>
        <v>100</v>
      </c>
      <c r="N49" s="18"/>
      <c r="O49" s="19"/>
      <c r="P49" s="22">
        <f t="shared" si="10"/>
        <v>33</v>
      </c>
      <c r="Q49" s="20"/>
      <c r="R49" s="23"/>
      <c r="S49" s="23"/>
      <c r="T49" s="23"/>
      <c r="U49" s="20"/>
      <c r="V49" s="23"/>
      <c r="W49" s="23"/>
    </row>
    <row r="50" spans="1:23" ht="15" customHeight="1" x14ac:dyDescent="0.25">
      <c r="A50" s="17">
        <v>30</v>
      </c>
      <c r="B50" s="71"/>
      <c r="C50" s="72">
        <v>1000</v>
      </c>
      <c r="D50" s="73"/>
      <c r="E50" s="71"/>
      <c r="F50" s="72"/>
      <c r="G50" s="73"/>
      <c r="H50" s="71">
        <f t="shared" si="8"/>
        <v>395</v>
      </c>
      <c r="I50" s="72">
        <f t="shared" si="8"/>
        <v>1980</v>
      </c>
      <c r="J50" s="73">
        <f t="shared" si="8"/>
        <v>480</v>
      </c>
      <c r="K50" s="18"/>
      <c r="L50" s="14"/>
      <c r="M50" s="22">
        <f t="shared" si="9"/>
        <v>100</v>
      </c>
      <c r="N50" s="18"/>
      <c r="O50" s="19"/>
      <c r="P50" s="22">
        <f t="shared" si="10"/>
        <v>33</v>
      </c>
      <c r="Q50" s="20"/>
      <c r="R50" s="23"/>
      <c r="S50" s="23"/>
      <c r="T50" s="23"/>
      <c r="U50" s="20"/>
      <c r="V50" s="23"/>
      <c r="W50" s="23"/>
    </row>
    <row r="51" spans="1:23" ht="15" customHeight="1" x14ac:dyDescent="0.25">
      <c r="A51" s="17">
        <v>31</v>
      </c>
      <c r="B51" s="71"/>
      <c r="C51" s="72"/>
      <c r="D51" s="73"/>
      <c r="E51" s="71"/>
      <c r="F51" s="72"/>
      <c r="G51" s="73"/>
      <c r="H51" s="71">
        <f t="shared" si="8"/>
        <v>395</v>
      </c>
      <c r="I51" s="72">
        <f t="shared" si="8"/>
        <v>1980</v>
      </c>
      <c r="J51" s="73">
        <f t="shared" si="8"/>
        <v>480</v>
      </c>
      <c r="K51" s="58">
        <v>20</v>
      </c>
      <c r="L51" s="19"/>
      <c r="M51" s="22">
        <f t="shared" si="9"/>
        <v>120</v>
      </c>
      <c r="N51" s="18"/>
      <c r="O51" s="19"/>
      <c r="P51" s="22">
        <f t="shared" si="10"/>
        <v>33</v>
      </c>
      <c r="Q51" s="20" t="s">
        <v>73</v>
      </c>
      <c r="R51" s="23"/>
      <c r="S51" s="23"/>
      <c r="T51" s="23"/>
      <c r="U51" s="20" t="s">
        <v>14</v>
      </c>
      <c r="V51" s="23"/>
      <c r="W51" s="23"/>
    </row>
    <row r="52" spans="1:23" ht="15" customHeight="1" x14ac:dyDescent="0.25">
      <c r="A52" s="45" t="s">
        <v>18</v>
      </c>
      <c r="B52" s="74">
        <f>SUM(B28:B51)</f>
        <v>500</v>
      </c>
      <c r="C52" s="75">
        <f t="shared" ref="C52:G52" si="11">SUM(C28:C51)</f>
        <v>2000</v>
      </c>
      <c r="D52" s="76">
        <f t="shared" si="11"/>
        <v>500</v>
      </c>
      <c r="E52" s="74">
        <f t="shared" si="11"/>
        <v>155</v>
      </c>
      <c r="F52" s="75">
        <f t="shared" si="11"/>
        <v>620</v>
      </c>
      <c r="G52" s="76">
        <f t="shared" si="11"/>
        <v>620</v>
      </c>
      <c r="H52" s="74">
        <f>H51</f>
        <v>395</v>
      </c>
      <c r="I52" s="75">
        <f>I51</f>
        <v>1980</v>
      </c>
      <c r="J52" s="76">
        <f>J51</f>
        <v>480</v>
      </c>
      <c r="K52" s="46">
        <f>SUM(K28:K51)</f>
        <v>620</v>
      </c>
      <c r="L52" s="50">
        <f t="shared" ref="L52:O52" si="12">SUM(L28:L51)</f>
        <v>903</v>
      </c>
      <c r="M52" s="48">
        <f>M51</f>
        <v>120</v>
      </c>
      <c r="N52" s="46">
        <f t="shared" si="12"/>
        <v>1417</v>
      </c>
      <c r="O52" s="47">
        <f t="shared" si="12"/>
        <v>1414</v>
      </c>
      <c r="P52" s="48">
        <f>P51</f>
        <v>33</v>
      </c>
      <c r="Q52" s="49"/>
      <c r="R52" s="49"/>
      <c r="S52" s="49"/>
      <c r="T52" s="49"/>
      <c r="U52" s="49"/>
      <c r="V52" s="49"/>
      <c r="W52" s="49"/>
    </row>
    <row r="53" spans="1:23" s="25" customFormat="1" ht="17.25" customHeight="1" x14ac:dyDescent="0.25">
      <c r="A53" s="12">
        <v>1</v>
      </c>
      <c r="B53" s="68"/>
      <c r="C53" s="69"/>
      <c r="D53" s="70"/>
      <c r="E53" s="68"/>
      <c r="F53" s="69"/>
      <c r="G53" s="70"/>
      <c r="H53" s="68">
        <f>(H52+B53)-E53</f>
        <v>395</v>
      </c>
      <c r="I53" s="69">
        <f>(I52+C53)-F53</f>
        <v>1980</v>
      </c>
      <c r="J53" s="70">
        <f>(J52+D53)-G53</f>
        <v>480</v>
      </c>
      <c r="K53" s="35"/>
      <c r="L53" s="41">
        <v>120</v>
      </c>
      <c r="M53" s="31">
        <f>(M52+K53)-L53</f>
        <v>0</v>
      </c>
      <c r="N53" s="13"/>
      <c r="O53" s="14"/>
      <c r="P53" s="15">
        <f>(P52+N53)-O53</f>
        <v>33</v>
      </c>
      <c r="Q53" s="16" t="s">
        <v>67</v>
      </c>
      <c r="R53" s="24" t="s">
        <v>19</v>
      </c>
      <c r="S53" s="16"/>
      <c r="T53" s="16"/>
      <c r="U53" s="16" t="s">
        <v>16</v>
      </c>
      <c r="V53" s="16"/>
      <c r="W53" s="16"/>
    </row>
    <row r="54" spans="1:23" s="25" customFormat="1" x14ac:dyDescent="0.25">
      <c r="A54" s="12">
        <v>6</v>
      </c>
      <c r="B54" s="68"/>
      <c r="C54" s="69"/>
      <c r="D54" s="70"/>
      <c r="E54" s="68">
        <v>225</v>
      </c>
      <c r="F54" s="69">
        <v>900</v>
      </c>
      <c r="G54" s="70">
        <v>400</v>
      </c>
      <c r="H54" s="68">
        <f t="shared" ref="H54:J71" si="13">(H53+B54)-E54</f>
        <v>170</v>
      </c>
      <c r="I54" s="69">
        <f t="shared" si="13"/>
        <v>1080</v>
      </c>
      <c r="J54" s="70">
        <f t="shared" si="13"/>
        <v>80</v>
      </c>
      <c r="K54" s="35"/>
      <c r="L54" s="83"/>
      <c r="M54" s="31">
        <f t="shared" ref="M54:M71" si="14">(M53+K54)-L54</f>
        <v>0</v>
      </c>
      <c r="N54" s="13"/>
      <c r="O54" s="14"/>
      <c r="P54" s="15">
        <f t="shared" ref="P54:P71" si="15">(P53+N54)-O54</f>
        <v>33</v>
      </c>
      <c r="Q54" s="16"/>
      <c r="R54" s="24"/>
      <c r="S54" s="16"/>
      <c r="T54" s="16"/>
      <c r="U54" s="16"/>
      <c r="V54" s="16"/>
      <c r="W54" s="16"/>
    </row>
    <row r="55" spans="1:23" s="25" customFormat="1" x14ac:dyDescent="0.25">
      <c r="A55" s="12">
        <v>7</v>
      </c>
      <c r="B55" s="68"/>
      <c r="C55" s="69"/>
      <c r="D55" s="70"/>
      <c r="E55" s="68"/>
      <c r="F55" s="69"/>
      <c r="G55" s="70"/>
      <c r="H55" s="68">
        <f t="shared" si="13"/>
        <v>170</v>
      </c>
      <c r="I55" s="69">
        <f t="shared" si="13"/>
        <v>1080</v>
      </c>
      <c r="J55" s="70">
        <f t="shared" si="13"/>
        <v>80</v>
      </c>
      <c r="K55" s="59">
        <v>100</v>
      </c>
      <c r="L55" s="33"/>
      <c r="M55" s="31">
        <f t="shared" si="14"/>
        <v>100</v>
      </c>
      <c r="N55" s="13"/>
      <c r="O55" s="14"/>
      <c r="P55" s="15">
        <f t="shared" si="15"/>
        <v>33</v>
      </c>
      <c r="Q55" s="16" t="s">
        <v>73</v>
      </c>
      <c r="R55" s="24"/>
      <c r="S55" s="16"/>
      <c r="T55" s="16"/>
      <c r="U55" s="16" t="s">
        <v>14</v>
      </c>
      <c r="V55" s="16"/>
      <c r="W55" s="16"/>
    </row>
    <row r="56" spans="1:23" s="25" customFormat="1" x14ac:dyDescent="0.25">
      <c r="A56" s="12">
        <v>7</v>
      </c>
      <c r="B56" s="68"/>
      <c r="C56" s="69"/>
      <c r="D56" s="70"/>
      <c r="E56" s="68"/>
      <c r="F56" s="69"/>
      <c r="G56" s="70"/>
      <c r="H56" s="68">
        <f t="shared" si="13"/>
        <v>170</v>
      </c>
      <c r="I56" s="69">
        <f t="shared" si="13"/>
        <v>1080</v>
      </c>
      <c r="J56" s="70">
        <f t="shared" si="13"/>
        <v>80</v>
      </c>
      <c r="K56" s="35"/>
      <c r="L56" s="41">
        <v>100</v>
      </c>
      <c r="M56" s="31">
        <f t="shared" si="14"/>
        <v>0</v>
      </c>
      <c r="N56" s="34"/>
      <c r="O56" s="14"/>
      <c r="P56" s="15">
        <f t="shared" si="15"/>
        <v>33</v>
      </c>
      <c r="Q56" s="16" t="s">
        <v>67</v>
      </c>
      <c r="R56" s="24" t="s">
        <v>20</v>
      </c>
      <c r="S56" s="16"/>
      <c r="T56" s="16"/>
      <c r="U56" s="16" t="s">
        <v>16</v>
      </c>
      <c r="V56" s="16"/>
      <c r="W56" s="16"/>
    </row>
    <row r="57" spans="1:23" s="25" customFormat="1" x14ac:dyDescent="0.25">
      <c r="A57" s="12">
        <v>7</v>
      </c>
      <c r="B57" s="68"/>
      <c r="C57" s="69"/>
      <c r="D57" s="70"/>
      <c r="E57" s="68"/>
      <c r="F57" s="69"/>
      <c r="G57" s="70"/>
      <c r="H57" s="68">
        <f t="shared" si="13"/>
        <v>170</v>
      </c>
      <c r="I57" s="69">
        <f t="shared" si="13"/>
        <v>1080</v>
      </c>
      <c r="J57" s="70">
        <f t="shared" si="13"/>
        <v>80</v>
      </c>
      <c r="K57" s="13"/>
      <c r="L57" s="14"/>
      <c r="M57" s="31">
        <f t="shared" si="14"/>
        <v>0</v>
      </c>
      <c r="N57" s="40">
        <v>500</v>
      </c>
      <c r="O57" s="39"/>
      <c r="P57" s="15">
        <f t="shared" si="15"/>
        <v>533</v>
      </c>
      <c r="Q57" s="16"/>
      <c r="R57" s="24"/>
      <c r="S57" s="16"/>
      <c r="T57" s="16"/>
      <c r="U57" s="16"/>
      <c r="V57" s="16"/>
      <c r="W57" s="16"/>
    </row>
    <row r="58" spans="1:23" s="25" customFormat="1" x14ac:dyDescent="0.25">
      <c r="A58" s="12">
        <v>7</v>
      </c>
      <c r="B58" s="68"/>
      <c r="C58" s="69"/>
      <c r="D58" s="70"/>
      <c r="E58" s="68"/>
      <c r="F58" s="69"/>
      <c r="G58" s="70"/>
      <c r="H58" s="68">
        <f t="shared" si="13"/>
        <v>170</v>
      </c>
      <c r="I58" s="69">
        <f t="shared" si="13"/>
        <v>1080</v>
      </c>
      <c r="J58" s="70">
        <f t="shared" si="13"/>
        <v>80</v>
      </c>
      <c r="K58" s="13"/>
      <c r="L58" s="14"/>
      <c r="M58" s="31">
        <f t="shared" si="14"/>
        <v>0</v>
      </c>
      <c r="N58" s="13"/>
      <c r="O58" s="14">
        <v>500</v>
      </c>
      <c r="P58" s="15">
        <f t="shared" si="15"/>
        <v>33</v>
      </c>
      <c r="Q58" s="16" t="s">
        <v>71</v>
      </c>
      <c r="R58" s="24"/>
      <c r="S58" s="16"/>
      <c r="T58" s="16"/>
      <c r="U58" s="16" t="s">
        <v>51</v>
      </c>
      <c r="V58" s="16"/>
      <c r="W58" s="16"/>
    </row>
    <row r="59" spans="1:23" x14ac:dyDescent="0.25">
      <c r="A59" s="12">
        <v>9</v>
      </c>
      <c r="B59" s="68">
        <v>500</v>
      </c>
      <c r="C59" s="69"/>
      <c r="D59" s="70"/>
      <c r="E59" s="68"/>
      <c r="F59" s="69"/>
      <c r="G59" s="70"/>
      <c r="H59" s="68">
        <f t="shared" si="13"/>
        <v>670</v>
      </c>
      <c r="I59" s="69">
        <f t="shared" si="13"/>
        <v>1080</v>
      </c>
      <c r="J59" s="70">
        <f t="shared" si="13"/>
        <v>80</v>
      </c>
      <c r="K59" s="59">
        <v>200</v>
      </c>
      <c r="L59" s="33"/>
      <c r="M59" s="31">
        <f t="shared" si="14"/>
        <v>200</v>
      </c>
      <c r="N59" s="13"/>
      <c r="O59" s="14"/>
      <c r="P59" s="15">
        <f t="shared" si="15"/>
        <v>33</v>
      </c>
      <c r="Q59" s="16" t="s">
        <v>73</v>
      </c>
      <c r="R59" s="16"/>
      <c r="S59" s="16"/>
      <c r="T59" s="16"/>
      <c r="U59" s="16" t="s">
        <v>14</v>
      </c>
      <c r="V59" s="16"/>
      <c r="W59" s="16"/>
    </row>
    <row r="60" spans="1:23" x14ac:dyDescent="0.25">
      <c r="A60" s="12">
        <v>9</v>
      </c>
      <c r="B60" s="68"/>
      <c r="C60" s="69"/>
      <c r="D60" s="70"/>
      <c r="E60" s="68"/>
      <c r="F60" s="69"/>
      <c r="G60" s="70"/>
      <c r="H60" s="68">
        <f t="shared" si="13"/>
        <v>670</v>
      </c>
      <c r="I60" s="69">
        <f t="shared" si="13"/>
        <v>1080</v>
      </c>
      <c r="J60" s="70">
        <f t="shared" si="13"/>
        <v>80</v>
      </c>
      <c r="K60" s="35"/>
      <c r="L60" s="41">
        <v>200</v>
      </c>
      <c r="M60" s="31">
        <f t="shared" si="14"/>
        <v>0</v>
      </c>
      <c r="N60" s="13"/>
      <c r="O60" s="14"/>
      <c r="P60" s="15">
        <f t="shared" si="15"/>
        <v>33</v>
      </c>
      <c r="Q60" s="16" t="s">
        <v>67</v>
      </c>
      <c r="R60" s="24" t="s">
        <v>21</v>
      </c>
      <c r="S60" s="16"/>
      <c r="T60" s="16"/>
      <c r="U60" s="16" t="s">
        <v>16</v>
      </c>
      <c r="V60" s="16"/>
      <c r="W60" s="16"/>
    </row>
    <row r="61" spans="1:23" x14ac:dyDescent="0.25">
      <c r="A61" s="12">
        <v>10</v>
      </c>
      <c r="B61" s="68"/>
      <c r="C61" s="69"/>
      <c r="D61" s="70">
        <v>1000</v>
      </c>
      <c r="E61" s="68"/>
      <c r="F61" s="69"/>
      <c r="G61" s="70"/>
      <c r="H61" s="68">
        <f t="shared" si="13"/>
        <v>670</v>
      </c>
      <c r="I61" s="69">
        <f t="shared" si="13"/>
        <v>1080</v>
      </c>
      <c r="J61" s="70">
        <f t="shared" si="13"/>
        <v>1080</v>
      </c>
      <c r="K61" s="35"/>
      <c r="L61" s="83"/>
      <c r="M61" s="31">
        <f t="shared" si="14"/>
        <v>0</v>
      </c>
      <c r="N61" s="13"/>
      <c r="O61" s="14"/>
      <c r="P61" s="15">
        <f t="shared" si="15"/>
        <v>33</v>
      </c>
      <c r="Q61" s="16"/>
      <c r="R61" s="24"/>
      <c r="S61" s="16"/>
      <c r="T61" s="16"/>
      <c r="U61" s="16"/>
      <c r="V61" s="16"/>
      <c r="W61" s="16"/>
    </row>
    <row r="62" spans="1:23" x14ac:dyDescent="0.25">
      <c r="A62" s="12">
        <v>11</v>
      </c>
      <c r="B62" s="68"/>
      <c r="C62" s="69"/>
      <c r="D62" s="70"/>
      <c r="E62" s="68"/>
      <c r="F62" s="69"/>
      <c r="G62" s="70"/>
      <c r="H62" s="68">
        <f t="shared" si="13"/>
        <v>670</v>
      </c>
      <c r="I62" s="69">
        <f t="shared" si="13"/>
        <v>1080</v>
      </c>
      <c r="J62" s="70">
        <f t="shared" si="13"/>
        <v>1080</v>
      </c>
      <c r="K62" s="59">
        <v>100</v>
      </c>
      <c r="L62" s="14"/>
      <c r="M62" s="31">
        <f t="shared" si="14"/>
        <v>100</v>
      </c>
      <c r="N62" s="13"/>
      <c r="O62" s="14"/>
      <c r="P62" s="15">
        <f t="shared" si="15"/>
        <v>33</v>
      </c>
      <c r="Q62" s="16" t="s">
        <v>73</v>
      </c>
      <c r="R62" s="16"/>
      <c r="S62" s="16"/>
      <c r="T62" s="16"/>
      <c r="U62" s="16" t="s">
        <v>14</v>
      </c>
      <c r="V62" s="16"/>
      <c r="W62" s="16"/>
    </row>
    <row r="63" spans="1:23" x14ac:dyDescent="0.25">
      <c r="A63" s="12">
        <v>11</v>
      </c>
      <c r="B63" s="68"/>
      <c r="C63" s="69"/>
      <c r="D63" s="70"/>
      <c r="E63" s="68"/>
      <c r="F63" s="69"/>
      <c r="G63" s="70"/>
      <c r="H63" s="68">
        <f t="shared" si="13"/>
        <v>670</v>
      </c>
      <c r="I63" s="69">
        <f t="shared" si="13"/>
        <v>1080</v>
      </c>
      <c r="J63" s="70">
        <f t="shared" si="13"/>
        <v>1080</v>
      </c>
      <c r="K63" s="13"/>
      <c r="L63" s="14">
        <v>100</v>
      </c>
      <c r="M63" s="31">
        <f t="shared" si="14"/>
        <v>0</v>
      </c>
      <c r="N63" s="13"/>
      <c r="O63" s="14"/>
      <c r="P63" s="15">
        <f t="shared" si="15"/>
        <v>33</v>
      </c>
      <c r="Q63" s="16"/>
      <c r="R63" s="24" t="s">
        <v>22</v>
      </c>
      <c r="S63" s="26" t="s">
        <v>54</v>
      </c>
      <c r="T63" s="26"/>
      <c r="U63" s="16" t="s">
        <v>23</v>
      </c>
      <c r="V63" s="26"/>
      <c r="W63" s="26"/>
    </row>
    <row r="64" spans="1:23" x14ac:dyDescent="0.25">
      <c r="A64" s="12">
        <v>16</v>
      </c>
      <c r="B64" s="68"/>
      <c r="C64" s="69"/>
      <c r="D64" s="70"/>
      <c r="E64" s="68"/>
      <c r="F64" s="69"/>
      <c r="G64" s="70">
        <v>500</v>
      </c>
      <c r="H64" s="68">
        <f t="shared" si="13"/>
        <v>670</v>
      </c>
      <c r="I64" s="69">
        <f t="shared" si="13"/>
        <v>1080</v>
      </c>
      <c r="J64" s="70">
        <f t="shared" si="13"/>
        <v>580</v>
      </c>
      <c r="K64" s="13"/>
      <c r="L64" s="14"/>
      <c r="M64" s="31">
        <f t="shared" si="14"/>
        <v>0</v>
      </c>
      <c r="N64" s="13"/>
      <c r="O64" s="14"/>
      <c r="P64" s="15">
        <f t="shared" si="15"/>
        <v>33</v>
      </c>
      <c r="Q64" s="16"/>
      <c r="R64" s="24"/>
      <c r="S64" s="26"/>
      <c r="T64" s="26"/>
      <c r="U64" s="16"/>
      <c r="V64" s="26"/>
      <c r="W64" s="26"/>
    </row>
    <row r="65" spans="1:24" x14ac:dyDescent="0.25">
      <c r="A65" s="12">
        <v>17</v>
      </c>
      <c r="B65" s="68"/>
      <c r="C65" s="69"/>
      <c r="D65" s="70"/>
      <c r="E65" s="68"/>
      <c r="F65" s="69"/>
      <c r="G65" s="70"/>
      <c r="H65" s="68">
        <f t="shared" si="13"/>
        <v>670</v>
      </c>
      <c r="I65" s="69">
        <f t="shared" si="13"/>
        <v>1080</v>
      </c>
      <c r="J65" s="70">
        <f t="shared" si="13"/>
        <v>580</v>
      </c>
      <c r="K65" s="59">
        <v>400</v>
      </c>
      <c r="L65" s="14"/>
      <c r="M65" s="31">
        <f t="shared" si="14"/>
        <v>400</v>
      </c>
      <c r="N65" s="13"/>
      <c r="O65" s="14"/>
      <c r="P65" s="15">
        <f t="shared" si="15"/>
        <v>33</v>
      </c>
      <c r="Q65" s="16" t="s">
        <v>73</v>
      </c>
      <c r="R65" s="16"/>
      <c r="S65" s="16"/>
      <c r="T65" s="16"/>
      <c r="U65" s="16" t="s">
        <v>14</v>
      </c>
      <c r="V65" s="16"/>
      <c r="W65" s="16"/>
    </row>
    <row r="66" spans="1:24" x14ac:dyDescent="0.25">
      <c r="A66" s="12">
        <v>17</v>
      </c>
      <c r="B66" s="68"/>
      <c r="C66" s="69"/>
      <c r="D66" s="70"/>
      <c r="E66" s="68"/>
      <c r="F66" s="69"/>
      <c r="G66" s="70"/>
      <c r="H66" s="68">
        <f t="shared" si="13"/>
        <v>670</v>
      </c>
      <c r="I66" s="69">
        <f t="shared" si="13"/>
        <v>1080</v>
      </c>
      <c r="J66" s="70">
        <f t="shared" si="13"/>
        <v>580</v>
      </c>
      <c r="K66" s="13"/>
      <c r="L66" s="14">
        <v>400</v>
      </c>
      <c r="M66" s="31">
        <f t="shared" si="14"/>
        <v>0</v>
      </c>
      <c r="N66" s="13"/>
      <c r="O66" s="14"/>
      <c r="P66" s="15">
        <f t="shared" si="15"/>
        <v>33</v>
      </c>
      <c r="Q66" s="16"/>
      <c r="R66" s="24" t="s">
        <v>24</v>
      </c>
      <c r="S66" s="20"/>
      <c r="T66" s="26" t="s">
        <v>25</v>
      </c>
      <c r="U66" s="16" t="s">
        <v>26</v>
      </c>
      <c r="V66" s="26"/>
      <c r="W66" s="26"/>
    </row>
    <row r="67" spans="1:24" x14ac:dyDescent="0.25">
      <c r="A67" s="12">
        <v>17</v>
      </c>
      <c r="B67" s="68"/>
      <c r="C67" s="69"/>
      <c r="D67" s="70"/>
      <c r="E67" s="68"/>
      <c r="F67" s="69"/>
      <c r="G67" s="70"/>
      <c r="H67" s="68">
        <f t="shared" si="13"/>
        <v>670</v>
      </c>
      <c r="I67" s="69">
        <f t="shared" si="13"/>
        <v>1080</v>
      </c>
      <c r="J67" s="70">
        <f t="shared" si="13"/>
        <v>580</v>
      </c>
      <c r="K67" s="59">
        <v>100</v>
      </c>
      <c r="L67" s="33"/>
      <c r="M67" s="31">
        <f t="shared" si="14"/>
        <v>100</v>
      </c>
      <c r="N67" s="13"/>
      <c r="O67" s="14"/>
      <c r="P67" s="15">
        <f t="shared" si="15"/>
        <v>33</v>
      </c>
      <c r="Q67" s="16" t="s">
        <v>73</v>
      </c>
      <c r="R67" s="16"/>
      <c r="S67" s="16"/>
      <c r="T67" s="16"/>
      <c r="U67" s="16" t="s">
        <v>14</v>
      </c>
      <c r="V67" s="16"/>
      <c r="W67" s="16"/>
    </row>
    <row r="68" spans="1:24" x14ac:dyDescent="0.25">
      <c r="A68" s="12">
        <v>18</v>
      </c>
      <c r="B68" s="68"/>
      <c r="C68" s="69"/>
      <c r="D68" s="70"/>
      <c r="E68" s="68"/>
      <c r="F68" s="69"/>
      <c r="G68" s="70"/>
      <c r="H68" s="68">
        <f t="shared" si="13"/>
        <v>670</v>
      </c>
      <c r="I68" s="69">
        <f t="shared" si="13"/>
        <v>1080</v>
      </c>
      <c r="J68" s="70">
        <f t="shared" si="13"/>
        <v>580</v>
      </c>
      <c r="K68" s="35"/>
      <c r="L68" s="41">
        <v>100</v>
      </c>
      <c r="M68" s="31">
        <f t="shared" si="14"/>
        <v>0</v>
      </c>
      <c r="N68" s="34"/>
      <c r="O68" s="14"/>
      <c r="P68" s="15">
        <f t="shared" si="15"/>
        <v>33</v>
      </c>
      <c r="Q68" s="16" t="s">
        <v>67</v>
      </c>
      <c r="R68" s="24" t="s">
        <v>27</v>
      </c>
      <c r="S68" s="16"/>
      <c r="T68" s="16"/>
      <c r="U68" s="16" t="s">
        <v>16</v>
      </c>
      <c r="V68" s="16"/>
      <c r="W68" s="16"/>
    </row>
    <row r="69" spans="1:24" x14ac:dyDescent="0.25">
      <c r="A69" s="12">
        <v>30</v>
      </c>
      <c r="B69" s="68"/>
      <c r="C69" s="69"/>
      <c r="D69" s="70"/>
      <c r="E69" s="68"/>
      <c r="F69" s="69"/>
      <c r="G69" s="70"/>
      <c r="H69" s="68">
        <f t="shared" si="13"/>
        <v>670</v>
      </c>
      <c r="I69" s="69">
        <f t="shared" si="13"/>
        <v>1080</v>
      </c>
      <c r="J69" s="70">
        <f t="shared" si="13"/>
        <v>580</v>
      </c>
      <c r="K69" s="13"/>
      <c r="L69" s="14"/>
      <c r="M69" s="31">
        <f t="shared" si="14"/>
        <v>0</v>
      </c>
      <c r="N69" s="40">
        <v>50</v>
      </c>
      <c r="O69" s="39"/>
      <c r="P69" s="15">
        <f t="shared" si="15"/>
        <v>83</v>
      </c>
      <c r="Q69" s="16"/>
      <c r="R69" s="24"/>
      <c r="S69" s="16"/>
      <c r="T69" s="16"/>
      <c r="U69" s="16"/>
      <c r="V69" s="16"/>
      <c r="W69" s="16"/>
    </row>
    <row r="70" spans="1:24" x14ac:dyDescent="0.25">
      <c r="A70" s="12">
        <v>30</v>
      </c>
      <c r="B70" s="68"/>
      <c r="C70" s="69"/>
      <c r="D70" s="70"/>
      <c r="E70" s="68"/>
      <c r="F70" s="69"/>
      <c r="G70" s="70"/>
      <c r="H70" s="68">
        <f t="shared" si="13"/>
        <v>670</v>
      </c>
      <c r="I70" s="69">
        <f t="shared" si="13"/>
        <v>1080</v>
      </c>
      <c r="J70" s="70">
        <f t="shared" si="13"/>
        <v>580</v>
      </c>
      <c r="K70" s="13"/>
      <c r="L70" s="14"/>
      <c r="M70" s="31">
        <f t="shared" si="14"/>
        <v>0</v>
      </c>
      <c r="N70" s="13"/>
      <c r="O70" s="14">
        <v>25</v>
      </c>
      <c r="P70" s="15">
        <f t="shared" si="15"/>
        <v>58</v>
      </c>
      <c r="Q70" s="16"/>
      <c r="R70" s="24"/>
      <c r="S70" s="16" t="s">
        <v>52</v>
      </c>
      <c r="T70" s="16"/>
      <c r="U70" s="16" t="s">
        <v>55</v>
      </c>
      <c r="V70" s="16"/>
      <c r="W70" s="16"/>
    </row>
    <row r="71" spans="1:24" x14ac:dyDescent="0.25">
      <c r="A71" s="12">
        <v>30</v>
      </c>
      <c r="B71" s="68"/>
      <c r="C71" s="69"/>
      <c r="D71" s="70"/>
      <c r="E71" s="68"/>
      <c r="F71" s="69"/>
      <c r="G71" s="70"/>
      <c r="H71" s="68">
        <f t="shared" si="13"/>
        <v>670</v>
      </c>
      <c r="I71" s="69">
        <f t="shared" si="13"/>
        <v>1080</v>
      </c>
      <c r="J71" s="70">
        <f t="shared" si="13"/>
        <v>580</v>
      </c>
      <c r="K71" s="13"/>
      <c r="L71" s="14"/>
      <c r="M71" s="31">
        <f t="shared" si="14"/>
        <v>0</v>
      </c>
      <c r="N71" s="13"/>
      <c r="O71" s="14">
        <v>25</v>
      </c>
      <c r="P71" s="15">
        <f t="shared" si="15"/>
        <v>33</v>
      </c>
      <c r="Q71" s="16"/>
      <c r="R71" s="24"/>
      <c r="S71" s="16" t="s">
        <v>53</v>
      </c>
      <c r="T71" s="16"/>
      <c r="U71" s="16" t="s">
        <v>55</v>
      </c>
      <c r="V71" s="16"/>
      <c r="W71" s="16"/>
    </row>
    <row r="72" spans="1:24" x14ac:dyDescent="0.25">
      <c r="A72" s="45" t="s">
        <v>28</v>
      </c>
      <c r="B72" s="74">
        <f>SUM(B53:B71)</f>
        <v>500</v>
      </c>
      <c r="C72" s="75">
        <f t="shared" ref="C72:G72" si="16">SUM(C53:C71)</f>
        <v>0</v>
      </c>
      <c r="D72" s="76">
        <f t="shared" si="16"/>
        <v>1000</v>
      </c>
      <c r="E72" s="74">
        <f t="shared" si="16"/>
        <v>225</v>
      </c>
      <c r="F72" s="75">
        <f t="shared" si="16"/>
        <v>900</v>
      </c>
      <c r="G72" s="76">
        <f t="shared" si="16"/>
        <v>900</v>
      </c>
      <c r="H72" s="74">
        <f>H71</f>
        <v>670</v>
      </c>
      <c r="I72" s="75">
        <f>I71</f>
        <v>1080</v>
      </c>
      <c r="J72" s="76">
        <f>J71</f>
        <v>580</v>
      </c>
      <c r="K72" s="46">
        <f>SUM(K53:K71)</f>
        <v>900</v>
      </c>
      <c r="L72" s="47">
        <f t="shared" ref="L72:O72" si="17">SUM(L53:L71)</f>
        <v>1020</v>
      </c>
      <c r="M72" s="48">
        <f>M71</f>
        <v>0</v>
      </c>
      <c r="N72" s="51">
        <f t="shared" si="17"/>
        <v>550</v>
      </c>
      <c r="O72" s="47">
        <f t="shared" si="17"/>
        <v>550</v>
      </c>
      <c r="P72" s="48">
        <f>P71</f>
        <v>33</v>
      </c>
      <c r="Q72" s="49"/>
      <c r="R72" s="49"/>
      <c r="S72" s="49"/>
      <c r="T72" s="49"/>
      <c r="U72" s="49"/>
      <c r="V72" s="49"/>
      <c r="W72" s="49"/>
    </row>
    <row r="73" spans="1:24" x14ac:dyDescent="0.25">
      <c r="A73" s="17">
        <v>6</v>
      </c>
      <c r="B73" s="71"/>
      <c r="C73" s="72"/>
      <c r="D73" s="73"/>
      <c r="E73" s="71"/>
      <c r="F73" s="72"/>
      <c r="G73" s="73"/>
      <c r="H73" s="71">
        <f>(H72+B73)-E73</f>
        <v>670</v>
      </c>
      <c r="I73" s="72">
        <f>(I72+C73)-F73</f>
        <v>1080</v>
      </c>
      <c r="J73" s="73">
        <f>(J72+D73)-G73</f>
        <v>580</v>
      </c>
      <c r="K73" s="18"/>
      <c r="L73" s="19"/>
      <c r="M73" s="37">
        <f>(M72+K73)-L73</f>
        <v>0</v>
      </c>
      <c r="N73" s="18"/>
      <c r="O73" s="19"/>
      <c r="P73" s="22">
        <f>(P72+N73)-O73</f>
        <v>33</v>
      </c>
      <c r="Q73" s="20"/>
      <c r="R73" s="20"/>
      <c r="S73" s="20"/>
      <c r="T73" s="20"/>
      <c r="U73" s="20"/>
      <c r="V73" s="20"/>
      <c r="W73" s="20"/>
      <c r="X73" s="44"/>
    </row>
    <row r="74" spans="1:24" x14ac:dyDescent="0.25">
      <c r="A74" s="17">
        <v>7</v>
      </c>
      <c r="B74" s="71"/>
      <c r="C74" s="72"/>
      <c r="D74" s="73"/>
      <c r="E74" s="71"/>
      <c r="F74" s="72">
        <v>200</v>
      </c>
      <c r="G74" s="73"/>
      <c r="H74" s="71">
        <f t="shared" ref="H74:J91" si="18">(H73+B74)-E74</f>
        <v>670</v>
      </c>
      <c r="I74" s="72">
        <f t="shared" si="18"/>
        <v>880</v>
      </c>
      <c r="J74" s="73">
        <f t="shared" si="18"/>
        <v>580</v>
      </c>
      <c r="K74" s="18"/>
      <c r="L74" s="19"/>
      <c r="M74" s="37">
        <f t="shared" ref="M74:M91" si="19">(M73+K74)-L74</f>
        <v>0</v>
      </c>
      <c r="N74" s="18"/>
      <c r="O74" s="19"/>
      <c r="P74" s="22">
        <f t="shared" ref="P74:P91" si="20">(P73+N74)-O74</f>
        <v>33</v>
      </c>
      <c r="Q74" s="20"/>
      <c r="R74" s="20"/>
      <c r="S74" s="20"/>
      <c r="T74" s="20"/>
      <c r="U74" s="20"/>
      <c r="V74" s="20"/>
      <c r="W74" s="20"/>
      <c r="X74" s="44"/>
    </row>
    <row r="75" spans="1:24" x14ac:dyDescent="0.25">
      <c r="A75" s="17">
        <v>8</v>
      </c>
      <c r="B75" s="71"/>
      <c r="C75" s="72"/>
      <c r="D75" s="73"/>
      <c r="E75" s="102">
        <v>318.25</v>
      </c>
      <c r="F75" s="72">
        <v>300</v>
      </c>
      <c r="G75" s="73">
        <v>200</v>
      </c>
      <c r="H75" s="71">
        <f t="shared" si="18"/>
        <v>351.75</v>
      </c>
      <c r="I75" s="72">
        <f t="shared" si="18"/>
        <v>580</v>
      </c>
      <c r="J75" s="73">
        <f t="shared" si="18"/>
        <v>380</v>
      </c>
      <c r="K75" s="18"/>
      <c r="L75" s="19"/>
      <c r="M75" s="37">
        <f t="shared" si="19"/>
        <v>0</v>
      </c>
      <c r="N75" s="18"/>
      <c r="O75" s="19"/>
      <c r="P75" s="22">
        <f t="shared" si="20"/>
        <v>33</v>
      </c>
      <c r="Q75" s="20"/>
      <c r="R75" s="20"/>
      <c r="S75" s="20"/>
      <c r="T75" s="20"/>
      <c r="U75" s="20"/>
      <c r="V75" s="20"/>
      <c r="W75" s="20"/>
      <c r="X75" s="44"/>
    </row>
    <row r="76" spans="1:24" x14ac:dyDescent="0.25">
      <c r="A76" s="17">
        <v>10</v>
      </c>
      <c r="B76" s="71"/>
      <c r="C76" s="72"/>
      <c r="D76" s="73"/>
      <c r="E76" s="71"/>
      <c r="F76" s="72">
        <v>200</v>
      </c>
      <c r="G76" s="73">
        <v>200</v>
      </c>
      <c r="H76" s="71">
        <f t="shared" si="18"/>
        <v>351.75</v>
      </c>
      <c r="I76" s="72">
        <f t="shared" si="18"/>
        <v>380</v>
      </c>
      <c r="J76" s="73">
        <f t="shared" si="18"/>
        <v>180</v>
      </c>
      <c r="K76" s="18"/>
      <c r="L76" s="19"/>
      <c r="M76" s="37">
        <f t="shared" si="19"/>
        <v>0</v>
      </c>
      <c r="N76" s="84"/>
      <c r="O76" s="19"/>
      <c r="P76" s="22">
        <f t="shared" si="20"/>
        <v>33</v>
      </c>
      <c r="Q76" s="20"/>
      <c r="R76" s="20"/>
      <c r="S76" s="20"/>
      <c r="T76" s="20"/>
      <c r="U76" s="20"/>
      <c r="V76" s="20"/>
      <c r="W76" s="20"/>
      <c r="X76" s="44"/>
    </row>
    <row r="77" spans="1:24" x14ac:dyDescent="0.25">
      <c r="A77" s="17">
        <v>11</v>
      </c>
      <c r="B77" s="71"/>
      <c r="C77" s="72"/>
      <c r="D77" s="73"/>
      <c r="E77" s="71"/>
      <c r="F77" s="72"/>
      <c r="G77" s="73"/>
      <c r="H77" s="71">
        <f t="shared" si="18"/>
        <v>351.75</v>
      </c>
      <c r="I77" s="72">
        <f t="shared" si="18"/>
        <v>380</v>
      </c>
      <c r="J77" s="73">
        <f t="shared" si="18"/>
        <v>180</v>
      </c>
      <c r="K77" s="18"/>
      <c r="L77" s="19"/>
      <c r="M77" s="37">
        <f t="shared" si="19"/>
        <v>0</v>
      </c>
      <c r="N77" s="40">
        <v>400</v>
      </c>
      <c r="O77" s="38"/>
      <c r="P77" s="22">
        <f t="shared" si="20"/>
        <v>433</v>
      </c>
      <c r="Q77" s="20"/>
      <c r="R77" s="20"/>
      <c r="S77" s="20"/>
      <c r="T77" s="20"/>
      <c r="U77" s="20"/>
      <c r="V77" s="20"/>
      <c r="W77" s="20"/>
      <c r="X77" s="44"/>
    </row>
    <row r="78" spans="1:24" x14ac:dyDescent="0.25">
      <c r="A78" s="17">
        <v>11</v>
      </c>
      <c r="B78" s="71"/>
      <c r="C78" s="72"/>
      <c r="D78" s="73"/>
      <c r="E78" s="71"/>
      <c r="F78" s="72"/>
      <c r="G78" s="73"/>
      <c r="H78" s="71">
        <f t="shared" si="18"/>
        <v>351.75</v>
      </c>
      <c r="I78" s="72">
        <f t="shared" si="18"/>
        <v>380</v>
      </c>
      <c r="J78" s="73">
        <f t="shared" si="18"/>
        <v>180</v>
      </c>
      <c r="K78" s="18"/>
      <c r="L78" s="19"/>
      <c r="M78" s="37">
        <f t="shared" si="19"/>
        <v>0</v>
      </c>
      <c r="N78" s="13"/>
      <c r="O78" s="19">
        <v>400</v>
      </c>
      <c r="P78" s="22">
        <f t="shared" si="20"/>
        <v>33</v>
      </c>
      <c r="Q78" s="20" t="s">
        <v>71</v>
      </c>
      <c r="R78" s="20"/>
      <c r="S78" s="20" t="s">
        <v>58</v>
      </c>
      <c r="T78" s="20"/>
      <c r="U78" s="20" t="s">
        <v>56</v>
      </c>
      <c r="V78" s="20"/>
      <c r="W78" s="20"/>
      <c r="X78" s="44"/>
    </row>
    <row r="79" spans="1:24" x14ac:dyDescent="0.25">
      <c r="A79" s="17">
        <v>13</v>
      </c>
      <c r="B79" s="71"/>
      <c r="C79" s="72"/>
      <c r="D79" s="73"/>
      <c r="E79" s="71"/>
      <c r="F79" s="72"/>
      <c r="G79" s="73"/>
      <c r="H79" s="71">
        <f t="shared" si="18"/>
        <v>351.75</v>
      </c>
      <c r="I79" s="72">
        <f t="shared" si="18"/>
        <v>380</v>
      </c>
      <c r="J79" s="73">
        <f t="shared" si="18"/>
        <v>180</v>
      </c>
      <c r="K79" s="60">
        <v>400</v>
      </c>
      <c r="L79" s="28"/>
      <c r="M79" s="37">
        <f t="shared" si="19"/>
        <v>400</v>
      </c>
      <c r="N79" s="18"/>
      <c r="O79" s="19"/>
      <c r="P79" s="22">
        <f t="shared" si="20"/>
        <v>33</v>
      </c>
      <c r="Q79" s="20" t="s">
        <v>73</v>
      </c>
      <c r="R79" s="20"/>
      <c r="S79" s="20"/>
      <c r="T79" s="20"/>
      <c r="U79" s="20" t="s">
        <v>29</v>
      </c>
      <c r="V79" s="20"/>
      <c r="W79" s="20"/>
    </row>
    <row r="80" spans="1:24" x14ac:dyDescent="0.25">
      <c r="A80" s="17">
        <v>13</v>
      </c>
      <c r="B80" s="71"/>
      <c r="C80" s="72"/>
      <c r="D80" s="73"/>
      <c r="E80" s="71"/>
      <c r="F80" s="72"/>
      <c r="G80" s="73"/>
      <c r="H80" s="71">
        <f t="shared" si="18"/>
        <v>351.75</v>
      </c>
      <c r="I80" s="72">
        <f t="shared" si="18"/>
        <v>380</v>
      </c>
      <c r="J80" s="73">
        <f t="shared" si="18"/>
        <v>180</v>
      </c>
      <c r="K80" s="32"/>
      <c r="L80" s="41">
        <v>400</v>
      </c>
      <c r="M80" s="37">
        <f t="shared" si="19"/>
        <v>0</v>
      </c>
      <c r="N80" s="18"/>
      <c r="O80" s="19"/>
      <c r="P80" s="22">
        <f t="shared" si="20"/>
        <v>33</v>
      </c>
      <c r="Q80" s="20" t="s">
        <v>67</v>
      </c>
      <c r="R80" s="23" t="s">
        <v>30</v>
      </c>
      <c r="S80" s="23" t="s">
        <v>31</v>
      </c>
      <c r="T80" s="23"/>
      <c r="U80" s="20" t="s">
        <v>16</v>
      </c>
      <c r="V80" s="23"/>
      <c r="W80" s="23"/>
    </row>
    <row r="81" spans="1:24" x14ac:dyDescent="0.25">
      <c r="A81" s="17">
        <v>14</v>
      </c>
      <c r="B81" s="71"/>
      <c r="C81" s="72"/>
      <c r="D81" s="73"/>
      <c r="E81" s="71"/>
      <c r="F81" s="72">
        <v>200</v>
      </c>
      <c r="G81" s="73"/>
      <c r="H81" s="71">
        <f t="shared" si="18"/>
        <v>351.75</v>
      </c>
      <c r="I81" s="72">
        <f t="shared" si="18"/>
        <v>180</v>
      </c>
      <c r="J81" s="73">
        <f t="shared" si="18"/>
        <v>180</v>
      </c>
      <c r="K81" s="32"/>
      <c r="L81" s="83"/>
      <c r="M81" s="37">
        <f t="shared" si="19"/>
        <v>0</v>
      </c>
      <c r="N81" s="18"/>
      <c r="O81" s="19"/>
      <c r="P81" s="22">
        <f t="shared" si="20"/>
        <v>33</v>
      </c>
      <c r="Q81" s="20"/>
      <c r="R81" s="23"/>
      <c r="S81" s="23"/>
      <c r="T81" s="23"/>
      <c r="U81" s="20"/>
      <c r="V81" s="23"/>
      <c r="W81" s="23"/>
    </row>
    <row r="82" spans="1:24" x14ac:dyDescent="0.25">
      <c r="A82" s="17">
        <v>15</v>
      </c>
      <c r="B82" s="71"/>
      <c r="C82" s="72"/>
      <c r="D82" s="73">
        <v>1000</v>
      </c>
      <c r="E82" s="71"/>
      <c r="F82" s="72">
        <v>200</v>
      </c>
      <c r="G82" s="73"/>
      <c r="H82" s="71">
        <f t="shared" si="18"/>
        <v>351.75</v>
      </c>
      <c r="I82" s="72">
        <f t="shared" si="18"/>
        <v>-20</v>
      </c>
      <c r="J82" s="73">
        <f t="shared" si="18"/>
        <v>1180</v>
      </c>
      <c r="K82" s="32"/>
      <c r="L82" s="19"/>
      <c r="M82" s="37">
        <f t="shared" si="19"/>
        <v>0</v>
      </c>
      <c r="N82" s="18"/>
      <c r="O82" s="19"/>
      <c r="P82" s="22">
        <f t="shared" si="20"/>
        <v>33</v>
      </c>
      <c r="Q82" s="20"/>
      <c r="R82" s="23"/>
      <c r="S82" s="23"/>
      <c r="T82" s="23"/>
      <c r="U82" s="20"/>
      <c r="V82" s="23"/>
      <c r="W82" s="23"/>
    </row>
    <row r="83" spans="1:24" x14ac:dyDescent="0.25">
      <c r="A83" s="17">
        <v>16</v>
      </c>
      <c r="B83" s="71"/>
      <c r="C83" s="72"/>
      <c r="D83" s="73"/>
      <c r="E83" s="71"/>
      <c r="F83" s="72"/>
      <c r="G83" s="73">
        <v>300</v>
      </c>
      <c r="H83" s="71">
        <f t="shared" si="18"/>
        <v>351.75</v>
      </c>
      <c r="I83" s="72">
        <f t="shared" si="18"/>
        <v>-20</v>
      </c>
      <c r="J83" s="73">
        <f t="shared" si="18"/>
        <v>880</v>
      </c>
      <c r="K83" s="32"/>
      <c r="L83" s="19"/>
      <c r="M83" s="37">
        <f t="shared" si="19"/>
        <v>0</v>
      </c>
      <c r="N83" s="18"/>
      <c r="O83" s="19"/>
      <c r="P83" s="22">
        <f t="shared" si="20"/>
        <v>33</v>
      </c>
      <c r="Q83" s="20"/>
      <c r="R83" s="23"/>
      <c r="S83" s="23"/>
      <c r="T83" s="23"/>
      <c r="U83" s="20"/>
      <c r="V83" s="23"/>
      <c r="W83" s="23"/>
    </row>
    <row r="84" spans="1:24" x14ac:dyDescent="0.25">
      <c r="A84" s="17">
        <v>18</v>
      </c>
      <c r="B84" s="71"/>
      <c r="C84" s="72">
        <v>1000</v>
      </c>
      <c r="D84" s="73"/>
      <c r="E84" s="71"/>
      <c r="F84" s="72"/>
      <c r="G84" s="73">
        <v>200</v>
      </c>
      <c r="H84" s="71">
        <f t="shared" si="18"/>
        <v>351.75</v>
      </c>
      <c r="I84" s="72">
        <f t="shared" si="18"/>
        <v>980</v>
      </c>
      <c r="J84" s="73">
        <f t="shared" si="18"/>
        <v>680</v>
      </c>
      <c r="K84" s="80">
        <v>500</v>
      </c>
      <c r="L84" s="19"/>
      <c r="M84" s="37">
        <f t="shared" si="19"/>
        <v>500</v>
      </c>
      <c r="N84" s="18"/>
      <c r="O84" s="19"/>
      <c r="P84" s="22">
        <f t="shared" si="20"/>
        <v>33</v>
      </c>
      <c r="Q84" s="20" t="s">
        <v>73</v>
      </c>
      <c r="R84" s="20"/>
      <c r="S84" s="20"/>
      <c r="T84" s="20"/>
      <c r="U84" s="20" t="s">
        <v>29</v>
      </c>
      <c r="V84" s="20"/>
      <c r="W84" s="20"/>
    </row>
    <row r="85" spans="1:24" x14ac:dyDescent="0.25">
      <c r="A85" s="17">
        <v>18</v>
      </c>
      <c r="B85" s="71"/>
      <c r="C85" s="72"/>
      <c r="D85" s="73"/>
      <c r="E85" s="71"/>
      <c r="F85" s="72">
        <v>100</v>
      </c>
      <c r="G85" s="73"/>
      <c r="H85" s="71">
        <f t="shared" si="18"/>
        <v>351.75</v>
      </c>
      <c r="I85" s="72">
        <f t="shared" si="18"/>
        <v>880</v>
      </c>
      <c r="J85" s="73">
        <f t="shared" si="18"/>
        <v>680</v>
      </c>
      <c r="K85" s="32"/>
      <c r="L85" s="82">
        <v>500</v>
      </c>
      <c r="M85" s="37">
        <f t="shared" si="19"/>
        <v>0</v>
      </c>
      <c r="N85" s="18"/>
      <c r="O85" s="19"/>
      <c r="P85" s="22">
        <f t="shared" si="20"/>
        <v>33</v>
      </c>
      <c r="Q85" s="20" t="s">
        <v>67</v>
      </c>
      <c r="R85" s="20"/>
      <c r="S85" s="20" t="s">
        <v>32</v>
      </c>
      <c r="T85" s="20"/>
      <c r="U85" s="20" t="s">
        <v>16</v>
      </c>
      <c r="V85" s="20"/>
      <c r="W85" s="20"/>
    </row>
    <row r="86" spans="1:24" x14ac:dyDescent="0.25">
      <c r="A86" s="12">
        <v>19</v>
      </c>
      <c r="B86" s="68"/>
      <c r="C86" s="69"/>
      <c r="D86" s="70"/>
      <c r="E86" s="68"/>
      <c r="F86" s="69">
        <v>72</v>
      </c>
      <c r="G86" s="70"/>
      <c r="H86" s="71">
        <f t="shared" si="18"/>
        <v>351.75</v>
      </c>
      <c r="I86" s="72">
        <f t="shared" si="18"/>
        <v>808</v>
      </c>
      <c r="J86" s="73">
        <f t="shared" si="18"/>
        <v>680</v>
      </c>
      <c r="K86" s="35"/>
      <c r="L86" s="83"/>
      <c r="M86" s="37">
        <f t="shared" si="19"/>
        <v>0</v>
      </c>
      <c r="N86" s="13"/>
      <c r="O86" s="14"/>
      <c r="P86" s="22">
        <f t="shared" si="20"/>
        <v>33</v>
      </c>
      <c r="Q86" s="16"/>
      <c r="R86" s="16"/>
      <c r="S86" s="16"/>
      <c r="T86" s="16"/>
      <c r="U86" s="16"/>
      <c r="V86" s="16"/>
      <c r="W86" s="16"/>
    </row>
    <row r="87" spans="1:24" x14ac:dyDescent="0.25">
      <c r="A87" s="12">
        <v>23</v>
      </c>
      <c r="B87" s="68"/>
      <c r="C87" s="69"/>
      <c r="D87" s="70"/>
      <c r="E87" s="68"/>
      <c r="F87" s="69"/>
      <c r="G87" s="70">
        <v>200</v>
      </c>
      <c r="H87" s="71">
        <f t="shared" si="18"/>
        <v>351.75</v>
      </c>
      <c r="I87" s="72">
        <f t="shared" si="18"/>
        <v>808</v>
      </c>
      <c r="J87" s="73">
        <f t="shared" si="18"/>
        <v>480</v>
      </c>
      <c r="K87" s="35"/>
      <c r="L87" s="19"/>
      <c r="M87" s="37">
        <f t="shared" si="19"/>
        <v>0</v>
      </c>
      <c r="N87" s="13"/>
      <c r="O87" s="14"/>
      <c r="P87" s="22">
        <f t="shared" si="20"/>
        <v>33</v>
      </c>
      <c r="Q87" s="16"/>
      <c r="R87" s="16"/>
      <c r="S87" s="16"/>
      <c r="T87" s="16"/>
      <c r="U87" s="16"/>
      <c r="V87" s="16"/>
      <c r="W87" s="16"/>
    </row>
    <row r="88" spans="1:24" x14ac:dyDescent="0.25">
      <c r="A88" s="12">
        <v>26</v>
      </c>
      <c r="B88" s="68"/>
      <c r="C88" s="69"/>
      <c r="D88" s="70"/>
      <c r="E88" s="68"/>
      <c r="F88" s="69"/>
      <c r="G88" s="70">
        <v>100</v>
      </c>
      <c r="H88" s="71">
        <f t="shared" si="18"/>
        <v>351.75</v>
      </c>
      <c r="I88" s="72">
        <f t="shared" si="18"/>
        <v>808</v>
      </c>
      <c r="J88" s="73">
        <f t="shared" si="18"/>
        <v>380</v>
      </c>
      <c r="K88" s="35"/>
      <c r="L88" s="19"/>
      <c r="M88" s="37">
        <f t="shared" si="19"/>
        <v>0</v>
      </c>
      <c r="N88" s="13"/>
      <c r="O88" s="14"/>
      <c r="P88" s="22">
        <f t="shared" si="20"/>
        <v>33</v>
      </c>
      <c r="Q88" s="16"/>
      <c r="R88" s="16"/>
      <c r="S88" s="16"/>
      <c r="T88" s="16"/>
      <c r="U88" s="16"/>
      <c r="V88" s="16"/>
      <c r="W88" s="16"/>
    </row>
    <row r="89" spans="1:24" x14ac:dyDescent="0.25">
      <c r="A89" s="12">
        <v>27</v>
      </c>
      <c r="B89" s="68"/>
      <c r="C89" s="69"/>
      <c r="D89" s="70"/>
      <c r="E89" s="68"/>
      <c r="F89" s="69"/>
      <c r="G89" s="70">
        <v>72</v>
      </c>
      <c r="H89" s="71">
        <f t="shared" si="18"/>
        <v>351.75</v>
      </c>
      <c r="I89" s="72">
        <f t="shared" si="18"/>
        <v>808</v>
      </c>
      <c r="J89" s="73">
        <f t="shared" si="18"/>
        <v>308</v>
      </c>
      <c r="K89" s="81">
        <v>373</v>
      </c>
      <c r="L89" s="19"/>
      <c r="M89" s="37">
        <f t="shared" si="19"/>
        <v>373</v>
      </c>
      <c r="N89" s="13"/>
      <c r="O89" s="14"/>
      <c r="P89" s="22">
        <f t="shared" si="20"/>
        <v>33</v>
      </c>
      <c r="Q89" s="16" t="s">
        <v>73</v>
      </c>
      <c r="R89" s="16"/>
      <c r="S89" s="16"/>
      <c r="T89" s="16"/>
      <c r="U89" s="16" t="s">
        <v>29</v>
      </c>
      <c r="V89" s="16"/>
      <c r="W89" s="16"/>
    </row>
    <row r="90" spans="1:24" x14ac:dyDescent="0.25">
      <c r="A90" s="12">
        <v>29</v>
      </c>
      <c r="B90" s="68"/>
      <c r="C90" s="69"/>
      <c r="D90" s="70">
        <v>1000</v>
      </c>
      <c r="E90" s="68"/>
      <c r="F90" s="69"/>
      <c r="G90" s="70"/>
      <c r="H90" s="71">
        <f t="shared" si="18"/>
        <v>351.75</v>
      </c>
      <c r="I90" s="72">
        <f t="shared" si="18"/>
        <v>808</v>
      </c>
      <c r="J90" s="73">
        <f t="shared" si="18"/>
        <v>1308</v>
      </c>
      <c r="K90" s="13"/>
      <c r="L90" s="14"/>
      <c r="M90" s="37">
        <f t="shared" si="19"/>
        <v>373</v>
      </c>
      <c r="N90" s="13"/>
      <c r="O90" s="14"/>
      <c r="P90" s="22">
        <f t="shared" si="20"/>
        <v>33</v>
      </c>
      <c r="Q90" s="16"/>
      <c r="R90" s="16"/>
      <c r="S90" s="16"/>
      <c r="T90" s="16"/>
      <c r="U90" s="16"/>
      <c r="V90" s="16"/>
      <c r="W90" s="16"/>
    </row>
    <row r="91" spans="1:24" x14ac:dyDescent="0.25">
      <c r="A91" s="12">
        <v>30</v>
      </c>
      <c r="B91" s="68"/>
      <c r="C91" s="69"/>
      <c r="D91" s="70"/>
      <c r="E91" s="68"/>
      <c r="F91" s="69"/>
      <c r="G91" s="70"/>
      <c r="H91" s="71">
        <f t="shared" si="18"/>
        <v>351.75</v>
      </c>
      <c r="I91" s="72">
        <f t="shared" si="18"/>
        <v>808</v>
      </c>
      <c r="J91" s="73">
        <f t="shared" si="18"/>
        <v>1308</v>
      </c>
      <c r="K91" s="13"/>
      <c r="L91" s="14"/>
      <c r="M91" s="37">
        <f t="shared" si="19"/>
        <v>373</v>
      </c>
      <c r="N91" s="13"/>
      <c r="O91" s="14"/>
      <c r="P91" s="22">
        <f t="shared" si="20"/>
        <v>33</v>
      </c>
      <c r="Q91" s="16"/>
      <c r="R91" s="16"/>
      <c r="S91" s="16"/>
      <c r="T91" s="16"/>
      <c r="U91" s="16"/>
      <c r="V91" s="16"/>
      <c r="W91" s="16"/>
    </row>
    <row r="92" spans="1:24" x14ac:dyDescent="0.25">
      <c r="A92" s="45" t="s">
        <v>33</v>
      </c>
      <c r="B92" s="74">
        <f>SUM(B73:B91)</f>
        <v>0</v>
      </c>
      <c r="C92" s="75">
        <f t="shared" ref="C92:G92" si="21">SUM(C73:C91)</f>
        <v>1000</v>
      </c>
      <c r="D92" s="76">
        <f t="shared" si="21"/>
        <v>2000</v>
      </c>
      <c r="E92" s="103">
        <f t="shared" si="21"/>
        <v>318.25</v>
      </c>
      <c r="F92" s="75">
        <f t="shared" si="21"/>
        <v>1272</v>
      </c>
      <c r="G92" s="76">
        <f t="shared" si="21"/>
        <v>1272</v>
      </c>
      <c r="H92" s="74">
        <f>H91</f>
        <v>351.75</v>
      </c>
      <c r="I92" s="75">
        <f>I91</f>
        <v>808</v>
      </c>
      <c r="J92" s="76">
        <f>J91</f>
        <v>1308</v>
      </c>
      <c r="K92" s="46">
        <f>SUM(K73:K91)</f>
        <v>1273</v>
      </c>
      <c r="L92" s="47">
        <f t="shared" ref="L92:O92" si="22">SUM(L73:L91)</f>
        <v>900</v>
      </c>
      <c r="M92" s="48">
        <f>M91</f>
        <v>373</v>
      </c>
      <c r="N92" s="46">
        <f t="shared" si="22"/>
        <v>400</v>
      </c>
      <c r="O92" s="47">
        <f t="shared" si="22"/>
        <v>400</v>
      </c>
      <c r="P92" s="48">
        <f>P91</f>
        <v>33</v>
      </c>
      <c r="Q92" s="49"/>
      <c r="R92" s="49"/>
      <c r="S92" s="49"/>
      <c r="T92" s="49"/>
      <c r="U92" s="49"/>
      <c r="V92" s="49"/>
      <c r="W92" s="49"/>
    </row>
    <row r="93" spans="1:24" x14ac:dyDescent="0.25">
      <c r="A93" s="17">
        <v>1</v>
      </c>
      <c r="B93" s="71"/>
      <c r="C93" s="72">
        <v>1000</v>
      </c>
      <c r="D93" s="73"/>
      <c r="E93" s="71"/>
      <c r="F93" s="72"/>
      <c r="G93" s="73"/>
      <c r="H93" s="71">
        <f>(H92+B93)-E93</f>
        <v>351.75</v>
      </c>
      <c r="I93" s="72">
        <f>(I92+C93)-F93</f>
        <v>1808</v>
      </c>
      <c r="J93" s="73">
        <f>(J92+D93)-G93</f>
        <v>1308</v>
      </c>
      <c r="K93" s="18"/>
      <c r="L93" s="19"/>
      <c r="M93" s="22">
        <f>(M92+K93)-L93</f>
        <v>373</v>
      </c>
      <c r="N93" s="18"/>
      <c r="O93" s="19"/>
      <c r="P93" s="22">
        <f>(P92+N93)-O93</f>
        <v>33</v>
      </c>
      <c r="Q93" s="20"/>
      <c r="R93" s="20"/>
      <c r="S93" s="20"/>
      <c r="T93" s="20"/>
      <c r="U93" s="20"/>
      <c r="V93" s="20"/>
      <c r="W93" s="20"/>
      <c r="X93" s="44"/>
    </row>
    <row r="94" spans="1:24" x14ac:dyDescent="0.25">
      <c r="A94" s="17">
        <v>3</v>
      </c>
      <c r="B94" s="71"/>
      <c r="C94" s="72"/>
      <c r="D94" s="73"/>
      <c r="E94" s="71">
        <v>697</v>
      </c>
      <c r="F94" s="72">
        <v>500</v>
      </c>
      <c r="G94" s="73">
        <v>200</v>
      </c>
      <c r="H94" s="71">
        <f t="shared" ref="H94:J124" si="23">(H93+B94)-E94</f>
        <v>-345.25</v>
      </c>
      <c r="I94" s="72">
        <f t="shared" si="23"/>
        <v>1308</v>
      </c>
      <c r="J94" s="73">
        <f t="shared" si="23"/>
        <v>1108</v>
      </c>
      <c r="K94" s="18"/>
      <c r="L94" s="19"/>
      <c r="M94" s="22">
        <f t="shared" ref="M94:M127" si="24">(M93+K94)-L94</f>
        <v>373</v>
      </c>
      <c r="N94" s="18"/>
      <c r="O94" s="19"/>
      <c r="P94" s="22">
        <f t="shared" ref="P94:P126" si="25">(P93+N94)-O94</f>
        <v>33</v>
      </c>
      <c r="Q94" s="20"/>
      <c r="R94" s="20"/>
      <c r="S94" s="20"/>
      <c r="T94" s="20"/>
      <c r="U94" s="20"/>
      <c r="V94" s="20"/>
      <c r="W94" s="20"/>
      <c r="X94" s="44"/>
    </row>
    <row r="95" spans="1:24" x14ac:dyDescent="0.25">
      <c r="A95" s="17">
        <v>4</v>
      </c>
      <c r="B95" s="71"/>
      <c r="C95" s="72"/>
      <c r="D95" s="73"/>
      <c r="E95" s="71"/>
      <c r="F95" s="72">
        <v>500</v>
      </c>
      <c r="G95" s="73"/>
      <c r="H95" s="71">
        <f t="shared" si="23"/>
        <v>-345.25</v>
      </c>
      <c r="I95" s="72">
        <f t="shared" si="23"/>
        <v>808</v>
      </c>
      <c r="J95" s="73">
        <f t="shared" si="23"/>
        <v>1108</v>
      </c>
      <c r="K95" s="18"/>
      <c r="L95" s="19">
        <v>300</v>
      </c>
      <c r="M95" s="22">
        <f t="shared" si="24"/>
        <v>73</v>
      </c>
      <c r="N95" s="18"/>
      <c r="O95" s="19"/>
      <c r="P95" s="22">
        <f t="shared" si="25"/>
        <v>33</v>
      </c>
      <c r="Q95" s="20" t="s">
        <v>71</v>
      </c>
      <c r="R95" s="20"/>
      <c r="S95" s="23"/>
      <c r="T95" s="23"/>
      <c r="U95" s="20" t="s">
        <v>13</v>
      </c>
      <c r="V95" s="23"/>
      <c r="W95" s="23"/>
      <c r="X95" s="44"/>
    </row>
    <row r="96" spans="1:24" x14ac:dyDescent="0.25">
      <c r="A96" s="17">
        <v>4</v>
      </c>
      <c r="B96" s="71"/>
      <c r="C96" s="72"/>
      <c r="D96" s="73"/>
      <c r="E96" s="71"/>
      <c r="F96" s="72"/>
      <c r="G96" s="73">
        <v>500</v>
      </c>
      <c r="H96" s="71">
        <f t="shared" si="23"/>
        <v>-345.25</v>
      </c>
      <c r="I96" s="72">
        <f t="shared" si="23"/>
        <v>808</v>
      </c>
      <c r="J96" s="73">
        <f t="shared" si="23"/>
        <v>608</v>
      </c>
      <c r="K96" s="60">
        <v>502</v>
      </c>
      <c r="L96" s="19"/>
      <c r="M96" s="22">
        <f t="shared" si="24"/>
        <v>575</v>
      </c>
      <c r="N96" s="18"/>
      <c r="O96" s="19"/>
      <c r="P96" s="22">
        <f t="shared" si="25"/>
        <v>33</v>
      </c>
      <c r="Q96" s="20" t="s">
        <v>73</v>
      </c>
      <c r="R96" s="20"/>
      <c r="S96" s="23"/>
      <c r="T96" s="23"/>
      <c r="U96" s="20" t="s">
        <v>29</v>
      </c>
      <c r="V96" s="23"/>
      <c r="W96" s="23"/>
    </row>
    <row r="97" spans="1:23" x14ac:dyDescent="0.25">
      <c r="A97" s="17">
        <v>4</v>
      </c>
      <c r="B97" s="71"/>
      <c r="C97" s="72"/>
      <c r="D97" s="73"/>
      <c r="E97" s="71"/>
      <c r="F97" s="72"/>
      <c r="G97" s="73">
        <v>500</v>
      </c>
      <c r="H97" s="71">
        <f t="shared" si="23"/>
        <v>-345.25</v>
      </c>
      <c r="I97" s="72">
        <f t="shared" si="23"/>
        <v>808</v>
      </c>
      <c r="J97" s="73">
        <f t="shared" si="23"/>
        <v>108</v>
      </c>
      <c r="K97" s="18"/>
      <c r="L97" s="28">
        <v>400</v>
      </c>
      <c r="M97" s="22">
        <f t="shared" si="24"/>
        <v>175</v>
      </c>
      <c r="N97" s="18"/>
      <c r="O97" s="19"/>
      <c r="P97" s="22">
        <f t="shared" si="25"/>
        <v>33</v>
      </c>
      <c r="Q97" s="20" t="s">
        <v>71</v>
      </c>
      <c r="R97" s="20"/>
      <c r="S97" s="23"/>
      <c r="T97" s="23"/>
      <c r="U97" s="20" t="s">
        <v>13</v>
      </c>
      <c r="V97" s="23"/>
      <c r="W97" s="23"/>
    </row>
    <row r="98" spans="1:23" x14ac:dyDescent="0.25">
      <c r="A98" s="114">
        <v>4</v>
      </c>
      <c r="B98" s="115"/>
      <c r="C98" s="116"/>
      <c r="D98" s="117"/>
      <c r="E98" s="115"/>
      <c r="F98" s="116"/>
      <c r="G98" s="118"/>
      <c r="H98" s="115">
        <f t="shared" si="23"/>
        <v>-345.25</v>
      </c>
      <c r="I98" s="116">
        <f t="shared" si="23"/>
        <v>808</v>
      </c>
      <c r="J98" s="117">
        <f t="shared" si="23"/>
        <v>108</v>
      </c>
      <c r="K98" s="119"/>
      <c r="L98" s="120">
        <v>37</v>
      </c>
      <c r="M98" s="121">
        <f t="shared" si="24"/>
        <v>138</v>
      </c>
      <c r="N98" s="122"/>
      <c r="O98" s="123"/>
      <c r="P98" s="121">
        <f t="shared" si="25"/>
        <v>33</v>
      </c>
      <c r="Q98" s="124" t="s">
        <v>67</v>
      </c>
      <c r="R98" s="124"/>
      <c r="S98" s="125"/>
      <c r="T98" s="125"/>
      <c r="U98" s="124" t="s">
        <v>16</v>
      </c>
      <c r="V98" s="125"/>
      <c r="W98" s="125"/>
    </row>
    <row r="99" spans="1:23" x14ac:dyDescent="0.25">
      <c r="A99" s="105">
        <v>5</v>
      </c>
      <c r="B99" s="106"/>
      <c r="C99" s="107"/>
      <c r="D99" s="108"/>
      <c r="E99" s="68"/>
      <c r="F99" s="69"/>
      <c r="G99" s="109">
        <v>200</v>
      </c>
      <c r="H99" s="68">
        <f t="shared" si="23"/>
        <v>-345.25</v>
      </c>
      <c r="I99" s="69">
        <f t="shared" si="23"/>
        <v>808</v>
      </c>
      <c r="J99" s="70">
        <f t="shared" si="23"/>
        <v>-92</v>
      </c>
      <c r="K99" s="13"/>
      <c r="L99" s="14"/>
      <c r="M99" s="15">
        <f t="shared" si="24"/>
        <v>138</v>
      </c>
      <c r="N99" s="34"/>
      <c r="O99" s="33"/>
      <c r="P99" s="15">
        <f t="shared" si="25"/>
        <v>33</v>
      </c>
      <c r="Q99" s="110"/>
      <c r="R99" s="110"/>
      <c r="S99" s="111"/>
      <c r="T99" s="112"/>
      <c r="U99" s="113"/>
      <c r="V99" s="112"/>
      <c r="W99" s="111"/>
    </row>
    <row r="100" spans="1:23" x14ac:dyDescent="0.25">
      <c r="A100" s="17">
        <v>6</v>
      </c>
      <c r="B100" s="71">
        <v>500</v>
      </c>
      <c r="C100" s="72"/>
      <c r="D100" s="73"/>
      <c r="E100" s="71"/>
      <c r="F100" s="72"/>
      <c r="G100" s="85">
        <v>200</v>
      </c>
      <c r="H100" s="71">
        <f t="shared" si="23"/>
        <v>154.75</v>
      </c>
      <c r="I100" s="72">
        <f t="shared" si="23"/>
        <v>808</v>
      </c>
      <c r="J100" s="73">
        <f t="shared" si="23"/>
        <v>-292</v>
      </c>
      <c r="K100" s="18"/>
      <c r="L100" s="19"/>
      <c r="M100" s="22">
        <f t="shared" si="24"/>
        <v>138</v>
      </c>
      <c r="N100" s="18"/>
      <c r="O100" s="19"/>
      <c r="P100" s="22">
        <f t="shared" si="25"/>
        <v>33</v>
      </c>
      <c r="Q100" s="20"/>
      <c r="R100" s="20"/>
      <c r="S100" s="23"/>
      <c r="T100" s="96"/>
      <c r="U100" s="32"/>
      <c r="V100" s="96"/>
      <c r="W100" s="23"/>
    </row>
    <row r="101" spans="1:23" x14ac:dyDescent="0.25">
      <c r="A101" s="17">
        <v>8</v>
      </c>
      <c r="B101" s="71"/>
      <c r="C101" s="72"/>
      <c r="D101" s="85"/>
      <c r="E101" s="71"/>
      <c r="F101" s="72"/>
      <c r="G101" s="85"/>
      <c r="H101" s="71">
        <f t="shared" si="23"/>
        <v>154.75</v>
      </c>
      <c r="I101" s="72">
        <f t="shared" si="23"/>
        <v>808</v>
      </c>
      <c r="J101" s="73">
        <f t="shared" si="23"/>
        <v>-292</v>
      </c>
      <c r="K101" s="60">
        <v>435</v>
      </c>
      <c r="L101" s="14"/>
      <c r="M101" s="22">
        <f t="shared" si="24"/>
        <v>573</v>
      </c>
      <c r="N101" s="18"/>
      <c r="O101" s="19"/>
      <c r="P101" s="22">
        <f t="shared" si="25"/>
        <v>33</v>
      </c>
      <c r="Q101" s="20" t="s">
        <v>73</v>
      </c>
      <c r="R101" s="20"/>
      <c r="S101" s="20"/>
      <c r="T101" s="32"/>
      <c r="U101" s="29" t="s">
        <v>29</v>
      </c>
      <c r="V101" s="32"/>
      <c r="W101" s="20"/>
    </row>
    <row r="102" spans="1:23" x14ac:dyDescent="0.25">
      <c r="A102" s="30">
        <v>8</v>
      </c>
      <c r="B102" s="71"/>
      <c r="C102" s="72"/>
      <c r="D102" s="85"/>
      <c r="E102" s="71"/>
      <c r="F102" s="72"/>
      <c r="G102" s="85"/>
      <c r="H102" s="71">
        <f t="shared" si="23"/>
        <v>154.75</v>
      </c>
      <c r="I102" s="72">
        <f t="shared" si="23"/>
        <v>808</v>
      </c>
      <c r="J102" s="73">
        <f t="shared" si="23"/>
        <v>-292</v>
      </c>
      <c r="K102" s="18"/>
      <c r="L102" s="19">
        <v>500</v>
      </c>
      <c r="M102" s="22">
        <f t="shared" si="24"/>
        <v>73</v>
      </c>
      <c r="N102" s="18">
        <v>480</v>
      </c>
      <c r="O102" s="19"/>
      <c r="P102" s="22">
        <f t="shared" si="25"/>
        <v>513</v>
      </c>
      <c r="Q102" s="20" t="s">
        <v>69</v>
      </c>
      <c r="R102" s="20"/>
      <c r="S102" s="20"/>
      <c r="T102" s="32"/>
      <c r="U102" s="29"/>
      <c r="V102" s="32"/>
      <c r="W102" s="20"/>
    </row>
    <row r="103" spans="1:23" x14ac:dyDescent="0.25">
      <c r="A103" s="128">
        <v>9</v>
      </c>
      <c r="B103" s="115"/>
      <c r="C103" s="116"/>
      <c r="D103" s="118"/>
      <c r="E103" s="115"/>
      <c r="F103" s="116"/>
      <c r="G103" s="118">
        <v>100</v>
      </c>
      <c r="H103" s="115">
        <f t="shared" si="23"/>
        <v>154.75</v>
      </c>
      <c r="I103" s="116">
        <f t="shared" si="23"/>
        <v>808</v>
      </c>
      <c r="J103" s="117">
        <f t="shared" si="23"/>
        <v>-392</v>
      </c>
      <c r="K103" s="122"/>
      <c r="L103" s="123"/>
      <c r="M103" s="121">
        <f t="shared" si="24"/>
        <v>73</v>
      </c>
      <c r="N103" s="122"/>
      <c r="O103" s="123"/>
      <c r="P103" s="121">
        <f t="shared" si="25"/>
        <v>513</v>
      </c>
      <c r="Q103" s="124"/>
      <c r="R103" s="124"/>
      <c r="S103" s="124"/>
      <c r="T103" s="119"/>
      <c r="U103" s="129"/>
      <c r="V103" s="119"/>
      <c r="W103" s="124"/>
    </row>
    <row r="104" spans="1:23" x14ac:dyDescent="0.25">
      <c r="A104" s="126">
        <v>10</v>
      </c>
      <c r="B104" s="68"/>
      <c r="C104" s="69"/>
      <c r="D104" s="109"/>
      <c r="E104" s="68"/>
      <c r="F104" s="69"/>
      <c r="G104" s="109"/>
      <c r="H104" s="68">
        <f t="shared" si="23"/>
        <v>154.75</v>
      </c>
      <c r="I104" s="69">
        <f t="shared" si="23"/>
        <v>808</v>
      </c>
      <c r="J104" s="70">
        <f t="shared" si="23"/>
        <v>-392</v>
      </c>
      <c r="K104" s="127">
        <v>60</v>
      </c>
      <c r="L104" s="39"/>
      <c r="M104" s="15">
        <f t="shared" si="24"/>
        <v>133</v>
      </c>
      <c r="N104" s="34"/>
      <c r="O104" s="14"/>
      <c r="P104" s="15">
        <f t="shared" si="25"/>
        <v>513</v>
      </c>
      <c r="Q104" s="16"/>
      <c r="R104" s="16"/>
      <c r="S104" s="16"/>
      <c r="T104" s="35"/>
      <c r="U104" s="36" t="s">
        <v>59</v>
      </c>
      <c r="V104" s="35"/>
      <c r="W104" s="16"/>
    </row>
    <row r="105" spans="1:23" x14ac:dyDescent="0.25">
      <c r="A105" s="30">
        <v>10</v>
      </c>
      <c r="B105" s="71"/>
      <c r="C105" s="72"/>
      <c r="D105" s="85"/>
      <c r="E105" s="71"/>
      <c r="F105" s="72"/>
      <c r="G105" s="85"/>
      <c r="H105" s="71">
        <f t="shared" si="23"/>
        <v>154.75</v>
      </c>
      <c r="I105" s="72">
        <f t="shared" si="23"/>
        <v>808</v>
      </c>
      <c r="J105" s="73">
        <f t="shared" si="23"/>
        <v>-392</v>
      </c>
      <c r="K105" s="13"/>
      <c r="L105" s="19"/>
      <c r="M105" s="22">
        <f t="shared" si="24"/>
        <v>133</v>
      </c>
      <c r="N105" s="42">
        <v>300</v>
      </c>
      <c r="O105" s="38"/>
      <c r="P105" s="22">
        <f t="shared" si="25"/>
        <v>813</v>
      </c>
      <c r="Q105" s="20"/>
      <c r="R105" s="20"/>
      <c r="S105" s="20"/>
      <c r="T105" s="32"/>
      <c r="U105" s="29" t="s">
        <v>59</v>
      </c>
      <c r="V105" s="32"/>
      <c r="W105" s="20"/>
    </row>
    <row r="106" spans="1:23" x14ac:dyDescent="0.25">
      <c r="A106" s="30">
        <v>10</v>
      </c>
      <c r="B106" s="71"/>
      <c r="C106" s="72"/>
      <c r="D106" s="85"/>
      <c r="E106" s="71"/>
      <c r="F106" s="72"/>
      <c r="G106" s="85"/>
      <c r="H106" s="71">
        <f t="shared" si="23"/>
        <v>154.75</v>
      </c>
      <c r="I106" s="72">
        <f t="shared" si="23"/>
        <v>808</v>
      </c>
      <c r="J106" s="73">
        <f t="shared" si="23"/>
        <v>-392</v>
      </c>
      <c r="K106" s="18"/>
      <c r="L106" s="19"/>
      <c r="M106" s="22">
        <f t="shared" si="24"/>
        <v>133</v>
      </c>
      <c r="N106" s="13"/>
      <c r="O106" s="19">
        <v>300</v>
      </c>
      <c r="P106" s="22">
        <f t="shared" si="25"/>
        <v>513</v>
      </c>
      <c r="Q106" s="20" t="s">
        <v>71</v>
      </c>
      <c r="R106" s="20"/>
      <c r="S106" s="20"/>
      <c r="T106" s="32"/>
      <c r="U106" s="29" t="s">
        <v>34</v>
      </c>
      <c r="V106" s="32"/>
      <c r="W106" s="20"/>
    </row>
    <row r="107" spans="1:23" x14ac:dyDescent="0.25">
      <c r="A107" s="30">
        <v>11</v>
      </c>
      <c r="B107" s="71"/>
      <c r="C107" s="72"/>
      <c r="D107" s="85"/>
      <c r="E107" s="71"/>
      <c r="F107" s="72">
        <v>200</v>
      </c>
      <c r="G107" s="85">
        <v>200</v>
      </c>
      <c r="H107" s="71">
        <f t="shared" si="23"/>
        <v>154.75</v>
      </c>
      <c r="I107" s="72">
        <f t="shared" si="23"/>
        <v>608</v>
      </c>
      <c r="J107" s="73">
        <f t="shared" si="23"/>
        <v>-592</v>
      </c>
      <c r="K107" s="18"/>
      <c r="L107" s="19"/>
      <c r="M107" s="22">
        <f t="shared" si="24"/>
        <v>133</v>
      </c>
      <c r="N107" s="18"/>
      <c r="O107" s="19">
        <v>500</v>
      </c>
      <c r="P107" s="22">
        <f t="shared" si="25"/>
        <v>13</v>
      </c>
      <c r="Q107" s="20" t="s">
        <v>71</v>
      </c>
      <c r="R107" s="20"/>
      <c r="S107" s="20"/>
      <c r="T107" s="32"/>
      <c r="U107" s="29" t="s">
        <v>35</v>
      </c>
      <c r="V107" s="32"/>
      <c r="W107" s="20"/>
    </row>
    <row r="108" spans="1:23" x14ac:dyDescent="0.25">
      <c r="A108" s="17">
        <v>12</v>
      </c>
      <c r="B108" s="71"/>
      <c r="C108" s="72"/>
      <c r="D108" s="85"/>
      <c r="E108" s="71"/>
      <c r="F108" s="72"/>
      <c r="G108" s="85"/>
      <c r="H108" s="71">
        <f t="shared" si="23"/>
        <v>154.75</v>
      </c>
      <c r="I108" s="72">
        <f t="shared" si="23"/>
        <v>608</v>
      </c>
      <c r="J108" s="73">
        <f t="shared" si="23"/>
        <v>-592</v>
      </c>
      <c r="K108" s="60">
        <v>167</v>
      </c>
      <c r="L108" s="28"/>
      <c r="M108" s="22">
        <f t="shared" si="24"/>
        <v>300</v>
      </c>
      <c r="N108" s="18"/>
      <c r="O108" s="19"/>
      <c r="P108" s="22">
        <f t="shared" si="25"/>
        <v>13</v>
      </c>
      <c r="Q108" s="20" t="s">
        <v>73</v>
      </c>
      <c r="R108" s="20"/>
      <c r="S108" s="20"/>
      <c r="T108" s="32"/>
      <c r="U108" s="29" t="s">
        <v>29</v>
      </c>
      <c r="V108" s="32"/>
      <c r="W108" s="20"/>
    </row>
    <row r="109" spans="1:23" x14ac:dyDescent="0.25">
      <c r="A109" s="17">
        <v>12</v>
      </c>
      <c r="B109" s="71"/>
      <c r="C109" s="72"/>
      <c r="D109" s="73"/>
      <c r="E109" s="71"/>
      <c r="F109" s="72">
        <v>300</v>
      </c>
      <c r="G109" s="73">
        <v>100</v>
      </c>
      <c r="H109" s="71">
        <f t="shared" si="23"/>
        <v>154.75</v>
      </c>
      <c r="I109" s="72">
        <f t="shared" si="23"/>
        <v>308</v>
      </c>
      <c r="J109" s="73">
        <f t="shared" si="23"/>
        <v>-692</v>
      </c>
      <c r="K109" s="32"/>
      <c r="L109" s="42">
        <v>300</v>
      </c>
      <c r="M109" s="22">
        <f t="shared" si="24"/>
        <v>0</v>
      </c>
      <c r="N109" s="18"/>
      <c r="O109" s="19"/>
      <c r="P109" s="22">
        <f t="shared" si="25"/>
        <v>13</v>
      </c>
      <c r="Q109" s="20" t="s">
        <v>67</v>
      </c>
      <c r="R109" s="20"/>
      <c r="S109" s="20"/>
      <c r="T109" s="32"/>
      <c r="U109" s="29" t="s">
        <v>36</v>
      </c>
      <c r="V109" s="32"/>
      <c r="W109" s="20"/>
    </row>
    <row r="110" spans="1:23" x14ac:dyDescent="0.25">
      <c r="A110" s="12">
        <v>13</v>
      </c>
      <c r="B110" s="68"/>
      <c r="C110" s="69"/>
      <c r="D110" s="70"/>
      <c r="E110" s="68"/>
      <c r="F110" s="69">
        <v>200</v>
      </c>
      <c r="G110" s="70">
        <v>100</v>
      </c>
      <c r="H110" s="71">
        <f t="shared" si="23"/>
        <v>154.75</v>
      </c>
      <c r="I110" s="72">
        <f t="shared" si="23"/>
        <v>108</v>
      </c>
      <c r="J110" s="73">
        <f t="shared" si="23"/>
        <v>-792</v>
      </c>
      <c r="K110" s="35"/>
      <c r="L110" s="86"/>
      <c r="M110" s="22">
        <f t="shared" si="24"/>
        <v>0</v>
      </c>
      <c r="N110" s="18"/>
      <c r="O110" s="39"/>
      <c r="P110" s="22">
        <f t="shared" si="25"/>
        <v>13</v>
      </c>
      <c r="Q110" s="16"/>
      <c r="R110" s="16"/>
      <c r="S110" s="16"/>
      <c r="T110" s="35"/>
      <c r="U110" s="36"/>
      <c r="V110" s="35"/>
      <c r="W110" s="16"/>
    </row>
    <row r="111" spans="1:23" x14ac:dyDescent="0.25">
      <c r="A111" s="131">
        <v>15</v>
      </c>
      <c r="B111" s="132"/>
      <c r="C111" s="133"/>
      <c r="D111" s="134"/>
      <c r="E111" s="132"/>
      <c r="F111" s="133"/>
      <c r="G111" s="134"/>
      <c r="H111" s="115">
        <f t="shared" si="23"/>
        <v>154.75</v>
      </c>
      <c r="I111" s="116">
        <f t="shared" si="23"/>
        <v>108</v>
      </c>
      <c r="J111" s="117">
        <f t="shared" si="23"/>
        <v>-792</v>
      </c>
      <c r="K111" s="135">
        <v>247</v>
      </c>
      <c r="L111" s="136"/>
      <c r="M111" s="121">
        <f t="shared" si="24"/>
        <v>247</v>
      </c>
      <c r="N111" s="122"/>
      <c r="O111" s="137"/>
      <c r="P111" s="121">
        <f t="shared" si="25"/>
        <v>13</v>
      </c>
      <c r="Q111" s="138"/>
      <c r="R111" s="138"/>
      <c r="S111" s="138"/>
      <c r="T111" s="139"/>
      <c r="U111" s="140"/>
      <c r="V111" s="139"/>
      <c r="W111" s="138"/>
    </row>
    <row r="112" spans="1:23" x14ac:dyDescent="0.25">
      <c r="A112" s="12">
        <v>17</v>
      </c>
      <c r="B112" s="68"/>
      <c r="C112" s="69"/>
      <c r="D112" s="70"/>
      <c r="E112" s="68"/>
      <c r="F112" s="69">
        <v>400</v>
      </c>
      <c r="G112" s="70"/>
      <c r="H112" s="68">
        <f t="shared" si="23"/>
        <v>154.75</v>
      </c>
      <c r="I112" s="69">
        <f t="shared" si="23"/>
        <v>-292</v>
      </c>
      <c r="J112" s="70">
        <f t="shared" si="23"/>
        <v>-792</v>
      </c>
      <c r="K112" s="13"/>
      <c r="L112" s="14"/>
      <c r="M112" s="15">
        <f t="shared" si="24"/>
        <v>247</v>
      </c>
      <c r="N112" s="130"/>
      <c r="O112" s="39"/>
      <c r="P112" s="15">
        <f t="shared" si="25"/>
        <v>13</v>
      </c>
      <c r="Q112" s="16"/>
      <c r="R112" s="16"/>
      <c r="S112" s="16"/>
      <c r="T112" s="35"/>
      <c r="U112" s="36"/>
      <c r="V112" s="35"/>
      <c r="W112" s="16"/>
    </row>
    <row r="113" spans="1:24" x14ac:dyDescent="0.25">
      <c r="A113" s="12">
        <v>18</v>
      </c>
      <c r="B113" s="68"/>
      <c r="C113" s="69"/>
      <c r="D113" s="70"/>
      <c r="E113" s="68"/>
      <c r="F113" s="69">
        <v>200</v>
      </c>
      <c r="G113" s="70"/>
      <c r="H113" s="71">
        <f t="shared" si="23"/>
        <v>154.75</v>
      </c>
      <c r="I113" s="72">
        <f t="shared" si="23"/>
        <v>-492</v>
      </c>
      <c r="J113" s="73">
        <f t="shared" si="23"/>
        <v>-792</v>
      </c>
      <c r="K113" s="13"/>
      <c r="L113" s="14"/>
      <c r="M113" s="22">
        <f t="shared" si="24"/>
        <v>247</v>
      </c>
      <c r="N113" s="42">
        <v>515</v>
      </c>
      <c r="O113" s="39"/>
      <c r="P113" s="22">
        <f t="shared" si="25"/>
        <v>528</v>
      </c>
      <c r="Q113" s="16"/>
      <c r="R113" s="16"/>
      <c r="S113" s="16"/>
      <c r="T113" s="35"/>
      <c r="U113" s="36"/>
      <c r="V113" s="35"/>
      <c r="W113" s="16"/>
    </row>
    <row r="114" spans="1:24" x14ac:dyDescent="0.25">
      <c r="A114" s="12">
        <v>18</v>
      </c>
      <c r="B114" s="68"/>
      <c r="C114" s="69"/>
      <c r="D114" s="70"/>
      <c r="E114" s="68"/>
      <c r="F114" s="69"/>
      <c r="G114" s="70"/>
      <c r="H114" s="71">
        <f t="shared" si="23"/>
        <v>154.75</v>
      </c>
      <c r="I114" s="72">
        <f t="shared" si="23"/>
        <v>-492</v>
      </c>
      <c r="J114" s="73">
        <f t="shared" si="23"/>
        <v>-792</v>
      </c>
      <c r="K114" s="13"/>
      <c r="L114" s="14"/>
      <c r="M114" s="22">
        <f t="shared" si="24"/>
        <v>247</v>
      </c>
      <c r="N114" s="42">
        <v>150</v>
      </c>
      <c r="O114" s="39"/>
      <c r="P114" s="22">
        <f t="shared" si="25"/>
        <v>678</v>
      </c>
      <c r="Q114" s="16"/>
      <c r="R114" s="16"/>
      <c r="S114" s="16"/>
      <c r="T114" s="35"/>
      <c r="U114" s="36"/>
      <c r="V114" s="35"/>
      <c r="W114" s="16"/>
    </row>
    <row r="115" spans="1:24" x14ac:dyDescent="0.25">
      <c r="A115" s="17">
        <v>18</v>
      </c>
      <c r="B115" s="71"/>
      <c r="C115" s="72"/>
      <c r="D115" s="73"/>
      <c r="E115" s="71"/>
      <c r="F115" s="72"/>
      <c r="G115" s="73"/>
      <c r="H115" s="71">
        <f t="shared" si="23"/>
        <v>154.75</v>
      </c>
      <c r="I115" s="72">
        <f t="shared" si="23"/>
        <v>-492</v>
      </c>
      <c r="J115" s="73">
        <f t="shared" si="23"/>
        <v>-792</v>
      </c>
      <c r="K115" s="18"/>
      <c r="L115" s="19"/>
      <c r="M115" s="22">
        <f t="shared" si="24"/>
        <v>247</v>
      </c>
      <c r="N115" s="13"/>
      <c r="O115" s="19">
        <v>650</v>
      </c>
      <c r="P115" s="22">
        <f t="shared" si="25"/>
        <v>28</v>
      </c>
      <c r="Q115" s="20" t="s">
        <v>71</v>
      </c>
      <c r="R115" s="20"/>
      <c r="S115" s="20"/>
      <c r="T115" s="32"/>
      <c r="U115" s="32" t="s">
        <v>37</v>
      </c>
      <c r="V115" s="20"/>
      <c r="W115" s="20"/>
    </row>
    <row r="116" spans="1:24" x14ac:dyDescent="0.25">
      <c r="A116" s="17">
        <v>18</v>
      </c>
      <c r="B116" s="71"/>
      <c r="C116" s="72"/>
      <c r="D116" s="73"/>
      <c r="E116" s="71"/>
      <c r="F116" s="72"/>
      <c r="G116" s="73"/>
      <c r="H116" s="71">
        <f t="shared" si="23"/>
        <v>154.75</v>
      </c>
      <c r="I116" s="72">
        <f t="shared" si="23"/>
        <v>-492</v>
      </c>
      <c r="J116" s="73">
        <f t="shared" si="23"/>
        <v>-792</v>
      </c>
      <c r="K116" s="60">
        <v>100</v>
      </c>
      <c r="L116" s="28"/>
      <c r="M116" s="22">
        <f t="shared" si="24"/>
        <v>347</v>
      </c>
      <c r="N116" s="18"/>
      <c r="O116" s="19"/>
      <c r="P116" s="22">
        <f t="shared" si="25"/>
        <v>28</v>
      </c>
      <c r="Q116" s="20" t="s">
        <v>73</v>
      </c>
      <c r="R116" s="20"/>
      <c r="S116" s="20"/>
      <c r="T116" s="20"/>
      <c r="U116" s="20"/>
      <c r="V116" s="20"/>
      <c r="W116" s="20"/>
    </row>
    <row r="117" spans="1:24" x14ac:dyDescent="0.25">
      <c r="A117" s="17">
        <v>19</v>
      </c>
      <c r="B117" s="71"/>
      <c r="C117" s="72">
        <v>1000</v>
      </c>
      <c r="D117" s="73">
        <v>1000</v>
      </c>
      <c r="E117" s="71"/>
      <c r="F117" s="72"/>
      <c r="G117" s="73"/>
      <c r="H117" s="71">
        <f t="shared" si="23"/>
        <v>154.75</v>
      </c>
      <c r="I117" s="72">
        <f t="shared" si="23"/>
        <v>508</v>
      </c>
      <c r="J117" s="73">
        <f t="shared" si="23"/>
        <v>208</v>
      </c>
      <c r="K117" s="32"/>
      <c r="L117" s="42">
        <v>347</v>
      </c>
      <c r="M117" s="22">
        <f t="shared" si="24"/>
        <v>0</v>
      </c>
      <c r="N117" s="18"/>
      <c r="O117" s="19"/>
      <c r="P117" s="22">
        <f t="shared" si="25"/>
        <v>28</v>
      </c>
      <c r="Q117" s="20" t="s">
        <v>67</v>
      </c>
      <c r="R117" s="20"/>
      <c r="S117" s="20"/>
      <c r="T117" s="20"/>
      <c r="U117" s="20" t="s">
        <v>38</v>
      </c>
      <c r="V117" s="20"/>
      <c r="W117" s="20"/>
    </row>
    <row r="118" spans="1:24" x14ac:dyDescent="0.25">
      <c r="A118" s="114">
        <v>22</v>
      </c>
      <c r="B118" s="115"/>
      <c r="C118" s="116"/>
      <c r="D118" s="117"/>
      <c r="E118" s="115"/>
      <c r="F118" s="116"/>
      <c r="G118" s="117"/>
      <c r="H118" s="115">
        <f t="shared" si="23"/>
        <v>154.75</v>
      </c>
      <c r="I118" s="116">
        <f t="shared" si="23"/>
        <v>508</v>
      </c>
      <c r="J118" s="117">
        <f t="shared" si="23"/>
        <v>208</v>
      </c>
      <c r="K118" s="142">
        <v>482</v>
      </c>
      <c r="L118" s="143"/>
      <c r="M118" s="121">
        <f t="shared" si="24"/>
        <v>482</v>
      </c>
      <c r="N118" s="122"/>
      <c r="O118" s="123"/>
      <c r="P118" s="121">
        <f t="shared" si="25"/>
        <v>28</v>
      </c>
      <c r="Q118" s="124" t="s">
        <v>73</v>
      </c>
      <c r="R118" s="124"/>
      <c r="S118" s="124"/>
      <c r="T118" s="124"/>
      <c r="U118" s="124" t="s">
        <v>39</v>
      </c>
      <c r="V118" s="124"/>
      <c r="W118" s="124"/>
    </row>
    <row r="119" spans="1:24" x14ac:dyDescent="0.25">
      <c r="A119" s="12">
        <v>23</v>
      </c>
      <c r="B119" s="68"/>
      <c r="C119" s="69"/>
      <c r="D119" s="70"/>
      <c r="E119" s="68"/>
      <c r="F119" s="69"/>
      <c r="G119" s="70"/>
      <c r="H119" s="68">
        <f t="shared" si="23"/>
        <v>154.75</v>
      </c>
      <c r="I119" s="69">
        <f t="shared" si="23"/>
        <v>508</v>
      </c>
      <c r="J119" s="70">
        <f t="shared" si="23"/>
        <v>208</v>
      </c>
      <c r="K119" s="35"/>
      <c r="L119" s="141">
        <v>482</v>
      </c>
      <c r="M119" s="15">
        <f t="shared" si="24"/>
        <v>0</v>
      </c>
      <c r="N119" s="113"/>
      <c r="O119" s="14"/>
      <c r="P119" s="15">
        <f t="shared" si="25"/>
        <v>28</v>
      </c>
      <c r="Q119" s="16" t="s">
        <v>67</v>
      </c>
      <c r="R119" s="16"/>
      <c r="S119" s="16"/>
      <c r="T119" s="16"/>
      <c r="U119" s="16"/>
      <c r="V119" s="16"/>
      <c r="W119" s="16"/>
      <c r="X119" s="5"/>
    </row>
    <row r="120" spans="1:24" x14ac:dyDescent="0.25">
      <c r="A120" s="17">
        <v>23</v>
      </c>
      <c r="B120" s="71"/>
      <c r="C120" s="72"/>
      <c r="D120" s="73"/>
      <c r="E120" s="71"/>
      <c r="F120" s="72"/>
      <c r="G120" s="73"/>
      <c r="H120" s="71">
        <f t="shared" si="23"/>
        <v>154.75</v>
      </c>
      <c r="I120" s="72">
        <f t="shared" si="23"/>
        <v>508</v>
      </c>
      <c r="J120" s="73">
        <f t="shared" si="23"/>
        <v>208</v>
      </c>
      <c r="K120" s="18"/>
      <c r="L120" s="19"/>
      <c r="M120" s="22">
        <f t="shared" si="24"/>
        <v>0</v>
      </c>
      <c r="N120" s="42">
        <v>372</v>
      </c>
      <c r="O120" s="38"/>
      <c r="P120" s="22">
        <f t="shared" si="25"/>
        <v>400</v>
      </c>
      <c r="Q120" s="20"/>
      <c r="R120" s="20"/>
      <c r="S120" s="20"/>
      <c r="T120" s="20"/>
      <c r="U120" s="20"/>
      <c r="V120" s="20"/>
      <c r="W120" s="20"/>
      <c r="X120" s="5"/>
    </row>
    <row r="121" spans="1:24" x14ac:dyDescent="0.25">
      <c r="A121" s="17">
        <v>23</v>
      </c>
      <c r="B121" s="71"/>
      <c r="C121" s="72"/>
      <c r="D121" s="73"/>
      <c r="E121" s="71"/>
      <c r="F121" s="72"/>
      <c r="G121" s="73"/>
      <c r="H121" s="71">
        <f t="shared" si="23"/>
        <v>154.75</v>
      </c>
      <c r="I121" s="72">
        <f t="shared" si="23"/>
        <v>508</v>
      </c>
      <c r="J121" s="73">
        <f t="shared" si="23"/>
        <v>208</v>
      </c>
      <c r="K121" s="18"/>
      <c r="L121" s="19"/>
      <c r="M121" s="22">
        <f t="shared" si="24"/>
        <v>0</v>
      </c>
      <c r="N121" s="35"/>
      <c r="O121" s="19">
        <v>400</v>
      </c>
      <c r="P121" s="22">
        <f t="shared" si="25"/>
        <v>0</v>
      </c>
      <c r="Q121" s="20" t="s">
        <v>71</v>
      </c>
      <c r="R121" s="20"/>
      <c r="S121" s="20"/>
      <c r="T121" s="20"/>
      <c r="U121" s="20" t="s">
        <v>97</v>
      </c>
      <c r="V121" s="20"/>
      <c r="W121" s="20"/>
      <c r="X121" s="5"/>
    </row>
    <row r="122" spans="1:24" x14ac:dyDescent="0.25">
      <c r="A122" s="12">
        <v>24</v>
      </c>
      <c r="B122" s="68"/>
      <c r="C122" s="69"/>
      <c r="D122" s="70"/>
      <c r="E122" s="68"/>
      <c r="F122" s="69">
        <v>200</v>
      </c>
      <c r="G122" s="70">
        <v>88</v>
      </c>
      <c r="H122" s="71">
        <f t="shared" si="23"/>
        <v>154.75</v>
      </c>
      <c r="I122" s="72">
        <f t="shared" si="23"/>
        <v>308</v>
      </c>
      <c r="J122" s="73">
        <f t="shared" si="23"/>
        <v>120</v>
      </c>
      <c r="K122" s="13"/>
      <c r="L122" s="19"/>
      <c r="M122" s="22">
        <f t="shared" si="24"/>
        <v>0</v>
      </c>
      <c r="N122" s="35"/>
      <c r="O122" s="14"/>
      <c r="P122" s="22">
        <f t="shared" si="25"/>
        <v>0</v>
      </c>
      <c r="Q122" s="20"/>
      <c r="R122" s="20"/>
      <c r="S122" s="20"/>
      <c r="T122" s="20"/>
      <c r="U122" s="20"/>
      <c r="V122" s="20"/>
      <c r="W122" s="20"/>
      <c r="X122" s="5"/>
    </row>
    <row r="123" spans="1:24" x14ac:dyDescent="0.25">
      <c r="A123" s="12">
        <v>26</v>
      </c>
      <c r="B123" s="68"/>
      <c r="C123" s="69"/>
      <c r="D123" s="70"/>
      <c r="E123" s="68"/>
      <c r="F123" s="69">
        <v>100</v>
      </c>
      <c r="G123" s="70">
        <v>500</v>
      </c>
      <c r="H123" s="71">
        <f t="shared" si="23"/>
        <v>154.75</v>
      </c>
      <c r="I123" s="72">
        <f t="shared" si="23"/>
        <v>208</v>
      </c>
      <c r="J123" s="73">
        <f t="shared" si="23"/>
        <v>-380</v>
      </c>
      <c r="K123" s="13"/>
      <c r="L123" s="19"/>
      <c r="M123" s="22">
        <f t="shared" si="24"/>
        <v>0</v>
      </c>
      <c r="N123" s="35"/>
      <c r="O123" s="14"/>
      <c r="P123" s="22">
        <f t="shared" si="25"/>
        <v>0</v>
      </c>
      <c r="Q123" s="20"/>
      <c r="R123" s="20"/>
      <c r="S123" s="20"/>
      <c r="T123" s="20"/>
      <c r="U123" s="20"/>
      <c r="V123" s="20"/>
      <c r="W123" s="20"/>
      <c r="X123" s="5"/>
    </row>
    <row r="124" spans="1:24" x14ac:dyDescent="0.25">
      <c r="A124" s="12">
        <v>27</v>
      </c>
      <c r="B124" s="68"/>
      <c r="C124" s="69"/>
      <c r="D124" s="70"/>
      <c r="E124" s="68"/>
      <c r="F124" s="69">
        <v>188</v>
      </c>
      <c r="G124" s="70">
        <v>100</v>
      </c>
      <c r="H124" s="71">
        <f t="shared" si="23"/>
        <v>154.75</v>
      </c>
      <c r="I124" s="72">
        <f t="shared" si="23"/>
        <v>20</v>
      </c>
      <c r="J124" s="73">
        <f t="shared" si="23"/>
        <v>-480</v>
      </c>
      <c r="K124" s="61">
        <v>248</v>
      </c>
      <c r="L124" s="87"/>
      <c r="M124" s="22">
        <f t="shared" si="24"/>
        <v>248</v>
      </c>
      <c r="N124" s="35"/>
      <c r="O124" s="14"/>
      <c r="P124" s="22">
        <f t="shared" si="25"/>
        <v>0</v>
      </c>
      <c r="Q124" s="20"/>
      <c r="R124" s="20"/>
      <c r="S124" s="20"/>
      <c r="T124" s="20"/>
      <c r="U124" s="20"/>
      <c r="V124" s="20"/>
      <c r="W124" s="20"/>
      <c r="X124" s="5"/>
    </row>
    <row r="125" spans="1:24" x14ac:dyDescent="0.25">
      <c r="A125" s="17">
        <v>27</v>
      </c>
      <c r="B125" s="71"/>
      <c r="C125" s="72"/>
      <c r="D125" s="73"/>
      <c r="E125" s="71"/>
      <c r="F125" s="72"/>
      <c r="G125" s="73"/>
      <c r="H125" s="71">
        <f t="shared" ref="H125:H127" si="26">(H124+B125)-E125</f>
        <v>154.75</v>
      </c>
      <c r="I125" s="72">
        <f t="shared" ref="I125:I127" si="27">(I124+C125)-F125</f>
        <v>20</v>
      </c>
      <c r="J125" s="73">
        <f t="shared" ref="J125:J127" si="28">(J124+D125)-G125</f>
        <v>-480</v>
      </c>
      <c r="K125" s="32"/>
      <c r="L125" s="42">
        <v>248</v>
      </c>
      <c r="M125" s="22">
        <f t="shared" si="24"/>
        <v>0</v>
      </c>
      <c r="N125" s="32"/>
      <c r="O125" s="19"/>
      <c r="P125" s="22">
        <f t="shared" si="25"/>
        <v>0</v>
      </c>
      <c r="Q125" s="32" t="s">
        <v>67</v>
      </c>
      <c r="R125" s="20"/>
      <c r="S125" s="20"/>
      <c r="T125" s="20"/>
      <c r="U125" s="20"/>
      <c r="V125" s="20"/>
      <c r="W125" s="20"/>
      <c r="X125" s="5"/>
    </row>
    <row r="126" spans="1:24" x14ac:dyDescent="0.25">
      <c r="A126" s="114">
        <v>30</v>
      </c>
      <c r="B126" s="115"/>
      <c r="C126" s="116"/>
      <c r="D126" s="117"/>
      <c r="E126" s="115"/>
      <c r="F126" s="116"/>
      <c r="G126" s="117"/>
      <c r="H126" s="115">
        <f t="shared" si="26"/>
        <v>154.75</v>
      </c>
      <c r="I126" s="116">
        <f t="shared" si="27"/>
        <v>20</v>
      </c>
      <c r="J126" s="117">
        <f t="shared" si="28"/>
        <v>-480</v>
      </c>
      <c r="K126" s="142">
        <v>607</v>
      </c>
      <c r="L126" s="123"/>
      <c r="M126" s="121">
        <f t="shared" si="24"/>
        <v>607</v>
      </c>
      <c r="N126" s="119"/>
      <c r="O126" s="123"/>
      <c r="P126" s="121">
        <f t="shared" si="25"/>
        <v>0</v>
      </c>
      <c r="Q126" s="124"/>
      <c r="R126" s="124"/>
      <c r="S126" s="124"/>
      <c r="T126" s="124"/>
      <c r="U126" s="124"/>
      <c r="V126" s="124"/>
      <c r="W126" s="124"/>
      <c r="X126" s="5"/>
    </row>
    <row r="127" spans="1:24" x14ac:dyDescent="0.25">
      <c r="A127" s="105"/>
      <c r="B127" s="106"/>
      <c r="C127" s="107"/>
      <c r="D127" s="108"/>
      <c r="E127" s="106"/>
      <c r="F127" s="107"/>
      <c r="G127" s="108"/>
      <c r="H127" s="68">
        <f t="shared" si="26"/>
        <v>154.75</v>
      </c>
      <c r="I127" s="69">
        <f t="shared" si="27"/>
        <v>20</v>
      </c>
      <c r="J127" s="149">
        <f t="shared" si="28"/>
        <v>-480</v>
      </c>
      <c r="K127" s="145"/>
      <c r="L127" s="146"/>
      <c r="M127" s="144">
        <f t="shared" si="24"/>
        <v>607</v>
      </c>
      <c r="N127" s="147"/>
      <c r="O127" s="146"/>
      <c r="P127" s="144"/>
      <c r="Q127" s="148"/>
      <c r="R127" s="110"/>
      <c r="S127" s="110"/>
      <c r="T127" s="110"/>
      <c r="U127" s="110"/>
      <c r="V127" s="110"/>
      <c r="W127" s="110"/>
      <c r="X127" s="5"/>
    </row>
    <row r="128" spans="1:24" x14ac:dyDescent="0.25">
      <c r="A128" s="52" t="s">
        <v>40</v>
      </c>
      <c r="B128" s="77">
        <f t="shared" ref="B128:G128" si="29">SUM(B93:B127)</f>
        <v>500</v>
      </c>
      <c r="C128" s="78">
        <f t="shared" si="29"/>
        <v>2000</v>
      </c>
      <c r="D128" s="79">
        <f t="shared" si="29"/>
        <v>1000</v>
      </c>
      <c r="E128" s="77">
        <f t="shared" si="29"/>
        <v>697</v>
      </c>
      <c r="F128" s="78">
        <f t="shared" si="29"/>
        <v>2788</v>
      </c>
      <c r="G128" s="79">
        <f t="shared" si="29"/>
        <v>2788</v>
      </c>
      <c r="H128" s="77">
        <f>H127</f>
        <v>154.75</v>
      </c>
      <c r="I128" s="78">
        <f>I127</f>
        <v>20</v>
      </c>
      <c r="J128" s="88">
        <f>J127</f>
        <v>-480</v>
      </c>
      <c r="K128" s="54">
        <f>SUM(K93:K126)-60</f>
        <v>2788</v>
      </c>
      <c r="L128" s="55">
        <f t="shared" ref="L128:O128" si="30">SUM(L93:L126)</f>
        <v>2614</v>
      </c>
      <c r="M128" s="53">
        <f>M126</f>
        <v>607</v>
      </c>
      <c r="N128" s="97">
        <f t="shared" si="30"/>
        <v>1817</v>
      </c>
      <c r="O128" s="55">
        <f t="shared" si="30"/>
        <v>1850</v>
      </c>
      <c r="P128" s="53">
        <f>P126</f>
        <v>0</v>
      </c>
      <c r="Q128" s="89"/>
      <c r="R128" s="56"/>
      <c r="S128" s="56"/>
      <c r="T128" s="56"/>
      <c r="U128" s="56"/>
      <c r="V128" s="56"/>
      <c r="W128" s="56"/>
    </row>
    <row r="129" spans="1:24" x14ac:dyDescent="0.25">
      <c r="A129" s="17">
        <v>1</v>
      </c>
      <c r="B129" s="71"/>
      <c r="C129" s="72"/>
      <c r="D129" s="73"/>
      <c r="E129" s="71"/>
      <c r="F129" s="72"/>
      <c r="G129" s="73"/>
      <c r="H129" s="71">
        <f>(H128+B129)-E129</f>
        <v>154.75</v>
      </c>
      <c r="I129" s="72">
        <f>(I128+C129)-F129</f>
        <v>20</v>
      </c>
      <c r="J129" s="73">
        <f>(J128+D129)-G129</f>
        <v>-480</v>
      </c>
      <c r="K129" s="18"/>
      <c r="L129" s="19"/>
      <c r="M129" s="37">
        <f>(M128+K129)-L129</f>
        <v>607</v>
      </c>
      <c r="N129" s="98">
        <v>100</v>
      </c>
      <c r="O129" s="38"/>
      <c r="P129" s="22">
        <f>(P128+N129)-O129</f>
        <v>100</v>
      </c>
      <c r="Q129" s="20"/>
      <c r="R129" s="20"/>
      <c r="S129" s="20"/>
      <c r="T129" s="20"/>
      <c r="U129" s="20"/>
      <c r="V129" s="20"/>
      <c r="W129" s="20"/>
      <c r="X129" s="5"/>
    </row>
    <row r="130" spans="1:24" x14ac:dyDescent="0.25">
      <c r="A130" s="17">
        <v>1</v>
      </c>
      <c r="B130" s="71"/>
      <c r="C130" s="72"/>
      <c r="D130" s="73"/>
      <c r="E130" s="102">
        <v>147</v>
      </c>
      <c r="F130" s="72"/>
      <c r="G130" s="73"/>
      <c r="H130" s="71">
        <f t="shared" ref="H130:H131" si="31">(H129+B130)-E130</f>
        <v>7.75</v>
      </c>
      <c r="I130" s="72">
        <f t="shared" ref="I130:I131" si="32">(I129+C130)-F130</f>
        <v>20</v>
      </c>
      <c r="J130" s="73">
        <f t="shared" ref="J130:J131" si="33">(J129+D130)-G130</f>
        <v>-480</v>
      </c>
      <c r="K130" s="18"/>
      <c r="L130" s="19"/>
      <c r="M130" s="22">
        <f t="shared" ref="M130:M151" si="34">(M129+K130)-L130</f>
        <v>607</v>
      </c>
      <c r="N130" s="13"/>
      <c r="O130" s="19">
        <v>100</v>
      </c>
      <c r="P130" s="22">
        <f t="shared" ref="P130:P151" si="35">(P129+N130)-O130</f>
        <v>0</v>
      </c>
      <c r="Q130" s="20" t="s">
        <v>71</v>
      </c>
      <c r="R130" s="23" t="s">
        <v>81</v>
      </c>
      <c r="S130" s="20"/>
      <c r="T130" s="20"/>
      <c r="U130" s="20" t="s">
        <v>80</v>
      </c>
      <c r="V130" s="20"/>
      <c r="W130" s="20"/>
      <c r="X130" s="5"/>
    </row>
    <row r="131" spans="1:24" x14ac:dyDescent="0.25">
      <c r="A131" s="17">
        <v>2</v>
      </c>
      <c r="B131" s="158">
        <v>460</v>
      </c>
      <c r="C131" s="72"/>
      <c r="D131" s="73"/>
      <c r="E131" s="71"/>
      <c r="F131" s="72"/>
      <c r="G131" s="73"/>
      <c r="H131" s="71">
        <f t="shared" si="31"/>
        <v>467.75</v>
      </c>
      <c r="I131" s="72">
        <f t="shared" si="32"/>
        <v>20</v>
      </c>
      <c r="J131" s="73">
        <f t="shared" si="33"/>
        <v>-480</v>
      </c>
      <c r="K131" s="18"/>
      <c r="L131" s="19"/>
      <c r="M131" s="22">
        <f t="shared" si="34"/>
        <v>607</v>
      </c>
      <c r="N131" s="18"/>
      <c r="O131" s="19"/>
      <c r="P131" s="22">
        <f t="shared" si="35"/>
        <v>0</v>
      </c>
      <c r="Q131" s="20"/>
      <c r="R131" s="20"/>
      <c r="S131" s="20"/>
      <c r="T131" s="20"/>
      <c r="U131" s="20"/>
      <c r="V131" s="20"/>
      <c r="W131" s="20"/>
      <c r="X131" s="5"/>
    </row>
    <row r="132" spans="1:24" x14ac:dyDescent="0.25">
      <c r="A132" s="17">
        <v>4</v>
      </c>
      <c r="B132" s="71"/>
      <c r="C132" s="72"/>
      <c r="D132" s="73">
        <v>500</v>
      </c>
      <c r="E132" s="71"/>
      <c r="F132" s="72"/>
      <c r="G132" s="73"/>
      <c r="H132" s="71">
        <f t="shared" ref="H132:H138" si="36">(H131+B132)-E132</f>
        <v>467.75</v>
      </c>
      <c r="I132" s="72">
        <f t="shared" ref="I132:I138" si="37">(I131+C132)-F132</f>
        <v>20</v>
      </c>
      <c r="J132" s="73">
        <f t="shared" ref="J132:J138" si="38">(J131+D132)-G132</f>
        <v>20</v>
      </c>
      <c r="K132" s="18"/>
      <c r="L132" s="19"/>
      <c r="M132" s="22">
        <f t="shared" si="34"/>
        <v>607</v>
      </c>
      <c r="N132" s="18"/>
      <c r="O132" s="19"/>
      <c r="P132" s="22">
        <f t="shared" si="35"/>
        <v>0</v>
      </c>
      <c r="Q132" s="20"/>
      <c r="R132" s="20"/>
      <c r="S132" s="20"/>
      <c r="T132" s="20"/>
      <c r="U132" s="20"/>
      <c r="V132" s="20"/>
      <c r="W132" s="20"/>
      <c r="X132" s="5"/>
    </row>
    <row r="133" spans="1:24" x14ac:dyDescent="0.25">
      <c r="A133" s="17">
        <v>6</v>
      </c>
      <c r="B133" s="71"/>
      <c r="C133" s="72">
        <v>1000</v>
      </c>
      <c r="D133" s="73">
        <v>500</v>
      </c>
      <c r="E133" s="71"/>
      <c r="F133" s="72">
        <v>588</v>
      </c>
      <c r="G133" s="73">
        <v>588</v>
      </c>
      <c r="H133" s="71">
        <f t="shared" si="36"/>
        <v>467.75</v>
      </c>
      <c r="I133" s="72">
        <f t="shared" si="37"/>
        <v>432</v>
      </c>
      <c r="J133" s="73">
        <f t="shared" si="38"/>
        <v>-68</v>
      </c>
      <c r="K133" s="18"/>
      <c r="L133" s="19"/>
      <c r="M133" s="22">
        <f t="shared" si="34"/>
        <v>607</v>
      </c>
      <c r="N133" s="18"/>
      <c r="O133" s="19"/>
      <c r="P133" s="22">
        <f t="shared" si="35"/>
        <v>0</v>
      </c>
      <c r="Q133" s="20"/>
      <c r="R133" s="20"/>
      <c r="S133" s="20"/>
      <c r="T133" s="20"/>
      <c r="U133" s="20"/>
      <c r="V133" s="20"/>
      <c r="W133" s="20"/>
      <c r="X133" s="5"/>
    </row>
    <row r="134" spans="1:24" x14ac:dyDescent="0.25">
      <c r="A134" s="17">
        <v>6</v>
      </c>
      <c r="B134" s="71"/>
      <c r="C134" s="72"/>
      <c r="D134" s="73"/>
      <c r="E134" s="71"/>
      <c r="F134" s="72"/>
      <c r="G134" s="73"/>
      <c r="H134" s="71">
        <f t="shared" si="36"/>
        <v>467.75</v>
      </c>
      <c r="I134" s="72">
        <f t="shared" si="37"/>
        <v>432</v>
      </c>
      <c r="J134" s="73">
        <f t="shared" si="38"/>
        <v>-68</v>
      </c>
      <c r="K134" s="18"/>
      <c r="L134" s="19"/>
      <c r="M134" s="22">
        <f t="shared" si="34"/>
        <v>607</v>
      </c>
      <c r="N134" s="98">
        <v>250</v>
      </c>
      <c r="O134" s="19"/>
      <c r="P134" s="22">
        <f t="shared" si="35"/>
        <v>250</v>
      </c>
      <c r="Q134" s="20"/>
      <c r="R134" s="20"/>
      <c r="S134" s="20"/>
      <c r="T134" s="20"/>
      <c r="U134" s="20"/>
      <c r="V134" s="20"/>
      <c r="W134" s="20"/>
      <c r="X134" s="5"/>
    </row>
    <row r="135" spans="1:24" x14ac:dyDescent="0.25">
      <c r="A135" s="17">
        <v>6</v>
      </c>
      <c r="B135" s="71"/>
      <c r="C135" s="72"/>
      <c r="D135" s="73"/>
      <c r="E135" s="71"/>
      <c r="F135" s="72"/>
      <c r="G135" s="73"/>
      <c r="H135" s="71">
        <f t="shared" si="36"/>
        <v>467.75</v>
      </c>
      <c r="I135" s="72">
        <f t="shared" si="37"/>
        <v>432</v>
      </c>
      <c r="J135" s="73">
        <f t="shared" si="38"/>
        <v>-68</v>
      </c>
      <c r="K135" s="18"/>
      <c r="L135" s="19"/>
      <c r="M135" s="22">
        <f t="shared" si="34"/>
        <v>607</v>
      </c>
      <c r="N135" s="18"/>
      <c r="O135" s="19">
        <v>250</v>
      </c>
      <c r="P135" s="22">
        <f t="shared" si="35"/>
        <v>0</v>
      </c>
      <c r="Q135" s="20" t="s">
        <v>71</v>
      </c>
      <c r="R135" s="20"/>
      <c r="S135" s="20"/>
      <c r="T135" s="20"/>
      <c r="U135" s="20" t="s">
        <v>82</v>
      </c>
      <c r="V135" s="20"/>
      <c r="W135" s="20"/>
      <c r="X135" s="5"/>
    </row>
    <row r="136" spans="1:24" x14ac:dyDescent="0.25">
      <c r="A136" s="17">
        <v>7</v>
      </c>
      <c r="B136" s="71"/>
      <c r="C136" s="72"/>
      <c r="D136" s="73"/>
      <c r="E136" s="71"/>
      <c r="F136" s="72"/>
      <c r="G136" s="73"/>
      <c r="H136" s="71">
        <f t="shared" si="36"/>
        <v>467.75</v>
      </c>
      <c r="I136" s="72">
        <f t="shared" si="37"/>
        <v>432</v>
      </c>
      <c r="J136" s="73">
        <f t="shared" si="38"/>
        <v>-68</v>
      </c>
      <c r="K136" s="60">
        <v>517</v>
      </c>
      <c r="L136" s="19"/>
      <c r="M136" s="22">
        <f t="shared" si="34"/>
        <v>1124</v>
      </c>
      <c r="N136" s="18"/>
      <c r="O136" s="19"/>
      <c r="P136" s="22">
        <f t="shared" si="35"/>
        <v>0</v>
      </c>
      <c r="Q136" s="20"/>
      <c r="R136" s="20"/>
      <c r="S136" s="20"/>
      <c r="T136" s="20"/>
      <c r="U136" s="20"/>
      <c r="V136" s="20"/>
      <c r="W136" s="20"/>
      <c r="X136" s="5"/>
    </row>
    <row r="137" spans="1:24" x14ac:dyDescent="0.25">
      <c r="A137" s="17">
        <v>7</v>
      </c>
      <c r="B137" s="71"/>
      <c r="C137" s="72"/>
      <c r="D137" s="73"/>
      <c r="E137" s="71"/>
      <c r="F137" s="72"/>
      <c r="G137" s="73"/>
      <c r="H137" s="71">
        <f t="shared" si="36"/>
        <v>467.75</v>
      </c>
      <c r="I137" s="72">
        <f t="shared" si="37"/>
        <v>432</v>
      </c>
      <c r="J137" s="73">
        <f t="shared" si="38"/>
        <v>-68</v>
      </c>
      <c r="K137" s="18"/>
      <c r="L137" s="19">
        <v>400</v>
      </c>
      <c r="M137" s="22">
        <f t="shared" si="34"/>
        <v>724</v>
      </c>
      <c r="N137" s="18"/>
      <c r="O137" s="19"/>
      <c r="P137" s="22">
        <f t="shared" si="35"/>
        <v>0</v>
      </c>
      <c r="Q137" s="20" t="s">
        <v>71</v>
      </c>
      <c r="R137" s="20"/>
      <c r="S137" s="20"/>
      <c r="T137" s="20" t="s">
        <v>95</v>
      </c>
      <c r="U137" s="20" t="s">
        <v>77</v>
      </c>
      <c r="V137" s="20"/>
      <c r="W137" s="20"/>
      <c r="X137" s="5"/>
    </row>
    <row r="138" spans="1:24" x14ac:dyDescent="0.25">
      <c r="A138" s="114">
        <v>7</v>
      </c>
      <c r="B138" s="115"/>
      <c r="C138" s="116"/>
      <c r="D138" s="117"/>
      <c r="E138" s="115"/>
      <c r="F138" s="116"/>
      <c r="G138" s="117"/>
      <c r="H138" s="115">
        <f t="shared" si="36"/>
        <v>467.75</v>
      </c>
      <c r="I138" s="116">
        <f t="shared" si="37"/>
        <v>432</v>
      </c>
      <c r="J138" s="117">
        <f t="shared" si="38"/>
        <v>-68</v>
      </c>
      <c r="K138" s="122"/>
      <c r="L138" s="123">
        <v>2</v>
      </c>
      <c r="M138" s="121">
        <f t="shared" si="34"/>
        <v>722</v>
      </c>
      <c r="N138" s="122"/>
      <c r="O138" s="123"/>
      <c r="P138" s="121">
        <f t="shared" si="35"/>
        <v>0</v>
      </c>
      <c r="Q138" s="124" t="s">
        <v>78</v>
      </c>
      <c r="R138" s="124"/>
      <c r="S138" s="124"/>
      <c r="T138" s="124"/>
      <c r="U138" s="124"/>
      <c r="V138" s="124"/>
      <c r="W138" s="124"/>
      <c r="X138" s="5"/>
    </row>
    <row r="139" spans="1:24" x14ac:dyDescent="0.25">
      <c r="A139" s="12">
        <v>8</v>
      </c>
      <c r="B139" s="68"/>
      <c r="C139" s="69"/>
      <c r="D139" s="70"/>
      <c r="E139" s="68"/>
      <c r="F139" s="69"/>
      <c r="G139" s="70"/>
      <c r="H139" s="68">
        <f t="shared" ref="H139:H141" si="39">(H138+B139)-E139</f>
        <v>467.75</v>
      </c>
      <c r="I139" s="69">
        <f t="shared" ref="I139:I141" si="40">(I138+C139)-F139</f>
        <v>432</v>
      </c>
      <c r="J139" s="70">
        <f t="shared" ref="J139:J141" si="41">(J138+D139)-G139</f>
        <v>-68</v>
      </c>
      <c r="K139" s="13"/>
      <c r="L139" s="150">
        <v>350</v>
      </c>
      <c r="M139" s="15">
        <f t="shared" si="34"/>
        <v>372</v>
      </c>
      <c r="N139" s="13"/>
      <c r="O139" s="14"/>
      <c r="P139" s="15">
        <f t="shared" si="35"/>
        <v>0</v>
      </c>
      <c r="Q139" s="16" t="s">
        <v>67</v>
      </c>
      <c r="R139" s="16"/>
      <c r="S139" s="16"/>
      <c r="T139" s="16"/>
      <c r="U139" s="16"/>
      <c r="V139" s="16"/>
      <c r="W139" s="16"/>
      <c r="X139" s="5"/>
    </row>
    <row r="140" spans="1:24" x14ac:dyDescent="0.25">
      <c r="A140" s="17">
        <v>10</v>
      </c>
      <c r="B140" s="71"/>
      <c r="C140" s="72">
        <v>1000</v>
      </c>
      <c r="D140" s="73"/>
      <c r="E140" s="71"/>
      <c r="F140" s="72"/>
      <c r="G140" s="73"/>
      <c r="H140" s="71">
        <f>(H139+B140)-E140</f>
        <v>467.75</v>
      </c>
      <c r="I140" s="72">
        <f>(I139+C140)-F140</f>
        <v>1432</v>
      </c>
      <c r="J140" s="73">
        <f>(J139+D140)-G140</f>
        <v>-68</v>
      </c>
      <c r="K140" s="18"/>
      <c r="L140" s="19"/>
      <c r="M140" s="22">
        <f>(M139+K140)-L140</f>
        <v>372</v>
      </c>
      <c r="N140" s="18"/>
      <c r="O140" s="19"/>
      <c r="P140" s="22">
        <f>(P139+N140)-O140</f>
        <v>0</v>
      </c>
      <c r="Q140" s="20"/>
      <c r="R140" s="20"/>
      <c r="S140" s="20" t="s">
        <v>87</v>
      </c>
      <c r="T140" s="20" t="s">
        <v>85</v>
      </c>
      <c r="U140" s="20" t="s">
        <v>86</v>
      </c>
      <c r="V140" s="20"/>
      <c r="W140" s="20"/>
      <c r="X140" s="5"/>
    </row>
    <row r="141" spans="1:24" x14ac:dyDescent="0.25">
      <c r="A141" s="17">
        <v>10</v>
      </c>
      <c r="B141" s="71"/>
      <c r="C141" s="72"/>
      <c r="D141" s="73">
        <v>1000</v>
      </c>
      <c r="E141" s="71"/>
      <c r="F141" s="72"/>
      <c r="G141" s="73"/>
      <c r="H141" s="71">
        <f t="shared" si="39"/>
        <v>467.75</v>
      </c>
      <c r="I141" s="72">
        <f t="shared" si="40"/>
        <v>1432</v>
      </c>
      <c r="J141" s="73">
        <f t="shared" si="41"/>
        <v>932</v>
      </c>
      <c r="K141" s="18"/>
      <c r="L141" s="19"/>
      <c r="M141" s="22">
        <f t="shared" si="34"/>
        <v>372</v>
      </c>
      <c r="N141" s="27"/>
      <c r="O141" s="19"/>
      <c r="P141" s="22">
        <f t="shared" si="35"/>
        <v>0</v>
      </c>
      <c r="Q141" s="20"/>
      <c r="R141" s="20"/>
      <c r="S141" s="20" t="s">
        <v>89</v>
      </c>
      <c r="T141" s="20" t="s">
        <v>88</v>
      </c>
      <c r="U141" s="20" t="s">
        <v>90</v>
      </c>
      <c r="V141" s="20"/>
      <c r="W141" s="20"/>
      <c r="X141" s="5"/>
    </row>
    <row r="142" spans="1:24" x14ac:dyDescent="0.25">
      <c r="A142" s="17">
        <v>13</v>
      </c>
      <c r="B142" s="71"/>
      <c r="C142" s="72"/>
      <c r="D142" s="73"/>
      <c r="E142" s="71"/>
      <c r="F142" s="72"/>
      <c r="G142" s="73"/>
      <c r="H142" s="71">
        <f t="shared" ref="H142:H151" si="42">(H141+B142)-E142</f>
        <v>467.75</v>
      </c>
      <c r="I142" s="72">
        <f t="shared" ref="I142:I151" si="43">(I141+C142)-F142</f>
        <v>1432</v>
      </c>
      <c r="J142" s="73">
        <f t="shared" ref="J142:J151" si="44">(J141+D142)-G142</f>
        <v>932</v>
      </c>
      <c r="K142" s="18"/>
      <c r="L142" s="19"/>
      <c r="M142" s="37">
        <f t="shared" si="34"/>
        <v>372</v>
      </c>
      <c r="N142" s="101">
        <v>200</v>
      </c>
      <c r="O142" s="38"/>
      <c r="P142" s="22">
        <f t="shared" si="35"/>
        <v>200</v>
      </c>
      <c r="Q142" s="20"/>
      <c r="R142" s="20"/>
      <c r="S142" s="23"/>
      <c r="T142" s="23"/>
      <c r="U142" s="20"/>
      <c r="V142" s="23"/>
      <c r="W142" s="23"/>
    </row>
    <row r="143" spans="1:24" x14ac:dyDescent="0.25">
      <c r="A143" s="17">
        <v>13</v>
      </c>
      <c r="B143" s="71"/>
      <c r="C143" s="72"/>
      <c r="D143" s="73"/>
      <c r="E143" s="71"/>
      <c r="F143" s="72"/>
      <c r="G143" s="73"/>
      <c r="H143" s="71">
        <f t="shared" si="42"/>
        <v>467.75</v>
      </c>
      <c r="I143" s="72">
        <f t="shared" si="43"/>
        <v>1432</v>
      </c>
      <c r="J143" s="73">
        <f t="shared" si="44"/>
        <v>932</v>
      </c>
      <c r="K143" s="18"/>
      <c r="L143" s="19"/>
      <c r="M143" s="22">
        <f t="shared" si="34"/>
        <v>372</v>
      </c>
      <c r="N143" s="34"/>
      <c r="O143" s="19">
        <v>200</v>
      </c>
      <c r="P143" s="22">
        <f t="shared" si="35"/>
        <v>0</v>
      </c>
      <c r="Q143" s="20" t="s">
        <v>71</v>
      </c>
      <c r="R143" s="20"/>
      <c r="S143" s="23" t="s">
        <v>91</v>
      </c>
      <c r="T143" s="23" t="s">
        <v>92</v>
      </c>
      <c r="U143" s="20" t="s">
        <v>93</v>
      </c>
      <c r="V143" s="23"/>
      <c r="W143" s="23"/>
    </row>
    <row r="144" spans="1:24" x14ac:dyDescent="0.25">
      <c r="A144" s="17">
        <v>15</v>
      </c>
      <c r="B144" s="71"/>
      <c r="C144" s="72"/>
      <c r="D144" s="73"/>
      <c r="E144" s="71"/>
      <c r="F144" s="72"/>
      <c r="G144" s="73"/>
      <c r="H144" s="71">
        <f t="shared" si="42"/>
        <v>467.75</v>
      </c>
      <c r="I144" s="72">
        <f t="shared" si="43"/>
        <v>1432</v>
      </c>
      <c r="J144" s="73">
        <f t="shared" si="44"/>
        <v>932</v>
      </c>
      <c r="K144" s="18"/>
      <c r="L144" s="19"/>
      <c r="M144" s="37">
        <f t="shared" si="34"/>
        <v>372</v>
      </c>
      <c r="N144" s="101">
        <v>220</v>
      </c>
      <c r="O144" s="38"/>
      <c r="P144" s="22">
        <f t="shared" si="35"/>
        <v>220</v>
      </c>
      <c r="Q144" s="20"/>
      <c r="R144" s="20"/>
      <c r="S144" s="23"/>
      <c r="T144" s="23"/>
      <c r="U144" s="20"/>
      <c r="V144" s="23"/>
      <c r="W144" s="23"/>
    </row>
    <row r="145" spans="1:24" x14ac:dyDescent="0.25">
      <c r="A145" s="114">
        <v>15</v>
      </c>
      <c r="B145" s="115"/>
      <c r="C145" s="116"/>
      <c r="D145" s="117"/>
      <c r="E145" s="115"/>
      <c r="F145" s="116"/>
      <c r="G145" s="117"/>
      <c r="H145" s="115">
        <f t="shared" si="42"/>
        <v>467.75</v>
      </c>
      <c r="I145" s="116">
        <f t="shared" si="43"/>
        <v>1432</v>
      </c>
      <c r="J145" s="117">
        <f t="shared" si="44"/>
        <v>932</v>
      </c>
      <c r="K145" s="122"/>
      <c r="L145" s="123"/>
      <c r="M145" s="121">
        <f t="shared" si="34"/>
        <v>372</v>
      </c>
      <c r="N145" s="152"/>
      <c r="O145" s="123">
        <v>220</v>
      </c>
      <c r="P145" s="121">
        <f t="shared" si="35"/>
        <v>0</v>
      </c>
      <c r="Q145" s="124" t="s">
        <v>71</v>
      </c>
      <c r="R145" s="124"/>
      <c r="S145" s="125" t="s">
        <v>94</v>
      </c>
      <c r="T145" s="125"/>
      <c r="U145" s="124" t="s">
        <v>96</v>
      </c>
      <c r="V145" s="125"/>
      <c r="W145" s="125"/>
    </row>
    <row r="146" spans="1:24" x14ac:dyDescent="0.25">
      <c r="A146" s="12">
        <v>16</v>
      </c>
      <c r="B146" s="68"/>
      <c r="C146" s="69"/>
      <c r="D146" s="70"/>
      <c r="E146" s="68">
        <v>212.25</v>
      </c>
      <c r="F146" s="69">
        <v>849</v>
      </c>
      <c r="G146" s="70">
        <v>849</v>
      </c>
      <c r="H146" s="68">
        <f t="shared" si="42"/>
        <v>255.5</v>
      </c>
      <c r="I146" s="69">
        <f t="shared" si="43"/>
        <v>583</v>
      </c>
      <c r="J146" s="70">
        <f t="shared" si="44"/>
        <v>83</v>
      </c>
      <c r="K146" s="35"/>
      <c r="L146" s="151">
        <v>370</v>
      </c>
      <c r="M146" s="31">
        <f t="shared" si="34"/>
        <v>2</v>
      </c>
      <c r="N146" s="13"/>
      <c r="O146" s="14"/>
      <c r="P146" s="15">
        <f t="shared" si="35"/>
        <v>0</v>
      </c>
      <c r="Q146" s="16" t="s">
        <v>67</v>
      </c>
      <c r="R146" s="16"/>
      <c r="S146" s="24"/>
      <c r="T146" s="24"/>
      <c r="U146" s="16"/>
      <c r="V146" s="24"/>
      <c r="W146" s="24"/>
    </row>
    <row r="147" spans="1:24" x14ac:dyDescent="0.25">
      <c r="A147" s="17">
        <v>21</v>
      </c>
      <c r="B147" s="71">
        <v>200</v>
      </c>
      <c r="C147" s="72"/>
      <c r="D147" s="73"/>
      <c r="E147" s="71"/>
      <c r="F147" s="72"/>
      <c r="G147" s="73"/>
      <c r="H147" s="71">
        <f t="shared" si="42"/>
        <v>455.5</v>
      </c>
      <c r="I147" s="72">
        <f t="shared" si="43"/>
        <v>583</v>
      </c>
      <c r="J147" s="73">
        <f t="shared" si="44"/>
        <v>83</v>
      </c>
      <c r="K147" s="18"/>
      <c r="L147" s="14"/>
      <c r="M147" s="153">
        <f t="shared" si="34"/>
        <v>2</v>
      </c>
      <c r="N147" s="18"/>
      <c r="O147" s="19"/>
      <c r="P147" s="22">
        <f t="shared" si="35"/>
        <v>0</v>
      </c>
      <c r="Q147" s="20"/>
      <c r="R147" s="20"/>
      <c r="S147" s="20"/>
      <c r="T147" s="20"/>
      <c r="U147" s="20"/>
      <c r="V147" s="20"/>
      <c r="W147" s="20"/>
    </row>
    <row r="148" spans="1:24" x14ac:dyDescent="0.25">
      <c r="A148" s="114">
        <v>22</v>
      </c>
      <c r="B148" s="115"/>
      <c r="C148" s="116"/>
      <c r="D148" s="117"/>
      <c r="E148" s="115"/>
      <c r="F148" s="116"/>
      <c r="G148" s="117"/>
      <c r="H148" s="115">
        <f t="shared" si="42"/>
        <v>455.5</v>
      </c>
      <c r="I148" s="116">
        <f t="shared" si="43"/>
        <v>583</v>
      </c>
      <c r="J148" s="117">
        <f t="shared" si="44"/>
        <v>83</v>
      </c>
      <c r="K148" s="154">
        <v>71</v>
      </c>
      <c r="L148" s="123"/>
      <c r="M148" s="121">
        <f t="shared" si="34"/>
        <v>73</v>
      </c>
      <c r="N148" s="122"/>
      <c r="O148" s="123"/>
      <c r="P148" s="121">
        <f t="shared" si="35"/>
        <v>0</v>
      </c>
      <c r="Q148" s="124"/>
      <c r="R148" s="124"/>
      <c r="S148" s="124"/>
      <c r="T148" s="124"/>
      <c r="U148" s="124"/>
      <c r="V148" s="124"/>
      <c r="W148" s="124"/>
    </row>
    <row r="149" spans="1:24" x14ac:dyDescent="0.25">
      <c r="A149" s="12">
        <v>25</v>
      </c>
      <c r="B149" s="68"/>
      <c r="C149" s="69"/>
      <c r="D149" s="70">
        <v>1500</v>
      </c>
      <c r="E149" s="68"/>
      <c r="F149" s="69"/>
      <c r="G149" s="70"/>
      <c r="H149" s="68">
        <f t="shared" si="42"/>
        <v>455.5</v>
      </c>
      <c r="I149" s="69">
        <f t="shared" si="43"/>
        <v>583</v>
      </c>
      <c r="J149" s="70">
        <f t="shared" si="44"/>
        <v>1583</v>
      </c>
      <c r="K149" s="13"/>
      <c r="L149" s="14"/>
      <c r="M149" s="15">
        <f t="shared" si="34"/>
        <v>73</v>
      </c>
      <c r="N149" s="13"/>
      <c r="O149" s="14"/>
      <c r="P149" s="15">
        <f t="shared" si="35"/>
        <v>0</v>
      </c>
      <c r="Q149" s="16"/>
      <c r="R149" s="16"/>
      <c r="S149" s="16" t="s">
        <v>98</v>
      </c>
      <c r="T149" s="16" t="s">
        <v>99</v>
      </c>
      <c r="U149" s="16" t="s">
        <v>90</v>
      </c>
      <c r="V149" s="16"/>
      <c r="W149" s="16"/>
    </row>
    <row r="150" spans="1:24" x14ac:dyDescent="0.25">
      <c r="A150" s="17">
        <v>30</v>
      </c>
      <c r="B150" s="71"/>
      <c r="C150" s="72"/>
      <c r="D150" s="73"/>
      <c r="E150" s="71"/>
      <c r="F150" s="72"/>
      <c r="G150" s="73"/>
      <c r="H150" s="71">
        <f t="shared" si="42"/>
        <v>455.5</v>
      </c>
      <c r="I150" s="72">
        <f t="shared" si="43"/>
        <v>583</v>
      </c>
      <c r="J150" s="73">
        <f t="shared" si="44"/>
        <v>1583</v>
      </c>
      <c r="K150" s="155">
        <v>849</v>
      </c>
      <c r="L150" s="14"/>
      <c r="M150" s="22">
        <f t="shared" si="34"/>
        <v>922</v>
      </c>
      <c r="N150" s="18"/>
      <c r="O150" s="19"/>
      <c r="P150" s="22">
        <f t="shared" si="35"/>
        <v>0</v>
      </c>
      <c r="Q150" s="20"/>
      <c r="R150" s="20"/>
      <c r="S150" s="20"/>
      <c r="T150" s="20"/>
      <c r="U150" s="20"/>
      <c r="V150" s="20"/>
      <c r="W150" s="20"/>
    </row>
    <row r="151" spans="1:24" x14ac:dyDescent="0.25">
      <c r="A151" s="114">
        <v>31</v>
      </c>
      <c r="B151" s="115"/>
      <c r="C151" s="116"/>
      <c r="D151" s="117"/>
      <c r="E151" s="115"/>
      <c r="F151" s="116"/>
      <c r="G151" s="117"/>
      <c r="H151" s="115">
        <f t="shared" si="42"/>
        <v>455.5</v>
      </c>
      <c r="I151" s="116">
        <f t="shared" si="43"/>
        <v>583</v>
      </c>
      <c r="J151" s="117">
        <f t="shared" si="44"/>
        <v>1583</v>
      </c>
      <c r="K151" s="122"/>
      <c r="L151" s="123">
        <v>400</v>
      </c>
      <c r="M151" s="121">
        <f t="shared" si="34"/>
        <v>522</v>
      </c>
      <c r="N151" s="122"/>
      <c r="O151" s="123"/>
      <c r="P151" s="121">
        <f t="shared" si="35"/>
        <v>0</v>
      </c>
      <c r="Q151" s="124" t="s">
        <v>69</v>
      </c>
      <c r="R151" s="124"/>
      <c r="S151" s="124" t="s">
        <v>100</v>
      </c>
      <c r="T151" s="124"/>
      <c r="U151" s="124" t="s">
        <v>13</v>
      </c>
      <c r="V151" s="124"/>
      <c r="W151" s="124"/>
    </row>
    <row r="152" spans="1:24" x14ac:dyDescent="0.25">
      <c r="A152" s="159" t="s">
        <v>66</v>
      </c>
      <c r="B152" s="160">
        <f t="shared" ref="B152:G152" si="45">SUM(B129:B151)</f>
        <v>660</v>
      </c>
      <c r="C152" s="161">
        <f t="shared" si="45"/>
        <v>2000</v>
      </c>
      <c r="D152" s="162">
        <f t="shared" si="45"/>
        <v>3500</v>
      </c>
      <c r="E152" s="163">
        <f t="shared" si="45"/>
        <v>359.25</v>
      </c>
      <c r="F152" s="161">
        <f t="shared" si="45"/>
        <v>1437</v>
      </c>
      <c r="G152" s="162">
        <f t="shared" si="45"/>
        <v>1437</v>
      </c>
      <c r="H152" s="163">
        <f t="shared" ref="H152:J152" si="46">H151</f>
        <v>455.5</v>
      </c>
      <c r="I152" s="161">
        <f t="shared" si="46"/>
        <v>583</v>
      </c>
      <c r="J152" s="162">
        <f t="shared" si="46"/>
        <v>1583</v>
      </c>
      <c r="K152" s="97">
        <f>SUM(K129:K151)</f>
        <v>1437</v>
      </c>
      <c r="L152" s="164">
        <f>SUM(L129:L151)</f>
        <v>1522</v>
      </c>
      <c r="M152" s="165">
        <f>M151</f>
        <v>522</v>
      </c>
      <c r="N152" s="97">
        <f>SUM(N129:N151)</f>
        <v>770</v>
      </c>
      <c r="O152" s="164">
        <f>SUM(O129:O151)</f>
        <v>770</v>
      </c>
      <c r="P152" s="165">
        <f>P151</f>
        <v>0</v>
      </c>
      <c r="Q152" s="166"/>
      <c r="R152" s="166"/>
      <c r="S152" s="166"/>
      <c r="T152" s="166"/>
      <c r="U152" s="166"/>
      <c r="V152" s="166"/>
      <c r="W152" s="166"/>
    </row>
    <row r="153" spans="1:24" x14ac:dyDescent="0.25">
      <c r="A153" s="17">
        <v>1</v>
      </c>
      <c r="B153" s="71"/>
      <c r="C153" s="72"/>
      <c r="D153" s="73"/>
      <c r="E153" s="71"/>
      <c r="F153" s="72"/>
      <c r="G153" s="73"/>
      <c r="H153" s="71">
        <f>(H152+B153)-E153</f>
        <v>455.5</v>
      </c>
      <c r="I153" s="72">
        <f>(I152+C153)-F153</f>
        <v>583</v>
      </c>
      <c r="J153" s="73">
        <f>(J152+D153)-G153</f>
        <v>1583</v>
      </c>
      <c r="K153" s="32"/>
      <c r="L153" s="157">
        <v>400</v>
      </c>
      <c r="M153" s="156">
        <f>(M152+K153)-L153</f>
        <v>122</v>
      </c>
      <c r="N153" s="18">
        <v>400</v>
      </c>
      <c r="O153" s="19"/>
      <c r="P153" s="22">
        <f>(P152+N153)-O153</f>
        <v>400</v>
      </c>
      <c r="Q153" s="20" t="s">
        <v>69</v>
      </c>
      <c r="R153" s="20"/>
      <c r="S153" s="20"/>
      <c r="T153" s="20"/>
      <c r="U153" s="20" t="s">
        <v>16</v>
      </c>
      <c r="V153" s="20"/>
      <c r="W153" s="20"/>
      <c r="X153" s="5"/>
    </row>
    <row r="154" spans="1:24" x14ac:dyDescent="0.25">
      <c r="A154" s="17">
        <v>3</v>
      </c>
      <c r="B154" s="71">
        <v>200</v>
      </c>
      <c r="C154" s="72"/>
      <c r="D154" s="73"/>
      <c r="E154" s="71">
        <v>528.25</v>
      </c>
      <c r="F154" s="72"/>
      <c r="G154" s="73">
        <v>1463</v>
      </c>
      <c r="H154" s="71">
        <f t="shared" ref="H154" si="47">(H153+B154)-E154</f>
        <v>127.25</v>
      </c>
      <c r="I154" s="72">
        <f t="shared" ref="I154" si="48">(I153+C154)-F154</f>
        <v>583</v>
      </c>
      <c r="J154" s="73">
        <f t="shared" ref="J154" si="49">(J153+D154)-G154</f>
        <v>120</v>
      </c>
      <c r="K154" s="18"/>
      <c r="L154" s="14"/>
      <c r="M154" s="22">
        <f t="shared" ref="M154:M167" si="50">(M153+K154)-L154</f>
        <v>122</v>
      </c>
      <c r="N154" s="18"/>
      <c r="O154" s="19"/>
      <c r="P154" s="22">
        <f t="shared" ref="P154:P167" si="51">(P153+N154)-O154</f>
        <v>400</v>
      </c>
      <c r="Q154" s="20"/>
      <c r="R154" s="20"/>
      <c r="S154" s="20"/>
      <c r="T154" s="20"/>
      <c r="U154" s="20"/>
      <c r="V154" s="20"/>
      <c r="W154" s="20"/>
      <c r="X154" s="5"/>
    </row>
    <row r="155" spans="1:24" x14ac:dyDescent="0.25">
      <c r="A155" s="17">
        <v>4</v>
      </c>
      <c r="B155" s="71"/>
      <c r="C155" s="72"/>
      <c r="D155" s="73"/>
      <c r="E155" s="71"/>
      <c r="F155" s="72"/>
      <c r="G155" s="73"/>
      <c r="H155" s="71">
        <f t="shared" ref="H155:H167" si="52">(H154+B155)-E155</f>
        <v>127.25</v>
      </c>
      <c r="I155" s="72">
        <f t="shared" ref="I155:I167" si="53">(I154+C155)-F155</f>
        <v>583</v>
      </c>
      <c r="J155" s="73">
        <f t="shared" ref="J155:J167" si="54">(J154+D155)-G155</f>
        <v>120</v>
      </c>
      <c r="K155" s="18"/>
      <c r="L155" s="19"/>
      <c r="M155" s="22">
        <f t="shared" si="50"/>
        <v>122</v>
      </c>
      <c r="N155" s="18"/>
      <c r="O155" s="19">
        <v>400</v>
      </c>
      <c r="P155" s="22">
        <f t="shared" si="51"/>
        <v>0</v>
      </c>
      <c r="Q155" s="20" t="s">
        <v>71</v>
      </c>
      <c r="R155" s="23"/>
      <c r="S155" s="20" t="s">
        <v>102</v>
      </c>
      <c r="T155" s="20"/>
      <c r="U155" s="20" t="s">
        <v>96</v>
      </c>
      <c r="V155" s="20"/>
      <c r="W155" s="20"/>
    </row>
    <row r="156" spans="1:24" x14ac:dyDescent="0.25">
      <c r="A156" s="17">
        <v>7</v>
      </c>
      <c r="B156" s="71"/>
      <c r="C156" s="72">
        <v>4000</v>
      </c>
      <c r="D156" s="73"/>
      <c r="E156" s="71"/>
      <c r="F156" s="72">
        <v>1463</v>
      </c>
      <c r="G156" s="73"/>
      <c r="H156" s="71">
        <f t="shared" si="52"/>
        <v>127.25</v>
      </c>
      <c r="I156" s="72">
        <f t="shared" si="53"/>
        <v>3120</v>
      </c>
      <c r="J156" s="73">
        <f t="shared" si="54"/>
        <v>120</v>
      </c>
      <c r="K156" s="18"/>
      <c r="L156" s="19"/>
      <c r="M156" s="22">
        <f t="shared" si="50"/>
        <v>122</v>
      </c>
      <c r="N156" s="18"/>
      <c r="O156" s="19"/>
      <c r="P156" s="22">
        <f t="shared" si="51"/>
        <v>0</v>
      </c>
      <c r="Q156" s="20"/>
      <c r="R156" s="20"/>
      <c r="S156" s="20"/>
      <c r="T156" s="20"/>
      <c r="U156" s="20"/>
      <c r="V156" s="20"/>
      <c r="W156" s="20"/>
    </row>
    <row r="157" spans="1:24" x14ac:dyDescent="0.25">
      <c r="A157" s="17">
        <v>8</v>
      </c>
      <c r="B157" s="71"/>
      <c r="C157" s="72"/>
      <c r="D157" s="73">
        <v>1000</v>
      </c>
      <c r="E157" s="71"/>
      <c r="F157" s="72"/>
      <c r="G157" s="73"/>
      <c r="H157" s="71">
        <f t="shared" si="52"/>
        <v>127.25</v>
      </c>
      <c r="I157" s="72">
        <f t="shared" si="53"/>
        <v>3120</v>
      </c>
      <c r="J157" s="73">
        <f t="shared" si="54"/>
        <v>1120</v>
      </c>
      <c r="K157" s="155">
        <v>378</v>
      </c>
      <c r="L157" s="19"/>
      <c r="M157" s="22">
        <f t="shared" si="50"/>
        <v>500</v>
      </c>
      <c r="N157" s="18"/>
      <c r="O157" s="19"/>
      <c r="P157" s="22">
        <f t="shared" si="51"/>
        <v>0</v>
      </c>
      <c r="Q157" s="20"/>
      <c r="R157" s="20"/>
      <c r="S157" s="20"/>
      <c r="T157" s="20"/>
      <c r="U157" s="20"/>
      <c r="V157" s="20"/>
      <c r="W157" s="20"/>
    </row>
    <row r="158" spans="1:24" x14ac:dyDescent="0.25">
      <c r="A158" s="17">
        <v>8</v>
      </c>
      <c r="B158" s="71"/>
      <c r="C158" s="72"/>
      <c r="D158" s="73"/>
      <c r="E158" s="71"/>
      <c r="F158" s="72"/>
      <c r="G158" s="73"/>
      <c r="H158" s="71">
        <f t="shared" si="52"/>
        <v>127.25</v>
      </c>
      <c r="I158" s="72">
        <f t="shared" si="53"/>
        <v>3120</v>
      </c>
      <c r="J158" s="73">
        <f t="shared" si="54"/>
        <v>1120</v>
      </c>
      <c r="K158" s="18"/>
      <c r="L158" s="19">
        <v>500</v>
      </c>
      <c r="M158" s="22">
        <f t="shared" si="50"/>
        <v>0</v>
      </c>
      <c r="N158" s="18"/>
      <c r="O158" s="19"/>
      <c r="P158" s="22">
        <f t="shared" si="51"/>
        <v>0</v>
      </c>
      <c r="Q158" s="20" t="s">
        <v>71</v>
      </c>
      <c r="R158" s="20"/>
      <c r="S158" s="20" t="s">
        <v>103</v>
      </c>
      <c r="T158" s="20"/>
      <c r="U158" s="20" t="s">
        <v>13</v>
      </c>
      <c r="V158" s="20"/>
      <c r="W158" s="20"/>
    </row>
    <row r="159" spans="1:24" x14ac:dyDescent="0.25">
      <c r="A159" s="17">
        <v>11</v>
      </c>
      <c r="B159" s="71"/>
      <c r="C159" s="72"/>
      <c r="D159" s="73"/>
      <c r="E159" s="71"/>
      <c r="F159" s="72">
        <v>650</v>
      </c>
      <c r="G159" s="73">
        <v>650</v>
      </c>
      <c r="H159" s="71">
        <f t="shared" si="52"/>
        <v>127.25</v>
      </c>
      <c r="I159" s="72">
        <f t="shared" si="53"/>
        <v>2470</v>
      </c>
      <c r="J159" s="73">
        <f t="shared" si="54"/>
        <v>470</v>
      </c>
      <c r="K159" s="155">
        <v>1085</v>
      </c>
      <c r="L159" s="19"/>
      <c r="M159" s="22">
        <f t="shared" si="50"/>
        <v>1085</v>
      </c>
      <c r="N159" s="18"/>
      <c r="O159" s="19"/>
      <c r="P159" s="22">
        <f t="shared" si="51"/>
        <v>0</v>
      </c>
      <c r="Q159" s="20"/>
      <c r="R159" s="20"/>
      <c r="S159" s="20"/>
      <c r="T159" s="20"/>
      <c r="U159" s="20"/>
      <c r="V159" s="20"/>
      <c r="W159" s="20"/>
    </row>
    <row r="160" spans="1:24" x14ac:dyDescent="0.25">
      <c r="A160" s="114">
        <v>12</v>
      </c>
      <c r="B160" s="115"/>
      <c r="C160" s="116"/>
      <c r="D160" s="117"/>
      <c r="E160" s="115"/>
      <c r="F160" s="116"/>
      <c r="G160" s="117"/>
      <c r="H160" s="115">
        <f t="shared" si="52"/>
        <v>127.25</v>
      </c>
      <c r="I160" s="116">
        <f t="shared" si="53"/>
        <v>2470</v>
      </c>
      <c r="J160" s="117">
        <f t="shared" si="54"/>
        <v>470</v>
      </c>
      <c r="K160" s="122"/>
      <c r="L160" s="168">
        <v>200</v>
      </c>
      <c r="M160" s="121">
        <f t="shared" si="50"/>
        <v>885</v>
      </c>
      <c r="N160" s="122"/>
      <c r="O160" s="123"/>
      <c r="P160" s="121">
        <f t="shared" si="51"/>
        <v>0</v>
      </c>
      <c r="Q160" s="169" t="s">
        <v>67</v>
      </c>
      <c r="R160" s="124"/>
      <c r="S160" s="124"/>
      <c r="T160" s="124"/>
      <c r="U160" s="170" t="s">
        <v>105</v>
      </c>
      <c r="V160" s="124"/>
      <c r="W160" s="124"/>
    </row>
    <row r="161" spans="1:24" x14ac:dyDescent="0.25">
      <c r="A161" s="12">
        <v>17</v>
      </c>
      <c r="B161" s="68"/>
      <c r="C161" s="69"/>
      <c r="D161" s="70"/>
      <c r="E161" s="68"/>
      <c r="F161" s="69"/>
      <c r="G161" s="70"/>
      <c r="H161" s="68">
        <f t="shared" si="52"/>
        <v>127.25</v>
      </c>
      <c r="I161" s="69">
        <f t="shared" si="53"/>
        <v>2470</v>
      </c>
      <c r="J161" s="70">
        <f t="shared" si="54"/>
        <v>470</v>
      </c>
      <c r="K161" s="13"/>
      <c r="L161" s="14">
        <v>150</v>
      </c>
      <c r="M161" s="15">
        <f t="shared" si="50"/>
        <v>735</v>
      </c>
      <c r="N161" s="13"/>
      <c r="O161" s="14"/>
      <c r="P161" s="15">
        <f>(P160+N161)-O161</f>
        <v>0</v>
      </c>
      <c r="Q161" s="16" t="s">
        <v>71</v>
      </c>
      <c r="R161" s="16"/>
      <c r="S161" s="16"/>
      <c r="T161" s="16"/>
      <c r="U161" s="167" t="s">
        <v>104</v>
      </c>
      <c r="V161" s="16"/>
      <c r="W161" s="16"/>
    </row>
    <row r="162" spans="1:24" x14ac:dyDescent="0.25">
      <c r="A162" s="17">
        <v>24</v>
      </c>
      <c r="B162" s="71"/>
      <c r="C162" s="72"/>
      <c r="D162" s="73"/>
      <c r="E162" s="71"/>
      <c r="F162" s="72"/>
      <c r="G162" s="73"/>
      <c r="H162" s="71">
        <f t="shared" si="52"/>
        <v>127.25</v>
      </c>
      <c r="I162" s="72">
        <f t="shared" si="53"/>
        <v>2470</v>
      </c>
      <c r="J162" s="73">
        <f t="shared" si="54"/>
        <v>470</v>
      </c>
      <c r="K162" s="155">
        <v>650</v>
      </c>
      <c r="L162" s="19"/>
      <c r="M162" s="22">
        <f t="shared" si="50"/>
        <v>1385</v>
      </c>
      <c r="N162" s="18"/>
      <c r="O162" s="19"/>
      <c r="P162" s="22">
        <f t="shared" si="51"/>
        <v>0</v>
      </c>
      <c r="Q162" s="20"/>
      <c r="R162" s="20"/>
      <c r="S162" s="20"/>
      <c r="T162" s="20"/>
      <c r="U162" s="20"/>
      <c r="V162" s="20"/>
      <c r="W162" s="20"/>
    </row>
    <row r="163" spans="1:24" x14ac:dyDescent="0.25">
      <c r="A163" s="17">
        <v>26</v>
      </c>
      <c r="B163" s="71">
        <v>200</v>
      </c>
      <c r="C163" s="72"/>
      <c r="D163" s="73"/>
      <c r="E163" s="71"/>
      <c r="F163" s="72"/>
      <c r="G163" s="73"/>
      <c r="H163" s="71">
        <f t="shared" si="52"/>
        <v>327.25</v>
      </c>
      <c r="I163" s="72">
        <f t="shared" si="53"/>
        <v>2470</v>
      </c>
      <c r="J163" s="73">
        <f t="shared" si="54"/>
        <v>470</v>
      </c>
      <c r="K163" s="18"/>
      <c r="L163" s="19"/>
      <c r="M163" s="22">
        <f t="shared" si="50"/>
        <v>1385</v>
      </c>
      <c r="N163" s="18"/>
      <c r="O163" s="19"/>
      <c r="P163" s="22">
        <f t="shared" si="51"/>
        <v>0</v>
      </c>
      <c r="Q163" s="20"/>
      <c r="R163" s="20"/>
      <c r="S163" s="20"/>
      <c r="T163" s="20"/>
      <c r="U163" s="20"/>
      <c r="V163" s="20"/>
      <c r="W163" s="20"/>
    </row>
    <row r="164" spans="1:24" hidden="1" x14ac:dyDescent="0.25">
      <c r="A164" s="17"/>
      <c r="B164" s="71"/>
      <c r="C164" s="72"/>
      <c r="D164" s="73"/>
      <c r="E164" s="71"/>
      <c r="F164" s="72"/>
      <c r="G164" s="73"/>
      <c r="H164" s="71">
        <f t="shared" si="52"/>
        <v>327.25</v>
      </c>
      <c r="I164" s="72">
        <f t="shared" si="53"/>
        <v>2470</v>
      </c>
      <c r="J164" s="73">
        <f t="shared" si="54"/>
        <v>470</v>
      </c>
      <c r="K164" s="18"/>
      <c r="L164" s="19"/>
      <c r="M164" s="22">
        <f t="shared" si="50"/>
        <v>1385</v>
      </c>
      <c r="N164" s="18"/>
      <c r="O164" s="19"/>
      <c r="P164" s="22">
        <f t="shared" si="51"/>
        <v>0</v>
      </c>
      <c r="Q164" s="20"/>
      <c r="R164" s="20"/>
      <c r="S164" s="20"/>
      <c r="T164" s="20"/>
      <c r="U164" s="20"/>
      <c r="V164" s="20"/>
      <c r="W164" s="20"/>
    </row>
    <row r="165" spans="1:24" hidden="1" x14ac:dyDescent="0.25">
      <c r="A165" s="17"/>
      <c r="B165" s="71"/>
      <c r="C165" s="72"/>
      <c r="D165" s="73"/>
      <c r="E165" s="71"/>
      <c r="F165" s="72"/>
      <c r="G165" s="73"/>
      <c r="H165" s="71">
        <f t="shared" si="52"/>
        <v>327.25</v>
      </c>
      <c r="I165" s="72">
        <f t="shared" si="53"/>
        <v>2470</v>
      </c>
      <c r="J165" s="73">
        <f t="shared" si="54"/>
        <v>470</v>
      </c>
      <c r="K165" s="18"/>
      <c r="L165" s="19"/>
      <c r="M165" s="22">
        <f t="shared" si="50"/>
        <v>1385</v>
      </c>
      <c r="N165" s="18"/>
      <c r="O165" s="19"/>
      <c r="P165" s="22">
        <f t="shared" si="51"/>
        <v>0</v>
      </c>
      <c r="Q165" s="20"/>
      <c r="R165" s="20"/>
      <c r="S165" s="20"/>
      <c r="T165" s="20"/>
      <c r="U165" s="20"/>
      <c r="V165" s="20"/>
      <c r="W165" s="20"/>
    </row>
    <row r="166" spans="1:24" hidden="1" x14ac:dyDescent="0.25">
      <c r="A166" s="17"/>
      <c r="B166" s="71"/>
      <c r="C166" s="72"/>
      <c r="D166" s="73"/>
      <c r="E166" s="71"/>
      <c r="F166" s="72"/>
      <c r="G166" s="73"/>
      <c r="H166" s="71">
        <f t="shared" si="52"/>
        <v>327.25</v>
      </c>
      <c r="I166" s="72">
        <f t="shared" si="53"/>
        <v>2470</v>
      </c>
      <c r="J166" s="73">
        <f t="shared" si="54"/>
        <v>470</v>
      </c>
      <c r="K166" s="18"/>
      <c r="L166" s="19"/>
      <c r="M166" s="22">
        <f t="shared" si="50"/>
        <v>1385</v>
      </c>
      <c r="N166" s="18"/>
      <c r="O166" s="19"/>
      <c r="P166" s="22">
        <f t="shared" si="51"/>
        <v>0</v>
      </c>
      <c r="Q166" s="20"/>
      <c r="R166" s="20"/>
      <c r="S166" s="20"/>
      <c r="T166" s="20"/>
      <c r="U166" s="20"/>
      <c r="V166" s="20"/>
      <c r="W166" s="20"/>
    </row>
    <row r="167" spans="1:24" hidden="1" x14ac:dyDescent="0.25">
      <c r="A167" s="17"/>
      <c r="B167" s="71"/>
      <c r="C167" s="72"/>
      <c r="D167" s="73"/>
      <c r="E167" s="71"/>
      <c r="F167" s="72"/>
      <c r="G167" s="73"/>
      <c r="H167" s="71">
        <f t="shared" si="52"/>
        <v>327.25</v>
      </c>
      <c r="I167" s="72">
        <f t="shared" si="53"/>
        <v>2470</v>
      </c>
      <c r="J167" s="73">
        <f t="shared" si="54"/>
        <v>470</v>
      </c>
      <c r="K167" s="18"/>
      <c r="L167" s="19"/>
      <c r="M167" s="22">
        <f t="shared" si="50"/>
        <v>1385</v>
      </c>
      <c r="N167" s="18"/>
      <c r="O167" s="19"/>
      <c r="P167" s="22">
        <f t="shared" si="51"/>
        <v>0</v>
      </c>
      <c r="Q167" s="20"/>
      <c r="R167" s="20"/>
      <c r="S167" s="20"/>
      <c r="T167" s="20"/>
      <c r="U167" s="20"/>
      <c r="V167" s="20"/>
      <c r="W167" s="20"/>
    </row>
    <row r="168" spans="1:24" x14ac:dyDescent="0.25">
      <c r="A168" s="45" t="s">
        <v>101</v>
      </c>
      <c r="B168" s="74">
        <f t="shared" ref="B168:G168" si="55">SUM(B153:B167)</f>
        <v>400</v>
      </c>
      <c r="C168" s="75">
        <f t="shared" si="55"/>
        <v>4000</v>
      </c>
      <c r="D168" s="76">
        <f t="shared" si="55"/>
        <v>1000</v>
      </c>
      <c r="E168" s="74">
        <f t="shared" si="55"/>
        <v>528.25</v>
      </c>
      <c r="F168" s="75">
        <f t="shared" si="55"/>
        <v>2113</v>
      </c>
      <c r="G168" s="76">
        <f t="shared" si="55"/>
        <v>2113</v>
      </c>
      <c r="H168" s="74">
        <f t="shared" ref="H168:J169" si="56">H167</f>
        <v>327.25</v>
      </c>
      <c r="I168" s="75">
        <f t="shared" si="56"/>
        <v>2470</v>
      </c>
      <c r="J168" s="76">
        <f t="shared" si="56"/>
        <v>470</v>
      </c>
      <c r="K168" s="46">
        <f>SUM(K153:K167)</f>
        <v>2113</v>
      </c>
      <c r="L168" s="47">
        <f>SUM(L153:L167)</f>
        <v>1250</v>
      </c>
      <c r="M168" s="48">
        <f>M167</f>
        <v>1385</v>
      </c>
      <c r="N168" s="46">
        <f>SUM(N153:N167)</f>
        <v>400</v>
      </c>
      <c r="O168" s="47">
        <f>SUM(O153:O167)</f>
        <v>400</v>
      </c>
      <c r="P168" s="48">
        <f>P167</f>
        <v>0</v>
      </c>
      <c r="Q168" s="49"/>
      <c r="R168" s="49"/>
      <c r="S168" s="49"/>
      <c r="T168" s="49"/>
      <c r="U168" s="49"/>
      <c r="V168" s="49"/>
      <c r="W168" s="49"/>
    </row>
    <row r="169" spans="1:24" x14ac:dyDescent="0.25">
      <c r="A169" s="94" t="s">
        <v>76</v>
      </c>
      <c r="B169" s="94">
        <f t="shared" ref="B169:G169" si="57">B13+B27+B52+B72+B92+B128+B152+B168</f>
        <v>2710</v>
      </c>
      <c r="C169" s="94">
        <f t="shared" si="57"/>
        <v>12000</v>
      </c>
      <c r="D169" s="94">
        <f t="shared" si="57"/>
        <v>10000</v>
      </c>
      <c r="E169" s="104">
        <f t="shared" si="57"/>
        <v>2382.75</v>
      </c>
      <c r="F169" s="94">
        <f t="shared" si="57"/>
        <v>9530</v>
      </c>
      <c r="G169" s="94">
        <f t="shared" si="57"/>
        <v>9530</v>
      </c>
      <c r="H169" s="104">
        <f t="shared" si="56"/>
        <v>327.25</v>
      </c>
      <c r="I169" s="94">
        <f t="shared" si="56"/>
        <v>2470</v>
      </c>
      <c r="J169" s="94">
        <f t="shared" si="56"/>
        <v>470</v>
      </c>
      <c r="K169" s="95">
        <f>K27+K52+K72+K92+K128+K152+K168</f>
        <v>9531</v>
      </c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</row>
    <row r="170" spans="1:24" ht="4.5" customHeight="1" x14ac:dyDescent="0.25"/>
    <row r="171" spans="1:24" s="64" customFormat="1" x14ac:dyDescent="0.25">
      <c r="A171" s="92"/>
      <c r="B171" s="99" t="s">
        <v>67</v>
      </c>
      <c r="C171" s="92" t="s">
        <v>68</v>
      </c>
      <c r="D171" s="92"/>
      <c r="E171" s="92"/>
      <c r="F171" s="92"/>
      <c r="G171" s="99" t="s">
        <v>69</v>
      </c>
      <c r="H171" s="92" t="s">
        <v>70</v>
      </c>
      <c r="I171" s="92"/>
      <c r="J171" s="92"/>
      <c r="K171" s="100" t="s">
        <v>71</v>
      </c>
      <c r="L171" s="64" t="s">
        <v>72</v>
      </c>
      <c r="O171" s="100" t="s">
        <v>73</v>
      </c>
      <c r="P171" s="64" t="s">
        <v>74</v>
      </c>
      <c r="S171" s="100" t="s">
        <v>78</v>
      </c>
      <c r="T171" s="64" t="s">
        <v>79</v>
      </c>
      <c r="X171" s="93"/>
    </row>
    <row r="172" spans="1:24" s="25" customFormat="1" x14ac:dyDescent="0.25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X172" s="91"/>
    </row>
    <row r="173" spans="1:24" s="25" customFormat="1" x14ac:dyDescent="0.25">
      <c r="A173" s="90"/>
      <c r="B173" s="90"/>
      <c r="C173" s="90"/>
      <c r="D173" s="90"/>
      <c r="E173" s="90"/>
      <c r="F173" s="90"/>
      <c r="G173" s="90"/>
      <c r="H173" s="90"/>
      <c r="I173" s="90"/>
      <c r="J173" s="90"/>
      <c r="X173" s="91"/>
    </row>
    <row r="174" spans="1:24" s="25" customFormat="1" x14ac:dyDescent="0.25">
      <c r="A174" s="90"/>
      <c r="B174" s="90"/>
      <c r="C174" s="90"/>
      <c r="D174" s="90"/>
      <c r="E174" s="90"/>
      <c r="F174" s="90"/>
      <c r="G174" s="90"/>
      <c r="H174" s="90"/>
      <c r="I174" s="90"/>
      <c r="J174" s="90"/>
      <c r="U174" s="25" t="s">
        <v>106</v>
      </c>
      <c r="X174" s="91"/>
    </row>
    <row r="175" spans="1:24" s="25" customFormat="1" x14ac:dyDescent="0.25">
      <c r="A175" s="90"/>
      <c r="B175" s="90"/>
      <c r="C175" s="90"/>
      <c r="D175" s="90"/>
      <c r="E175" s="90"/>
      <c r="F175" s="90"/>
      <c r="G175" s="90"/>
      <c r="H175" s="90"/>
      <c r="I175" s="90"/>
      <c r="J175" s="90"/>
      <c r="X175" s="91"/>
    </row>
  </sheetData>
  <mergeCells count="13">
    <mergeCell ref="W3:W4"/>
    <mergeCell ref="Q3:Q4"/>
    <mergeCell ref="R3:R4"/>
    <mergeCell ref="S3:S4"/>
    <mergeCell ref="T3:T4"/>
    <mergeCell ref="U3:U4"/>
    <mergeCell ref="V3:V4"/>
    <mergeCell ref="N3:P3"/>
    <mergeCell ref="A3:A4"/>
    <mergeCell ref="B3:D3"/>
    <mergeCell ref="E3:G3"/>
    <mergeCell ref="H3:J3"/>
    <mergeCell ref="K3:M3"/>
  </mergeCells>
  <printOptions horizontalCentered="1"/>
  <pageMargins left="0.39370078740157483" right="0.39370078740157483" top="0.86614173228346458" bottom="0.39370078740157483" header="0.31496062992125984" footer="0.31496062992125984"/>
  <pageSetup paperSize="9" scale="77" orientation="landscape" verticalDpi="300" r:id="rId1"/>
  <headerFooter>
    <oddFooter>&amp;R
OARV.&amp;D.&amp;T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AA195"/>
  <sheetViews>
    <sheetView tabSelected="1" zoomScale="85" zoomScaleNormal="85" workbookViewId="0">
      <pane ySplit="4" topLeftCell="A115" activePane="bottomLeft" state="frozen"/>
      <selection pane="bottomLeft" activeCell="C132" sqref="C132"/>
    </sheetView>
  </sheetViews>
  <sheetFormatPr baseColWidth="10" defaultColWidth="8.28515625" defaultRowHeight="15.75" x14ac:dyDescent="0.25"/>
  <cols>
    <col min="1" max="1" width="5.7109375" style="4" customWidth="1"/>
    <col min="2" max="2" width="6.42578125" style="4" bestFit="1" customWidth="1"/>
    <col min="3" max="3" width="7.28515625" style="4" customWidth="1"/>
    <col min="4" max="4" width="7" style="4" bestFit="1" customWidth="1"/>
    <col min="5" max="5" width="8.85546875" style="4" bestFit="1" customWidth="1"/>
    <col min="6" max="6" width="6" style="4" bestFit="1" customWidth="1"/>
    <col min="7" max="7" width="5.85546875" style="4" bestFit="1" customWidth="1"/>
    <col min="8" max="8" width="8.42578125" style="4" bestFit="1" customWidth="1"/>
    <col min="9" max="9" width="6" style="4" bestFit="1" customWidth="1"/>
    <col min="10" max="10" width="5.85546875" style="4" bestFit="1" customWidth="1"/>
    <col min="11" max="12" width="5.85546875" style="5" bestFit="1" customWidth="1"/>
    <col min="13" max="13" width="7.85546875" style="5" bestFit="1" customWidth="1"/>
    <col min="14" max="15" width="5.85546875" style="5" bestFit="1" customWidth="1"/>
    <col min="16" max="16" width="7.42578125" style="5" customWidth="1"/>
    <col min="17" max="18" width="5.85546875" style="5" bestFit="1" customWidth="1"/>
    <col min="19" max="19" width="7.42578125" style="5" customWidth="1"/>
    <col min="20" max="20" width="5.140625" style="5" bestFit="1" customWidth="1"/>
    <col min="21" max="21" width="6" style="5" bestFit="1" customWidth="1"/>
    <col min="22" max="23" width="11.28515625" style="5" bestFit="1" customWidth="1"/>
    <col min="24" max="24" width="28.28515625" style="5" customWidth="1"/>
    <col min="25" max="25" width="8.5703125" style="5" customWidth="1"/>
    <col min="26" max="26" width="4.85546875" style="5" customWidth="1"/>
    <col min="27" max="27" width="8.28515625" style="43"/>
    <col min="28" max="16384" width="8.28515625" style="5"/>
  </cols>
  <sheetData>
    <row r="1" spans="1:27" s="2" customFormat="1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Z1" s="3" t="s">
        <v>83</v>
      </c>
    </row>
    <row r="2" spans="1:27" ht="6" customHeight="1" x14ac:dyDescent="0.25"/>
    <row r="3" spans="1:27" s="6" customFormat="1" ht="17.25" x14ac:dyDescent="0.25">
      <c r="A3" s="175" t="s">
        <v>1</v>
      </c>
      <c r="B3" s="176" t="s">
        <v>60</v>
      </c>
      <c r="C3" s="177"/>
      <c r="D3" s="178"/>
      <c r="E3" s="176" t="s">
        <v>61</v>
      </c>
      <c r="F3" s="177"/>
      <c r="G3" s="178"/>
      <c r="H3" s="176" t="s">
        <v>62</v>
      </c>
      <c r="I3" s="177"/>
      <c r="J3" s="178"/>
      <c r="K3" s="173" t="s">
        <v>39</v>
      </c>
      <c r="L3" s="174"/>
      <c r="M3" s="174"/>
      <c r="N3" s="173" t="s">
        <v>42</v>
      </c>
      <c r="O3" s="174"/>
      <c r="P3" s="174"/>
      <c r="Q3" s="185" t="s">
        <v>107</v>
      </c>
      <c r="R3" s="186"/>
      <c r="S3" s="186"/>
      <c r="T3" s="174" t="s">
        <v>75</v>
      </c>
      <c r="U3" s="174" t="s">
        <v>2</v>
      </c>
      <c r="V3" s="173" t="s">
        <v>41</v>
      </c>
      <c r="W3" s="181" t="s">
        <v>44</v>
      </c>
      <c r="X3" s="173" t="s">
        <v>57</v>
      </c>
      <c r="Y3" s="179" t="s">
        <v>45</v>
      </c>
      <c r="Z3" s="179" t="s">
        <v>46</v>
      </c>
    </row>
    <row r="4" spans="1:27" s="6" customFormat="1" ht="17.25" x14ac:dyDescent="0.25">
      <c r="A4" s="175"/>
      <c r="B4" s="172" t="s">
        <v>63</v>
      </c>
      <c r="C4" s="172" t="s">
        <v>64</v>
      </c>
      <c r="D4" s="172" t="s">
        <v>65</v>
      </c>
      <c r="E4" s="172" t="s">
        <v>63</v>
      </c>
      <c r="F4" s="172" t="s">
        <v>64</v>
      </c>
      <c r="G4" s="172" t="s">
        <v>65</v>
      </c>
      <c r="H4" s="172" t="s">
        <v>63</v>
      </c>
      <c r="I4" s="172" t="s">
        <v>64</v>
      </c>
      <c r="J4" s="172" t="s">
        <v>65</v>
      </c>
      <c r="K4" s="171" t="s">
        <v>3</v>
      </c>
      <c r="L4" s="171" t="s">
        <v>4</v>
      </c>
      <c r="M4" s="171" t="s">
        <v>5</v>
      </c>
      <c r="N4" s="171" t="s">
        <v>3</v>
      </c>
      <c r="O4" s="171" t="s">
        <v>4</v>
      </c>
      <c r="P4" s="171" t="s">
        <v>5</v>
      </c>
      <c r="Q4" s="171" t="s">
        <v>3</v>
      </c>
      <c r="R4" s="171" t="s">
        <v>4</v>
      </c>
      <c r="S4" s="171" t="s">
        <v>5</v>
      </c>
      <c r="T4" s="174"/>
      <c r="U4" s="174"/>
      <c r="V4" s="174"/>
      <c r="W4" s="182"/>
      <c r="X4" s="173"/>
      <c r="Y4" s="180"/>
      <c r="Z4" s="180"/>
    </row>
    <row r="5" spans="1:27" ht="15" customHeight="1" x14ac:dyDescent="0.25">
      <c r="A5" s="7">
        <v>2</v>
      </c>
      <c r="B5" s="65"/>
      <c r="C5" s="66"/>
      <c r="D5" s="67"/>
      <c r="E5" s="65"/>
      <c r="F5" s="66"/>
      <c r="G5" s="67"/>
      <c r="H5" s="65"/>
      <c r="I5" s="66"/>
      <c r="J5" s="67"/>
      <c r="K5" s="8"/>
      <c r="L5" s="9"/>
      <c r="M5" s="10">
        <v>2145</v>
      </c>
      <c r="N5" s="8"/>
      <c r="O5" s="9"/>
      <c r="P5" s="10">
        <v>0</v>
      </c>
      <c r="Q5" s="8"/>
      <c r="R5" s="9"/>
      <c r="S5" s="10">
        <v>0</v>
      </c>
      <c r="T5" s="11"/>
      <c r="U5" s="11"/>
      <c r="V5" s="11"/>
      <c r="W5" s="11"/>
      <c r="X5" s="11"/>
      <c r="Y5" s="11"/>
      <c r="Z5" s="11"/>
    </row>
    <row r="6" spans="1:27" ht="15" customHeight="1" x14ac:dyDescent="0.25">
      <c r="A6" s="12">
        <v>6</v>
      </c>
      <c r="B6" s="68"/>
      <c r="C6" s="69"/>
      <c r="D6" s="70"/>
      <c r="E6" s="68"/>
      <c r="F6" s="69"/>
      <c r="G6" s="70"/>
      <c r="H6" s="68"/>
      <c r="I6" s="69"/>
      <c r="J6" s="70"/>
      <c r="K6" s="13"/>
      <c r="L6" s="14">
        <v>224</v>
      </c>
      <c r="M6" s="15">
        <f>(M5+K6)-L6</f>
        <v>1921</v>
      </c>
      <c r="N6" s="13"/>
      <c r="O6" s="14"/>
      <c r="P6" s="15">
        <f>(P5+N6)-O6</f>
        <v>0</v>
      </c>
      <c r="Q6" s="13"/>
      <c r="R6" s="14"/>
      <c r="S6" s="15">
        <f>(S5+Q6)-R6</f>
        <v>0</v>
      </c>
      <c r="T6" s="16" t="s">
        <v>67</v>
      </c>
      <c r="U6" s="16"/>
      <c r="V6" s="16"/>
      <c r="W6" s="16"/>
      <c r="X6" s="16" t="s">
        <v>6</v>
      </c>
      <c r="Y6" s="16"/>
      <c r="Z6" s="16"/>
    </row>
    <row r="7" spans="1:27" ht="15" customHeight="1" x14ac:dyDescent="0.25">
      <c r="A7" s="12">
        <v>7</v>
      </c>
      <c r="B7" s="68"/>
      <c r="C7" s="69"/>
      <c r="D7" s="70"/>
      <c r="E7" s="68"/>
      <c r="F7" s="69"/>
      <c r="G7" s="70"/>
      <c r="H7" s="68"/>
      <c r="I7" s="69"/>
      <c r="J7" s="70"/>
      <c r="K7" s="13"/>
      <c r="L7" s="14">
        <v>200</v>
      </c>
      <c r="M7" s="15">
        <f t="shared" ref="M7:M12" si="0">(M6+K7)-L7</f>
        <v>1721</v>
      </c>
      <c r="N7" s="13"/>
      <c r="O7" s="14"/>
      <c r="P7" s="15">
        <f t="shared" ref="P7:P12" si="1">(P6+N7)-O7</f>
        <v>0</v>
      </c>
      <c r="Q7" s="13"/>
      <c r="R7" s="14"/>
      <c r="S7" s="15">
        <f t="shared" ref="S7:S9" si="2">(S6+Q7)-R7</f>
        <v>0</v>
      </c>
      <c r="T7" s="16" t="s">
        <v>67</v>
      </c>
      <c r="U7" s="16"/>
      <c r="V7" s="16"/>
      <c r="W7" s="16"/>
      <c r="X7" s="16" t="s">
        <v>6</v>
      </c>
      <c r="Y7" s="16"/>
      <c r="Z7" s="16"/>
    </row>
    <row r="8" spans="1:27" ht="15" customHeight="1" x14ac:dyDescent="0.25">
      <c r="A8" s="12">
        <v>9</v>
      </c>
      <c r="B8" s="68"/>
      <c r="C8" s="69"/>
      <c r="D8" s="70"/>
      <c r="E8" s="68"/>
      <c r="F8" s="69"/>
      <c r="G8" s="70"/>
      <c r="H8" s="68"/>
      <c r="I8" s="69"/>
      <c r="J8" s="70"/>
      <c r="K8" s="13"/>
      <c r="L8" s="14">
        <v>480</v>
      </c>
      <c r="M8" s="15">
        <f t="shared" si="0"/>
        <v>1241</v>
      </c>
      <c r="N8" s="13"/>
      <c r="O8" s="14"/>
      <c r="P8" s="15">
        <f t="shared" si="1"/>
        <v>0</v>
      </c>
      <c r="Q8" s="13"/>
      <c r="R8" s="14"/>
      <c r="S8" s="15">
        <f t="shared" si="2"/>
        <v>0</v>
      </c>
      <c r="T8" s="16" t="s">
        <v>67</v>
      </c>
      <c r="U8" s="16"/>
      <c r="V8" s="16"/>
      <c r="W8" s="16"/>
      <c r="X8" s="16" t="s">
        <v>6</v>
      </c>
      <c r="Y8" s="16"/>
      <c r="Z8" s="16"/>
    </row>
    <row r="9" spans="1:27" ht="15" customHeight="1" x14ac:dyDescent="0.25">
      <c r="A9" s="12">
        <v>10</v>
      </c>
      <c r="B9" s="68"/>
      <c r="C9" s="69"/>
      <c r="D9" s="70"/>
      <c r="E9" s="68"/>
      <c r="F9" s="69"/>
      <c r="G9" s="70"/>
      <c r="H9" s="68"/>
      <c r="I9" s="69"/>
      <c r="J9" s="70"/>
      <c r="K9" s="13"/>
      <c r="L9" s="14">
        <v>596</v>
      </c>
      <c r="M9" s="15">
        <f t="shared" si="0"/>
        <v>645</v>
      </c>
      <c r="N9" s="13"/>
      <c r="O9" s="14"/>
      <c r="P9" s="15">
        <f t="shared" si="1"/>
        <v>0</v>
      </c>
      <c r="Q9" s="13"/>
      <c r="R9" s="14"/>
      <c r="S9" s="15">
        <f t="shared" si="2"/>
        <v>0</v>
      </c>
      <c r="T9" s="16" t="s">
        <v>67</v>
      </c>
      <c r="U9" s="16"/>
      <c r="V9" s="16"/>
      <c r="W9" s="16"/>
      <c r="X9" s="16" t="s">
        <v>6</v>
      </c>
      <c r="Y9" s="16"/>
      <c r="Z9" s="16"/>
    </row>
    <row r="10" spans="1:27" ht="15" customHeight="1" x14ac:dyDescent="0.25">
      <c r="A10" s="12">
        <v>20</v>
      </c>
      <c r="B10" s="68"/>
      <c r="C10" s="69"/>
      <c r="D10" s="70"/>
      <c r="E10" s="68"/>
      <c r="F10" s="69"/>
      <c r="G10" s="70"/>
      <c r="H10" s="68"/>
      <c r="I10" s="69"/>
      <c r="J10" s="70"/>
      <c r="K10" s="13">
        <v>150</v>
      </c>
      <c r="L10" s="14"/>
      <c r="M10" s="15">
        <f>(M9+K10)-L10</f>
        <v>795</v>
      </c>
      <c r="N10" s="13"/>
      <c r="O10" s="14"/>
      <c r="P10" s="15">
        <f>(P9+N10)-O10</f>
        <v>0</v>
      </c>
      <c r="Q10" s="13"/>
      <c r="R10" s="14"/>
      <c r="S10" s="15">
        <f>(S9+Q10)-R10</f>
        <v>0</v>
      </c>
      <c r="T10" s="16"/>
      <c r="U10" s="16"/>
      <c r="V10" s="16"/>
      <c r="W10" s="16"/>
      <c r="X10" s="16"/>
      <c r="Y10" s="16"/>
      <c r="Z10" s="16"/>
    </row>
    <row r="11" spans="1:27" ht="15" customHeight="1" x14ac:dyDescent="0.25">
      <c r="A11" s="12">
        <v>21</v>
      </c>
      <c r="B11" s="68"/>
      <c r="C11" s="69"/>
      <c r="D11" s="70"/>
      <c r="E11" s="68"/>
      <c r="F11" s="69"/>
      <c r="G11" s="70"/>
      <c r="H11" s="68"/>
      <c r="I11" s="69"/>
      <c r="J11" s="70"/>
      <c r="K11" s="13"/>
      <c r="L11" s="14">
        <v>150</v>
      </c>
      <c r="M11" s="15">
        <f t="shared" si="0"/>
        <v>645</v>
      </c>
      <c r="N11" s="13"/>
      <c r="O11" s="14"/>
      <c r="P11" s="15">
        <f t="shared" si="1"/>
        <v>0</v>
      </c>
      <c r="Q11" s="13"/>
      <c r="R11" s="14"/>
      <c r="S11" s="15">
        <f t="shared" ref="S11:S12" si="3">(S10+Q11)-R11</f>
        <v>0</v>
      </c>
      <c r="T11" s="16" t="s">
        <v>67</v>
      </c>
      <c r="U11" s="16"/>
      <c r="V11" s="16"/>
      <c r="W11" s="16"/>
      <c r="X11" s="16" t="s">
        <v>6</v>
      </c>
      <c r="Y11" s="16"/>
      <c r="Z11" s="16"/>
    </row>
    <row r="12" spans="1:27" ht="15" customHeight="1" x14ac:dyDescent="0.25">
      <c r="A12" s="17">
        <v>31</v>
      </c>
      <c r="B12" s="71"/>
      <c r="C12" s="72"/>
      <c r="D12" s="73"/>
      <c r="E12" s="71"/>
      <c r="F12" s="72"/>
      <c r="G12" s="73"/>
      <c r="H12" s="71"/>
      <c r="I12" s="72"/>
      <c r="J12" s="73"/>
      <c r="K12" s="18"/>
      <c r="L12" s="19">
        <v>200</v>
      </c>
      <c r="M12" s="15">
        <f t="shared" si="0"/>
        <v>445</v>
      </c>
      <c r="N12" s="18"/>
      <c r="O12" s="19"/>
      <c r="P12" s="15">
        <f t="shared" si="1"/>
        <v>0</v>
      </c>
      <c r="Q12" s="18"/>
      <c r="R12" s="19"/>
      <c r="S12" s="15">
        <f t="shared" si="3"/>
        <v>0</v>
      </c>
      <c r="T12" s="20" t="s">
        <v>67</v>
      </c>
      <c r="U12" s="20"/>
      <c r="V12" s="20"/>
      <c r="W12" s="20"/>
      <c r="X12" s="20" t="s">
        <v>6</v>
      </c>
      <c r="Y12" s="20"/>
      <c r="Z12" s="20"/>
    </row>
    <row r="13" spans="1:27" s="21" customFormat="1" x14ac:dyDescent="0.25">
      <c r="A13" s="45" t="s">
        <v>7</v>
      </c>
      <c r="B13" s="74">
        <v>0</v>
      </c>
      <c r="C13" s="75">
        <v>0</v>
      </c>
      <c r="D13" s="76">
        <v>0</v>
      </c>
      <c r="E13" s="74">
        <v>0</v>
      </c>
      <c r="F13" s="75">
        <v>0</v>
      </c>
      <c r="G13" s="76">
        <v>0</v>
      </c>
      <c r="H13" s="74">
        <v>0</v>
      </c>
      <c r="I13" s="75">
        <v>0</v>
      </c>
      <c r="J13" s="76">
        <v>0</v>
      </c>
      <c r="K13" s="46">
        <f>SUM(K5:K12)</f>
        <v>150</v>
      </c>
      <c r="L13" s="47">
        <f>SUM(L5:L12)</f>
        <v>1850</v>
      </c>
      <c r="M13" s="48">
        <f>M12</f>
        <v>445</v>
      </c>
      <c r="N13" s="46">
        <f t="shared" ref="N13:O13" si="4">SUM(N5:N12)</f>
        <v>0</v>
      </c>
      <c r="O13" s="47">
        <f t="shared" si="4"/>
        <v>0</v>
      </c>
      <c r="P13" s="48">
        <f>P12</f>
        <v>0</v>
      </c>
      <c r="Q13" s="46">
        <f t="shared" ref="Q13:R13" si="5">SUM(Q5:Q12)</f>
        <v>0</v>
      </c>
      <c r="R13" s="47">
        <f t="shared" si="5"/>
        <v>0</v>
      </c>
      <c r="S13" s="48">
        <f>S12</f>
        <v>0</v>
      </c>
      <c r="T13" s="49"/>
      <c r="U13" s="49"/>
      <c r="V13" s="49"/>
      <c r="W13" s="49"/>
      <c r="X13" s="49"/>
      <c r="Y13" s="49"/>
      <c r="Z13" s="49"/>
    </row>
    <row r="14" spans="1:27" x14ac:dyDescent="0.25">
      <c r="A14" s="17">
        <v>4</v>
      </c>
      <c r="B14" s="71">
        <v>80</v>
      </c>
      <c r="C14" s="72"/>
      <c r="D14" s="73"/>
      <c r="E14" s="71"/>
      <c r="F14" s="72"/>
      <c r="G14" s="73"/>
      <c r="H14" s="71">
        <f>(H13+B14)-E14</f>
        <v>80</v>
      </c>
      <c r="I14" s="72">
        <f>(I13+C14)-F14</f>
        <v>0</v>
      </c>
      <c r="J14" s="73">
        <f>(J13+D14)-G14</f>
        <v>0</v>
      </c>
      <c r="K14" s="18"/>
      <c r="L14" s="19"/>
      <c r="M14" s="22">
        <f>(M13+K14)-L14</f>
        <v>445</v>
      </c>
      <c r="N14" s="18"/>
      <c r="O14" s="19"/>
      <c r="P14" s="22">
        <f>(P13+N14)-O14</f>
        <v>0</v>
      </c>
      <c r="Q14" s="18"/>
      <c r="R14" s="19"/>
      <c r="S14" s="22">
        <f>(S13+Q14)-R14</f>
        <v>0</v>
      </c>
      <c r="T14" s="20"/>
      <c r="U14" s="20"/>
      <c r="V14" s="20"/>
      <c r="W14" s="20"/>
      <c r="X14" s="20"/>
      <c r="Y14" s="20"/>
      <c r="Z14" s="20"/>
      <c r="AA14" s="5"/>
    </row>
    <row r="15" spans="1:27" x14ac:dyDescent="0.25">
      <c r="A15" s="17">
        <v>5</v>
      </c>
      <c r="B15" s="71">
        <v>70</v>
      </c>
      <c r="C15" s="72">
        <v>500</v>
      </c>
      <c r="D15" s="73"/>
      <c r="E15" s="71"/>
      <c r="F15" s="72"/>
      <c r="G15" s="73"/>
      <c r="H15" s="71">
        <f t="shared" ref="H15:J26" si="6">(H14+B15)-E15</f>
        <v>150</v>
      </c>
      <c r="I15" s="72">
        <f t="shared" si="6"/>
        <v>500</v>
      </c>
      <c r="J15" s="73">
        <f t="shared" si="6"/>
        <v>0</v>
      </c>
      <c r="K15" s="18"/>
      <c r="L15" s="19"/>
      <c r="M15" s="22">
        <f t="shared" ref="M15:M26" si="7">(M14+K15)-L15</f>
        <v>445</v>
      </c>
      <c r="N15" s="18"/>
      <c r="O15" s="19"/>
      <c r="P15" s="22">
        <f t="shared" ref="P15:P26" si="8">(P14+N15)-O15</f>
        <v>0</v>
      </c>
      <c r="Q15" s="18"/>
      <c r="R15" s="19"/>
      <c r="S15" s="22">
        <f t="shared" ref="S15:S26" si="9">(S14+Q15)-R15</f>
        <v>0</v>
      </c>
      <c r="T15" s="20"/>
      <c r="U15" s="20"/>
      <c r="V15" s="20"/>
      <c r="W15" s="20"/>
      <c r="X15" s="20"/>
      <c r="Y15" s="20"/>
      <c r="Z15" s="20"/>
      <c r="AA15" s="5"/>
    </row>
    <row r="16" spans="1:27" x14ac:dyDescent="0.25">
      <c r="A16" s="17">
        <v>6</v>
      </c>
      <c r="B16" s="71"/>
      <c r="C16" s="72"/>
      <c r="D16" s="73"/>
      <c r="E16" s="71"/>
      <c r="F16" s="72"/>
      <c r="G16" s="73"/>
      <c r="H16" s="71">
        <f t="shared" si="6"/>
        <v>150</v>
      </c>
      <c r="I16" s="72">
        <f t="shared" si="6"/>
        <v>500</v>
      </c>
      <c r="J16" s="73">
        <f t="shared" si="6"/>
        <v>0</v>
      </c>
      <c r="K16" s="18"/>
      <c r="L16" s="19">
        <v>130</v>
      </c>
      <c r="M16" s="22">
        <f t="shared" si="7"/>
        <v>315</v>
      </c>
      <c r="N16" s="18">
        <v>130</v>
      </c>
      <c r="O16" s="19"/>
      <c r="P16" s="22">
        <f t="shared" si="8"/>
        <v>130</v>
      </c>
      <c r="Q16" s="18"/>
      <c r="R16" s="19"/>
      <c r="S16" s="22">
        <f t="shared" si="9"/>
        <v>0</v>
      </c>
      <c r="T16" s="20" t="s">
        <v>69</v>
      </c>
      <c r="U16" s="20"/>
      <c r="V16" s="23"/>
      <c r="W16" s="23"/>
      <c r="X16" s="20"/>
      <c r="Y16" s="23"/>
      <c r="Z16" s="23"/>
    </row>
    <row r="17" spans="1:26" x14ac:dyDescent="0.25">
      <c r="A17" s="17">
        <v>6</v>
      </c>
      <c r="B17" s="71"/>
      <c r="C17" s="72"/>
      <c r="D17" s="73"/>
      <c r="E17" s="71"/>
      <c r="F17" s="72"/>
      <c r="G17" s="73"/>
      <c r="H17" s="71">
        <f t="shared" si="6"/>
        <v>150</v>
      </c>
      <c r="I17" s="72">
        <f t="shared" si="6"/>
        <v>500</v>
      </c>
      <c r="J17" s="73">
        <f t="shared" si="6"/>
        <v>0</v>
      </c>
      <c r="K17" s="18"/>
      <c r="L17" s="19">
        <v>112</v>
      </c>
      <c r="M17" s="22">
        <f t="shared" si="7"/>
        <v>203</v>
      </c>
      <c r="N17" s="18"/>
      <c r="O17" s="19"/>
      <c r="P17" s="22">
        <f t="shared" si="8"/>
        <v>130</v>
      </c>
      <c r="Q17" s="18"/>
      <c r="R17" s="19"/>
      <c r="S17" s="22">
        <f t="shared" si="9"/>
        <v>0</v>
      </c>
      <c r="T17" s="20" t="s">
        <v>67</v>
      </c>
      <c r="U17" s="20"/>
      <c r="V17" s="23"/>
      <c r="W17" s="23"/>
      <c r="X17" s="20" t="s">
        <v>6</v>
      </c>
      <c r="Y17" s="23"/>
      <c r="Z17" s="23"/>
    </row>
    <row r="18" spans="1:26" x14ac:dyDescent="0.25">
      <c r="A18" s="17">
        <v>9</v>
      </c>
      <c r="B18" s="71"/>
      <c r="C18" s="72"/>
      <c r="D18" s="73"/>
      <c r="E18" s="71">
        <v>100</v>
      </c>
      <c r="F18" s="72">
        <v>400</v>
      </c>
      <c r="G18" s="73"/>
      <c r="H18" s="71">
        <f t="shared" si="6"/>
        <v>50</v>
      </c>
      <c r="I18" s="72">
        <f t="shared" si="6"/>
        <v>100</v>
      </c>
      <c r="J18" s="73">
        <f t="shared" si="6"/>
        <v>0</v>
      </c>
      <c r="K18" s="18"/>
      <c r="L18" s="19"/>
      <c r="M18" s="22">
        <f t="shared" si="7"/>
        <v>203</v>
      </c>
      <c r="N18" s="18"/>
      <c r="O18" s="19">
        <v>100</v>
      </c>
      <c r="P18" s="22">
        <f t="shared" si="8"/>
        <v>30</v>
      </c>
      <c r="Q18" s="18"/>
      <c r="R18" s="19"/>
      <c r="S18" s="22">
        <f t="shared" si="9"/>
        <v>0</v>
      </c>
      <c r="T18" s="20" t="s">
        <v>71</v>
      </c>
      <c r="U18" s="23" t="s">
        <v>9</v>
      </c>
      <c r="V18" s="23"/>
      <c r="W18" s="23"/>
      <c r="X18" s="20" t="s">
        <v>8</v>
      </c>
      <c r="Y18" s="23"/>
      <c r="Z18" s="23"/>
    </row>
    <row r="19" spans="1:26" x14ac:dyDescent="0.25">
      <c r="A19" s="17">
        <v>13</v>
      </c>
      <c r="B19" s="71"/>
      <c r="C19" s="72"/>
      <c r="D19" s="73">
        <v>500</v>
      </c>
      <c r="E19" s="71"/>
      <c r="F19" s="72"/>
      <c r="G19" s="73">
        <v>400</v>
      </c>
      <c r="H19" s="71">
        <f t="shared" si="6"/>
        <v>50</v>
      </c>
      <c r="I19" s="72">
        <f t="shared" si="6"/>
        <v>100</v>
      </c>
      <c r="J19" s="73">
        <f t="shared" si="6"/>
        <v>100</v>
      </c>
      <c r="K19" s="18"/>
      <c r="L19" s="19"/>
      <c r="M19" s="22">
        <f t="shared" si="7"/>
        <v>203</v>
      </c>
      <c r="N19" s="18"/>
      <c r="O19" s="19"/>
      <c r="P19" s="22">
        <f t="shared" si="8"/>
        <v>30</v>
      </c>
      <c r="Q19" s="18"/>
      <c r="R19" s="19"/>
      <c r="S19" s="22">
        <f t="shared" si="9"/>
        <v>0</v>
      </c>
      <c r="T19" s="20"/>
      <c r="U19" s="23"/>
      <c r="V19" s="23"/>
      <c r="W19" s="23"/>
      <c r="X19" s="20"/>
      <c r="Y19" s="23"/>
      <c r="Z19" s="23"/>
    </row>
    <row r="20" spans="1:26" x14ac:dyDescent="0.25">
      <c r="A20" s="17">
        <v>17</v>
      </c>
      <c r="B20" s="71"/>
      <c r="C20" s="72"/>
      <c r="D20" s="73">
        <v>500</v>
      </c>
      <c r="E20" s="71"/>
      <c r="F20" s="72"/>
      <c r="G20" s="73"/>
      <c r="H20" s="71">
        <f t="shared" si="6"/>
        <v>50</v>
      </c>
      <c r="I20" s="72">
        <f t="shared" si="6"/>
        <v>100</v>
      </c>
      <c r="J20" s="73">
        <f t="shared" si="6"/>
        <v>600</v>
      </c>
      <c r="K20" s="18"/>
      <c r="L20" s="19"/>
      <c r="M20" s="22">
        <f t="shared" si="7"/>
        <v>203</v>
      </c>
      <c r="N20" s="18"/>
      <c r="O20" s="19"/>
      <c r="P20" s="22">
        <f t="shared" si="8"/>
        <v>30</v>
      </c>
      <c r="Q20" s="18"/>
      <c r="R20" s="19"/>
      <c r="S20" s="22">
        <f t="shared" si="9"/>
        <v>0</v>
      </c>
      <c r="T20" s="20"/>
      <c r="U20" s="23"/>
      <c r="V20" s="23"/>
      <c r="W20" s="23"/>
      <c r="X20" s="20"/>
      <c r="Y20" s="23"/>
      <c r="Z20" s="23"/>
    </row>
    <row r="21" spans="1:26" x14ac:dyDescent="0.25">
      <c r="A21" s="17">
        <v>18</v>
      </c>
      <c r="B21" s="71"/>
      <c r="C21" s="72"/>
      <c r="D21" s="73"/>
      <c r="E21" s="71"/>
      <c r="F21" s="72"/>
      <c r="G21" s="73"/>
      <c r="H21" s="71">
        <f t="shared" si="6"/>
        <v>50</v>
      </c>
      <c r="I21" s="72">
        <f t="shared" si="6"/>
        <v>100</v>
      </c>
      <c r="J21" s="73">
        <f t="shared" si="6"/>
        <v>600</v>
      </c>
      <c r="K21" s="57">
        <v>300</v>
      </c>
      <c r="L21" s="19"/>
      <c r="M21" s="22">
        <f t="shared" si="7"/>
        <v>503</v>
      </c>
      <c r="N21" s="18"/>
      <c r="O21" s="19"/>
      <c r="P21" s="22">
        <f t="shared" si="8"/>
        <v>30</v>
      </c>
      <c r="Q21" s="18"/>
      <c r="R21" s="19"/>
      <c r="S21" s="22">
        <f t="shared" si="9"/>
        <v>0</v>
      </c>
      <c r="T21" s="20" t="s">
        <v>73</v>
      </c>
      <c r="U21" s="20"/>
      <c r="V21" s="20"/>
      <c r="W21" s="20"/>
      <c r="X21" s="20"/>
      <c r="Y21" s="20"/>
      <c r="Z21" s="20"/>
    </row>
    <row r="22" spans="1:26" x14ac:dyDescent="0.25">
      <c r="A22" s="17">
        <v>18</v>
      </c>
      <c r="B22" s="71"/>
      <c r="C22" s="72"/>
      <c r="D22" s="73"/>
      <c r="E22" s="71"/>
      <c r="F22" s="72"/>
      <c r="G22" s="73"/>
      <c r="H22" s="71">
        <f t="shared" si="6"/>
        <v>50</v>
      </c>
      <c r="I22" s="72">
        <f t="shared" si="6"/>
        <v>100</v>
      </c>
      <c r="J22" s="73">
        <f t="shared" si="6"/>
        <v>600</v>
      </c>
      <c r="K22" s="18"/>
      <c r="L22" s="19">
        <v>200</v>
      </c>
      <c r="M22" s="22">
        <f t="shared" si="7"/>
        <v>303</v>
      </c>
      <c r="N22" s="18"/>
      <c r="O22" s="19"/>
      <c r="P22" s="22">
        <f t="shared" si="8"/>
        <v>30</v>
      </c>
      <c r="Q22" s="18"/>
      <c r="R22" s="19"/>
      <c r="S22" s="22">
        <f t="shared" si="9"/>
        <v>0</v>
      </c>
      <c r="T22" s="20" t="s">
        <v>67</v>
      </c>
      <c r="U22" s="23" t="s">
        <v>10</v>
      </c>
      <c r="V22" s="20"/>
      <c r="W22" s="20"/>
      <c r="X22" s="20" t="s">
        <v>6</v>
      </c>
      <c r="Y22" s="20"/>
      <c r="Z22" s="20"/>
    </row>
    <row r="23" spans="1:26" x14ac:dyDescent="0.25">
      <c r="A23" s="17">
        <v>20</v>
      </c>
      <c r="B23" s="71"/>
      <c r="C23" s="72">
        <v>500</v>
      </c>
      <c r="D23" s="73"/>
      <c r="E23" s="71"/>
      <c r="F23" s="72"/>
      <c r="G23" s="73"/>
      <c r="H23" s="71">
        <f t="shared" si="6"/>
        <v>50</v>
      </c>
      <c r="I23" s="72">
        <f t="shared" si="6"/>
        <v>600</v>
      </c>
      <c r="J23" s="73">
        <f t="shared" si="6"/>
        <v>600</v>
      </c>
      <c r="K23" s="18"/>
      <c r="L23" s="19"/>
      <c r="M23" s="22">
        <f t="shared" si="7"/>
        <v>303</v>
      </c>
      <c r="N23" s="18"/>
      <c r="O23" s="19"/>
      <c r="P23" s="22">
        <f t="shared" si="8"/>
        <v>30</v>
      </c>
      <c r="Q23" s="18"/>
      <c r="R23" s="19"/>
      <c r="S23" s="22">
        <f t="shared" si="9"/>
        <v>0</v>
      </c>
      <c r="T23" s="20"/>
      <c r="U23" s="23"/>
      <c r="V23" s="20"/>
      <c r="W23" s="20"/>
      <c r="X23" s="20"/>
      <c r="Y23" s="20"/>
      <c r="Z23" s="20"/>
    </row>
    <row r="24" spans="1:26" x14ac:dyDescent="0.25">
      <c r="A24" s="17">
        <v>23</v>
      </c>
      <c r="B24" s="71"/>
      <c r="C24" s="72"/>
      <c r="D24" s="73"/>
      <c r="E24" s="71"/>
      <c r="F24" s="72"/>
      <c r="G24" s="73"/>
      <c r="H24" s="71">
        <f t="shared" si="6"/>
        <v>50</v>
      </c>
      <c r="I24" s="72">
        <f t="shared" si="6"/>
        <v>600</v>
      </c>
      <c r="J24" s="73">
        <f t="shared" si="6"/>
        <v>600</v>
      </c>
      <c r="K24" s="18"/>
      <c r="L24" s="19"/>
      <c r="M24" s="22">
        <f t="shared" si="7"/>
        <v>303</v>
      </c>
      <c r="N24" s="18"/>
      <c r="O24" s="19"/>
      <c r="P24" s="22">
        <f t="shared" si="8"/>
        <v>30</v>
      </c>
      <c r="Q24" s="18"/>
      <c r="R24" s="19"/>
      <c r="S24" s="22">
        <f t="shared" si="9"/>
        <v>0</v>
      </c>
      <c r="T24" s="20"/>
      <c r="U24" s="23"/>
      <c r="V24" s="20"/>
      <c r="W24" s="20"/>
      <c r="X24" s="20"/>
      <c r="Y24" s="20"/>
      <c r="Z24" s="20"/>
    </row>
    <row r="25" spans="1:26" x14ac:dyDescent="0.25">
      <c r="A25" s="17">
        <v>24</v>
      </c>
      <c r="B25" s="71"/>
      <c r="C25" s="72"/>
      <c r="D25" s="73"/>
      <c r="E25" s="71"/>
      <c r="F25" s="72"/>
      <c r="G25" s="73"/>
      <c r="H25" s="71">
        <f t="shared" si="6"/>
        <v>50</v>
      </c>
      <c r="I25" s="72">
        <f t="shared" si="6"/>
        <v>600</v>
      </c>
      <c r="J25" s="73">
        <f t="shared" si="6"/>
        <v>600</v>
      </c>
      <c r="K25" s="57">
        <v>56</v>
      </c>
      <c r="L25" s="19"/>
      <c r="M25" s="22">
        <f t="shared" si="7"/>
        <v>359</v>
      </c>
      <c r="N25" s="18"/>
      <c r="O25" s="19"/>
      <c r="P25" s="22">
        <f t="shared" si="8"/>
        <v>30</v>
      </c>
      <c r="Q25" s="18"/>
      <c r="R25" s="19"/>
      <c r="S25" s="22">
        <f t="shared" si="9"/>
        <v>0</v>
      </c>
      <c r="T25" s="20" t="s">
        <v>73</v>
      </c>
      <c r="U25" s="20"/>
      <c r="V25" s="20"/>
      <c r="W25" s="20"/>
      <c r="X25" s="20"/>
      <c r="Y25" s="20"/>
      <c r="Z25" s="20"/>
    </row>
    <row r="26" spans="1:26" x14ac:dyDescent="0.25">
      <c r="A26" s="17">
        <v>26</v>
      </c>
      <c r="B26" s="71"/>
      <c r="C26" s="72"/>
      <c r="D26" s="73"/>
      <c r="E26" s="71"/>
      <c r="F26" s="72"/>
      <c r="G26" s="73"/>
      <c r="H26" s="71">
        <f t="shared" si="6"/>
        <v>50</v>
      </c>
      <c r="I26" s="72">
        <f t="shared" si="6"/>
        <v>600</v>
      </c>
      <c r="J26" s="73">
        <f t="shared" si="6"/>
        <v>600</v>
      </c>
      <c r="K26" s="57">
        <v>44</v>
      </c>
      <c r="L26" s="19"/>
      <c r="M26" s="22">
        <f t="shared" si="7"/>
        <v>403</v>
      </c>
      <c r="N26" s="18"/>
      <c r="O26" s="19"/>
      <c r="P26" s="22">
        <f t="shared" si="8"/>
        <v>30</v>
      </c>
      <c r="Q26" s="18"/>
      <c r="R26" s="19"/>
      <c r="S26" s="22">
        <f t="shared" si="9"/>
        <v>0</v>
      </c>
      <c r="T26" s="20" t="s">
        <v>73</v>
      </c>
      <c r="U26" s="20"/>
      <c r="V26" s="20"/>
      <c r="W26" s="20"/>
      <c r="X26" s="20"/>
      <c r="Y26" s="20"/>
      <c r="Z26" s="20"/>
    </row>
    <row r="27" spans="1:26" x14ac:dyDescent="0.25">
      <c r="A27" s="45" t="s">
        <v>11</v>
      </c>
      <c r="B27" s="74">
        <f>SUM(B14:B26)</f>
        <v>150</v>
      </c>
      <c r="C27" s="75">
        <f t="shared" ref="C27:G27" si="10">SUM(C14:C26)</f>
        <v>1000</v>
      </c>
      <c r="D27" s="76">
        <f t="shared" si="10"/>
        <v>1000</v>
      </c>
      <c r="E27" s="74">
        <f t="shared" si="10"/>
        <v>100</v>
      </c>
      <c r="F27" s="75">
        <f t="shared" si="10"/>
        <v>400</v>
      </c>
      <c r="G27" s="76">
        <f t="shared" si="10"/>
        <v>400</v>
      </c>
      <c r="H27" s="74">
        <f>H26</f>
        <v>50</v>
      </c>
      <c r="I27" s="75">
        <f>I26</f>
        <v>600</v>
      </c>
      <c r="J27" s="76">
        <f>J26</f>
        <v>600</v>
      </c>
      <c r="K27" s="46">
        <f>SUM(K14:K26)</f>
        <v>400</v>
      </c>
      <c r="L27" s="47">
        <f>SUM(L14:L26)</f>
        <v>442</v>
      </c>
      <c r="M27" s="48">
        <f>M26</f>
        <v>403</v>
      </c>
      <c r="N27" s="46">
        <f t="shared" ref="N27:O27" si="11">SUM(N14:N26)</f>
        <v>130</v>
      </c>
      <c r="O27" s="47">
        <f t="shared" si="11"/>
        <v>100</v>
      </c>
      <c r="P27" s="48">
        <f>P26</f>
        <v>30</v>
      </c>
      <c r="Q27" s="46">
        <f t="shared" ref="Q27:R27" si="12">SUM(Q14:Q26)</f>
        <v>0</v>
      </c>
      <c r="R27" s="47">
        <f t="shared" si="12"/>
        <v>0</v>
      </c>
      <c r="S27" s="48">
        <f>S26</f>
        <v>0</v>
      </c>
      <c r="T27" s="49"/>
      <c r="U27" s="49"/>
      <c r="V27" s="49"/>
      <c r="W27" s="49"/>
      <c r="X27" s="49"/>
      <c r="Y27" s="49"/>
      <c r="Z27" s="49"/>
    </row>
    <row r="28" spans="1:26" ht="15" customHeight="1" x14ac:dyDescent="0.25">
      <c r="A28" s="17">
        <v>2</v>
      </c>
      <c r="B28" s="71"/>
      <c r="C28" s="72"/>
      <c r="D28" s="73"/>
      <c r="E28" s="71"/>
      <c r="F28" s="72"/>
      <c r="G28" s="73">
        <v>100</v>
      </c>
      <c r="H28" s="71">
        <f>(H27+B28)-E28</f>
        <v>50</v>
      </c>
      <c r="I28" s="72">
        <f>(I27+C28)-F28</f>
        <v>600</v>
      </c>
      <c r="J28" s="73">
        <f>(J27+D28)-G28</f>
        <v>500</v>
      </c>
      <c r="K28" s="18"/>
      <c r="L28" s="19"/>
      <c r="M28" s="22">
        <f>(M27+K28)-L28</f>
        <v>403</v>
      </c>
      <c r="N28" s="18"/>
      <c r="O28" s="19"/>
      <c r="P28" s="22">
        <f>(P27+N28)-O28</f>
        <v>30</v>
      </c>
      <c r="Q28" s="18"/>
      <c r="R28" s="19"/>
      <c r="S28" s="22">
        <f>(S27+Q28)-R28</f>
        <v>0</v>
      </c>
      <c r="T28" s="20"/>
      <c r="U28" s="20"/>
      <c r="V28" s="20"/>
      <c r="W28" s="20"/>
      <c r="X28" s="20"/>
      <c r="Y28" s="20"/>
      <c r="Z28" s="20"/>
    </row>
    <row r="29" spans="1:26" ht="15" customHeight="1" x14ac:dyDescent="0.25">
      <c r="A29" s="17">
        <v>4</v>
      </c>
      <c r="B29" s="71">
        <v>500</v>
      </c>
      <c r="C29" s="72"/>
      <c r="D29" s="73"/>
      <c r="E29" s="71"/>
      <c r="F29" s="72"/>
      <c r="G29" s="73"/>
      <c r="H29" s="71">
        <f t="shared" ref="H29:J29" si="13">(H28+B29)-E29</f>
        <v>550</v>
      </c>
      <c r="I29" s="72">
        <f t="shared" si="13"/>
        <v>600</v>
      </c>
      <c r="J29" s="73">
        <f t="shared" si="13"/>
        <v>500</v>
      </c>
      <c r="K29" s="18"/>
      <c r="L29" s="19"/>
      <c r="M29" s="22">
        <f t="shared" ref="M29:M58" si="14">(M28+K29)-L29</f>
        <v>403</v>
      </c>
      <c r="N29" s="18"/>
      <c r="O29" s="19"/>
      <c r="P29" s="22">
        <f t="shared" ref="P29:P58" si="15">(P28+N29)-O29</f>
        <v>30</v>
      </c>
      <c r="Q29" s="18"/>
      <c r="R29" s="19"/>
      <c r="S29" s="22">
        <f t="shared" ref="S29:S58" si="16">(S28+Q29)-R29</f>
        <v>0</v>
      </c>
      <c r="T29" s="20"/>
      <c r="U29" s="20"/>
      <c r="V29" s="20"/>
      <c r="W29" s="20"/>
      <c r="X29" s="20"/>
      <c r="Y29" s="20"/>
      <c r="Z29" s="20"/>
    </row>
    <row r="30" spans="1:26" ht="15" customHeight="1" x14ac:dyDescent="0.25">
      <c r="A30" s="17">
        <v>5</v>
      </c>
      <c r="B30" s="71"/>
      <c r="C30" s="72"/>
      <c r="D30" s="73"/>
      <c r="E30" s="71">
        <v>155</v>
      </c>
      <c r="F30" s="72"/>
      <c r="G30" s="73"/>
      <c r="H30" s="71">
        <f t="shared" ref="H30:H58" si="17">(H29+B30)-E30</f>
        <v>395</v>
      </c>
      <c r="I30" s="72">
        <f t="shared" ref="I30:I58" si="18">(I29+C30)-F30</f>
        <v>600</v>
      </c>
      <c r="J30" s="73">
        <f t="shared" ref="J30:J58" si="19">(J29+D30)-G30</f>
        <v>500</v>
      </c>
      <c r="K30" s="18"/>
      <c r="L30" s="19">
        <v>1</v>
      </c>
      <c r="M30" s="22">
        <f t="shared" si="14"/>
        <v>402</v>
      </c>
      <c r="N30" s="18"/>
      <c r="O30" s="19"/>
      <c r="P30" s="22">
        <f t="shared" si="15"/>
        <v>30</v>
      </c>
      <c r="Q30" s="18"/>
      <c r="R30" s="19"/>
      <c r="S30" s="22">
        <f t="shared" si="16"/>
        <v>0</v>
      </c>
      <c r="T30" s="20" t="s">
        <v>71</v>
      </c>
      <c r="U30" s="20"/>
      <c r="V30" s="20"/>
      <c r="W30" s="20"/>
      <c r="X30" s="20" t="s">
        <v>12</v>
      </c>
      <c r="Y30" s="20"/>
      <c r="Z30" s="20"/>
    </row>
    <row r="31" spans="1:26" s="43" customFormat="1" ht="15" customHeight="1" x14ac:dyDescent="0.25">
      <c r="A31" s="17">
        <v>5</v>
      </c>
      <c r="B31" s="71"/>
      <c r="C31" s="72"/>
      <c r="D31" s="73"/>
      <c r="E31" s="71"/>
      <c r="F31" s="72"/>
      <c r="G31" s="73"/>
      <c r="H31" s="71">
        <f t="shared" si="17"/>
        <v>395</v>
      </c>
      <c r="I31" s="72">
        <f t="shared" si="18"/>
        <v>600</v>
      </c>
      <c r="J31" s="73">
        <f t="shared" si="19"/>
        <v>500</v>
      </c>
      <c r="K31" s="18"/>
      <c r="L31" s="19">
        <v>210</v>
      </c>
      <c r="M31" s="22">
        <f t="shared" si="14"/>
        <v>192</v>
      </c>
      <c r="N31" s="18">
        <v>210</v>
      </c>
      <c r="O31" s="19"/>
      <c r="P31" s="22">
        <f t="shared" si="15"/>
        <v>240</v>
      </c>
      <c r="Q31" s="18"/>
      <c r="R31" s="19"/>
      <c r="S31" s="22">
        <f t="shared" si="16"/>
        <v>0</v>
      </c>
      <c r="T31" s="20" t="s">
        <v>69</v>
      </c>
      <c r="U31" s="20"/>
      <c r="V31" s="20"/>
      <c r="W31" s="20"/>
      <c r="X31" s="20"/>
      <c r="Y31" s="20"/>
      <c r="Z31" s="20"/>
    </row>
    <row r="32" spans="1:26" s="43" customFormat="1" ht="15" customHeight="1" x14ac:dyDescent="0.25">
      <c r="A32" s="184">
        <v>6</v>
      </c>
      <c r="B32" s="71"/>
      <c r="C32" s="72"/>
      <c r="D32" s="73"/>
      <c r="E32" s="71"/>
      <c r="F32" s="72"/>
      <c r="G32" s="73"/>
      <c r="H32" s="71">
        <f t="shared" si="17"/>
        <v>395</v>
      </c>
      <c r="I32" s="72">
        <f t="shared" si="18"/>
        <v>600</v>
      </c>
      <c r="J32" s="73">
        <f t="shared" si="19"/>
        <v>500</v>
      </c>
      <c r="K32" s="18"/>
      <c r="L32" s="19"/>
      <c r="M32" s="22">
        <f t="shared" si="14"/>
        <v>192</v>
      </c>
      <c r="N32" s="18"/>
      <c r="O32" s="19"/>
      <c r="P32" s="22">
        <f t="shared" si="15"/>
        <v>240</v>
      </c>
      <c r="Q32" s="18"/>
      <c r="R32" s="19">
        <v>40</v>
      </c>
      <c r="S32" s="22">
        <f t="shared" si="16"/>
        <v>-40</v>
      </c>
      <c r="T32" s="20" t="s">
        <v>71</v>
      </c>
      <c r="U32" s="20"/>
      <c r="V32" s="20"/>
      <c r="W32" s="20"/>
      <c r="X32" s="20" t="s">
        <v>108</v>
      </c>
      <c r="Y32" s="20"/>
      <c r="Z32" s="20"/>
    </row>
    <row r="33" spans="1:26" s="43" customFormat="1" ht="15" customHeight="1" x14ac:dyDescent="0.25">
      <c r="A33" s="17">
        <v>6</v>
      </c>
      <c r="B33" s="71"/>
      <c r="C33" s="72"/>
      <c r="D33" s="73"/>
      <c r="E33" s="71"/>
      <c r="F33" s="72"/>
      <c r="G33" s="73"/>
      <c r="H33" s="71">
        <f t="shared" si="17"/>
        <v>395</v>
      </c>
      <c r="I33" s="72">
        <f t="shared" si="18"/>
        <v>600</v>
      </c>
      <c r="J33" s="73">
        <f t="shared" si="19"/>
        <v>500</v>
      </c>
      <c r="K33" s="57">
        <v>200</v>
      </c>
      <c r="L33" s="19"/>
      <c r="M33" s="22">
        <f t="shared" si="14"/>
        <v>392</v>
      </c>
      <c r="N33" s="18"/>
      <c r="O33" s="19"/>
      <c r="P33" s="22">
        <f t="shared" si="15"/>
        <v>240</v>
      </c>
      <c r="Q33" s="18"/>
      <c r="R33" s="19"/>
      <c r="S33" s="22">
        <f t="shared" si="16"/>
        <v>-40</v>
      </c>
      <c r="T33" s="20" t="s">
        <v>73</v>
      </c>
      <c r="U33" s="20"/>
      <c r="V33" s="20"/>
      <c r="W33" s="20"/>
      <c r="X33" s="20"/>
      <c r="Y33" s="20"/>
      <c r="Z33" s="20"/>
    </row>
    <row r="34" spans="1:26" s="43" customFormat="1" ht="15" customHeight="1" x14ac:dyDescent="0.25">
      <c r="A34" s="17">
        <v>12</v>
      </c>
      <c r="B34" s="71"/>
      <c r="C34" s="72"/>
      <c r="D34" s="73"/>
      <c r="E34" s="71"/>
      <c r="F34" s="72"/>
      <c r="G34" s="73"/>
      <c r="H34" s="71">
        <f t="shared" si="17"/>
        <v>395</v>
      </c>
      <c r="I34" s="72">
        <f t="shared" si="18"/>
        <v>600</v>
      </c>
      <c r="J34" s="73">
        <f t="shared" si="19"/>
        <v>500</v>
      </c>
      <c r="K34" s="18"/>
      <c r="L34" s="19">
        <v>292</v>
      </c>
      <c r="M34" s="22">
        <f t="shared" si="14"/>
        <v>100</v>
      </c>
      <c r="N34" s="18">
        <v>292</v>
      </c>
      <c r="O34" s="19"/>
      <c r="P34" s="22">
        <f t="shared" si="15"/>
        <v>532</v>
      </c>
      <c r="Q34" s="18"/>
      <c r="R34" s="19"/>
      <c r="S34" s="22">
        <f t="shared" si="16"/>
        <v>-40</v>
      </c>
      <c r="T34" s="20"/>
      <c r="U34" s="20"/>
      <c r="V34" s="20"/>
      <c r="W34" s="20"/>
      <c r="X34" s="20"/>
      <c r="Y34" s="20"/>
      <c r="Z34" s="20"/>
    </row>
    <row r="35" spans="1:26" s="43" customFormat="1" ht="15" customHeight="1" x14ac:dyDescent="0.25">
      <c r="A35" s="17">
        <v>12</v>
      </c>
      <c r="B35" s="71"/>
      <c r="C35" s="72"/>
      <c r="D35" s="73"/>
      <c r="E35" s="71"/>
      <c r="F35" s="72"/>
      <c r="G35" s="73"/>
      <c r="H35" s="71">
        <f t="shared" si="17"/>
        <v>395</v>
      </c>
      <c r="I35" s="72">
        <f t="shared" si="18"/>
        <v>600</v>
      </c>
      <c r="J35" s="73">
        <f t="shared" si="19"/>
        <v>500</v>
      </c>
      <c r="K35" s="18"/>
      <c r="L35" s="19"/>
      <c r="M35" s="22">
        <f t="shared" si="14"/>
        <v>100</v>
      </c>
      <c r="N35" s="18">
        <v>8</v>
      </c>
      <c r="O35" s="19"/>
      <c r="P35" s="22">
        <f t="shared" si="15"/>
        <v>540</v>
      </c>
      <c r="Q35" s="18"/>
      <c r="R35" s="19"/>
      <c r="S35" s="22">
        <f t="shared" si="16"/>
        <v>-40</v>
      </c>
      <c r="T35" s="20"/>
      <c r="U35" s="23"/>
      <c r="V35" s="20"/>
      <c r="W35" s="20"/>
      <c r="X35" s="20"/>
      <c r="Y35" s="20"/>
      <c r="Z35" s="20"/>
    </row>
    <row r="36" spans="1:26" s="43" customFormat="1" ht="15" customHeight="1" x14ac:dyDescent="0.25">
      <c r="A36" s="17">
        <v>12</v>
      </c>
      <c r="B36" s="71"/>
      <c r="C36" s="72"/>
      <c r="D36" s="73"/>
      <c r="E36" s="71"/>
      <c r="F36" s="72"/>
      <c r="G36" s="73"/>
      <c r="H36" s="71">
        <f t="shared" si="17"/>
        <v>395</v>
      </c>
      <c r="I36" s="72">
        <f t="shared" si="18"/>
        <v>600</v>
      </c>
      <c r="J36" s="73">
        <f t="shared" si="19"/>
        <v>500</v>
      </c>
      <c r="K36" s="18"/>
      <c r="L36" s="19"/>
      <c r="M36" s="22">
        <f t="shared" si="14"/>
        <v>100</v>
      </c>
      <c r="N36" s="18"/>
      <c r="O36" s="19">
        <v>507</v>
      </c>
      <c r="P36" s="22">
        <f t="shared" si="15"/>
        <v>33</v>
      </c>
      <c r="Q36" s="18"/>
      <c r="R36" s="19"/>
      <c r="S36" s="22">
        <f t="shared" si="16"/>
        <v>-40</v>
      </c>
      <c r="T36" s="20" t="s">
        <v>71</v>
      </c>
      <c r="U36" s="23">
        <v>108</v>
      </c>
      <c r="V36" s="20" t="s">
        <v>43</v>
      </c>
      <c r="W36" s="20"/>
      <c r="X36" s="20" t="s">
        <v>13</v>
      </c>
      <c r="Y36" s="20"/>
      <c r="Z36" s="20"/>
    </row>
    <row r="37" spans="1:26" s="43" customFormat="1" ht="15" customHeight="1" x14ac:dyDescent="0.25">
      <c r="A37" s="184">
        <v>12</v>
      </c>
      <c r="B37" s="71"/>
      <c r="C37" s="72"/>
      <c r="D37" s="73"/>
      <c r="E37" s="71"/>
      <c r="F37" s="72"/>
      <c r="G37" s="73"/>
      <c r="H37" s="71">
        <f t="shared" si="17"/>
        <v>395</v>
      </c>
      <c r="I37" s="72">
        <f t="shared" si="18"/>
        <v>600</v>
      </c>
      <c r="J37" s="73">
        <f t="shared" si="19"/>
        <v>500</v>
      </c>
      <c r="K37" s="18"/>
      <c r="L37" s="28"/>
      <c r="M37" s="22">
        <f t="shared" si="14"/>
        <v>100</v>
      </c>
      <c r="N37" s="18"/>
      <c r="O37" s="19"/>
      <c r="P37" s="22">
        <f t="shared" si="15"/>
        <v>33</v>
      </c>
      <c r="Q37" s="18"/>
      <c r="R37" s="19">
        <v>1</v>
      </c>
      <c r="S37" s="22">
        <f t="shared" si="16"/>
        <v>-41</v>
      </c>
      <c r="T37" s="20" t="s">
        <v>71</v>
      </c>
      <c r="U37" s="23"/>
      <c r="V37" s="20"/>
      <c r="W37" s="20"/>
      <c r="X37" s="20" t="s">
        <v>109</v>
      </c>
      <c r="Y37" s="20"/>
      <c r="Z37" s="20"/>
    </row>
    <row r="38" spans="1:26" s="43" customFormat="1" ht="15" customHeight="1" x14ac:dyDescent="0.25">
      <c r="A38" s="184">
        <v>12</v>
      </c>
      <c r="B38" s="71"/>
      <c r="C38" s="72"/>
      <c r="D38" s="73"/>
      <c r="E38" s="71"/>
      <c r="F38" s="72"/>
      <c r="G38" s="73"/>
      <c r="H38" s="71">
        <f t="shared" si="17"/>
        <v>395</v>
      </c>
      <c r="I38" s="72">
        <f t="shared" si="18"/>
        <v>600</v>
      </c>
      <c r="J38" s="73">
        <f t="shared" si="19"/>
        <v>500</v>
      </c>
      <c r="K38" s="18"/>
      <c r="L38" s="28"/>
      <c r="M38" s="22">
        <f t="shared" si="14"/>
        <v>100</v>
      </c>
      <c r="N38" s="18"/>
      <c r="O38" s="19"/>
      <c r="P38" s="22">
        <f t="shared" si="15"/>
        <v>33</v>
      </c>
      <c r="Q38" s="18"/>
      <c r="R38" s="19">
        <v>5</v>
      </c>
      <c r="S38" s="22">
        <f t="shared" si="16"/>
        <v>-46</v>
      </c>
      <c r="T38" s="20" t="s">
        <v>71</v>
      </c>
      <c r="U38" s="23"/>
      <c r="V38" s="20"/>
      <c r="W38" s="20"/>
      <c r="X38" s="20" t="s">
        <v>110</v>
      </c>
      <c r="Y38" s="20"/>
      <c r="Z38" s="20"/>
    </row>
    <row r="39" spans="1:26" s="43" customFormat="1" ht="15" customHeight="1" x14ac:dyDescent="0.25">
      <c r="A39" s="184">
        <v>14</v>
      </c>
      <c r="B39" s="71"/>
      <c r="C39" s="72"/>
      <c r="D39" s="73"/>
      <c r="E39" s="71"/>
      <c r="F39" s="72"/>
      <c r="G39" s="73"/>
      <c r="H39" s="71">
        <f t="shared" si="17"/>
        <v>395</v>
      </c>
      <c r="I39" s="72">
        <f t="shared" si="18"/>
        <v>600</v>
      </c>
      <c r="J39" s="73">
        <f t="shared" si="19"/>
        <v>500</v>
      </c>
      <c r="K39" s="18"/>
      <c r="L39" s="28"/>
      <c r="M39" s="22">
        <f t="shared" si="14"/>
        <v>100</v>
      </c>
      <c r="N39" s="18"/>
      <c r="O39" s="19"/>
      <c r="P39" s="22">
        <f t="shared" si="15"/>
        <v>33</v>
      </c>
      <c r="Q39" s="18"/>
      <c r="R39" s="19">
        <v>13</v>
      </c>
      <c r="S39" s="22">
        <f t="shared" si="16"/>
        <v>-59</v>
      </c>
      <c r="T39" s="20" t="s">
        <v>71</v>
      </c>
      <c r="U39" s="23"/>
      <c r="V39" s="20"/>
      <c r="W39" s="20"/>
      <c r="X39" s="20" t="s">
        <v>108</v>
      </c>
      <c r="Y39" s="20"/>
      <c r="Z39" s="20"/>
    </row>
    <row r="40" spans="1:26" s="43" customFormat="1" ht="15" customHeight="1" x14ac:dyDescent="0.25">
      <c r="A40" s="184">
        <v>14</v>
      </c>
      <c r="B40" s="71"/>
      <c r="C40" s="72"/>
      <c r="D40" s="73"/>
      <c r="E40" s="71"/>
      <c r="F40" s="72"/>
      <c r="G40" s="73"/>
      <c r="H40" s="71">
        <f t="shared" si="17"/>
        <v>395</v>
      </c>
      <c r="I40" s="72">
        <f t="shared" si="18"/>
        <v>600</v>
      </c>
      <c r="J40" s="73">
        <f t="shared" si="19"/>
        <v>500</v>
      </c>
      <c r="K40" s="18"/>
      <c r="L40" s="28"/>
      <c r="M40" s="22">
        <f t="shared" si="14"/>
        <v>100</v>
      </c>
      <c r="N40" s="18"/>
      <c r="O40" s="19"/>
      <c r="P40" s="22">
        <f t="shared" si="15"/>
        <v>33</v>
      </c>
      <c r="Q40" s="18"/>
      <c r="R40" s="19">
        <v>1</v>
      </c>
      <c r="S40" s="22">
        <f t="shared" si="16"/>
        <v>-60</v>
      </c>
      <c r="T40" s="20" t="s">
        <v>71</v>
      </c>
      <c r="U40" s="23"/>
      <c r="V40" s="20"/>
      <c r="W40" s="20"/>
      <c r="X40" s="20" t="s">
        <v>111</v>
      </c>
      <c r="Y40" s="20"/>
      <c r="Z40" s="20"/>
    </row>
    <row r="41" spans="1:26" s="43" customFormat="1" ht="15" customHeight="1" x14ac:dyDescent="0.25">
      <c r="A41" s="17">
        <v>17</v>
      </c>
      <c r="B41" s="71"/>
      <c r="C41" s="72"/>
      <c r="D41" s="73"/>
      <c r="E41" s="71"/>
      <c r="F41" s="72">
        <v>200</v>
      </c>
      <c r="G41" s="73"/>
      <c r="H41" s="71">
        <f t="shared" si="17"/>
        <v>395</v>
      </c>
      <c r="I41" s="72">
        <f t="shared" si="18"/>
        <v>400</v>
      </c>
      <c r="J41" s="73">
        <f t="shared" si="19"/>
        <v>500</v>
      </c>
      <c r="K41" s="18"/>
      <c r="L41" s="28"/>
      <c r="M41" s="22">
        <f t="shared" si="14"/>
        <v>100</v>
      </c>
      <c r="N41" s="18"/>
      <c r="O41" s="19"/>
      <c r="P41" s="22">
        <f t="shared" si="15"/>
        <v>33</v>
      </c>
      <c r="Q41" s="18"/>
      <c r="R41" s="19"/>
      <c r="S41" s="22">
        <f t="shared" si="16"/>
        <v>-60</v>
      </c>
      <c r="T41" s="20"/>
      <c r="U41" s="23"/>
      <c r="V41" s="20"/>
      <c r="W41" s="20"/>
      <c r="X41" s="20"/>
      <c r="Y41" s="20"/>
      <c r="Z41" s="20"/>
    </row>
    <row r="42" spans="1:26" s="43" customFormat="1" ht="15" customHeight="1" x14ac:dyDescent="0.25">
      <c r="A42" s="17">
        <v>17</v>
      </c>
      <c r="B42" s="71"/>
      <c r="C42" s="72"/>
      <c r="D42" s="73">
        <v>500</v>
      </c>
      <c r="E42" s="71"/>
      <c r="F42" s="72"/>
      <c r="G42" s="73"/>
      <c r="H42" s="71">
        <f t="shared" si="17"/>
        <v>395</v>
      </c>
      <c r="I42" s="72">
        <f t="shared" si="18"/>
        <v>400</v>
      </c>
      <c r="J42" s="73">
        <f t="shared" si="19"/>
        <v>1000</v>
      </c>
      <c r="K42" s="18"/>
      <c r="L42" s="28"/>
      <c r="M42" s="22">
        <f t="shared" si="14"/>
        <v>100</v>
      </c>
      <c r="N42" s="18"/>
      <c r="O42" s="19"/>
      <c r="P42" s="22">
        <f t="shared" si="15"/>
        <v>33</v>
      </c>
      <c r="Q42" s="18"/>
      <c r="R42" s="19"/>
      <c r="S42" s="22">
        <f t="shared" si="16"/>
        <v>-60</v>
      </c>
      <c r="T42" s="20"/>
      <c r="U42" s="23"/>
      <c r="V42" s="20"/>
      <c r="W42" s="20"/>
      <c r="X42" s="20"/>
      <c r="Y42" s="20"/>
      <c r="Z42" s="20"/>
    </row>
    <row r="43" spans="1:26" s="43" customFormat="1" ht="15" customHeight="1" x14ac:dyDescent="0.25">
      <c r="A43" s="17">
        <v>20</v>
      </c>
      <c r="B43" s="71"/>
      <c r="C43" s="72"/>
      <c r="D43" s="73"/>
      <c r="E43" s="71"/>
      <c r="F43" s="72"/>
      <c r="G43" s="73">
        <v>300</v>
      </c>
      <c r="H43" s="71">
        <f t="shared" si="17"/>
        <v>395</v>
      </c>
      <c r="I43" s="72">
        <f t="shared" si="18"/>
        <v>400</v>
      </c>
      <c r="J43" s="73">
        <f t="shared" si="19"/>
        <v>700</v>
      </c>
      <c r="K43" s="18"/>
      <c r="L43" s="28"/>
      <c r="M43" s="22">
        <f t="shared" si="14"/>
        <v>100</v>
      </c>
      <c r="N43" s="18"/>
      <c r="O43" s="19"/>
      <c r="P43" s="22">
        <f t="shared" si="15"/>
        <v>33</v>
      </c>
      <c r="Q43" s="18"/>
      <c r="R43" s="19"/>
      <c r="S43" s="22">
        <f t="shared" si="16"/>
        <v>-60</v>
      </c>
      <c r="T43" s="20"/>
      <c r="U43" s="23"/>
      <c r="V43" s="20"/>
      <c r="W43" s="20"/>
      <c r="X43" s="20"/>
      <c r="Y43" s="20"/>
      <c r="Z43" s="20"/>
    </row>
    <row r="44" spans="1:26" s="43" customFormat="1" ht="15" customHeight="1" x14ac:dyDescent="0.25">
      <c r="A44" s="184">
        <v>20</v>
      </c>
      <c r="B44" s="71"/>
      <c r="C44" s="72"/>
      <c r="D44" s="73"/>
      <c r="E44" s="71"/>
      <c r="F44" s="72"/>
      <c r="G44" s="73"/>
      <c r="H44" s="71">
        <f t="shared" si="17"/>
        <v>395</v>
      </c>
      <c r="I44" s="72">
        <f t="shared" si="18"/>
        <v>400</v>
      </c>
      <c r="J44" s="73">
        <f t="shared" si="19"/>
        <v>700</v>
      </c>
      <c r="K44" s="18"/>
      <c r="L44" s="28"/>
      <c r="M44" s="22">
        <f t="shared" si="14"/>
        <v>100</v>
      </c>
      <c r="N44" s="18"/>
      <c r="O44" s="19"/>
      <c r="P44" s="22">
        <f t="shared" si="15"/>
        <v>33</v>
      </c>
      <c r="Q44" s="18"/>
      <c r="R44" s="19">
        <v>30</v>
      </c>
      <c r="S44" s="22">
        <f t="shared" si="16"/>
        <v>-90</v>
      </c>
      <c r="T44" s="20"/>
      <c r="U44" s="23"/>
      <c r="V44" s="20"/>
      <c r="W44" s="20"/>
      <c r="X44" s="20" t="s">
        <v>108</v>
      </c>
      <c r="Y44" s="20"/>
      <c r="Z44" s="20"/>
    </row>
    <row r="45" spans="1:26" s="43" customFormat="1" ht="15" customHeight="1" x14ac:dyDescent="0.25">
      <c r="A45" s="17">
        <v>21</v>
      </c>
      <c r="B45" s="71"/>
      <c r="C45" s="72"/>
      <c r="D45" s="73"/>
      <c r="E45" s="71"/>
      <c r="F45" s="72">
        <v>200</v>
      </c>
      <c r="G45" s="73"/>
      <c r="H45" s="71">
        <f t="shared" si="17"/>
        <v>395</v>
      </c>
      <c r="I45" s="72">
        <f t="shared" si="18"/>
        <v>200</v>
      </c>
      <c r="J45" s="73">
        <f t="shared" si="19"/>
        <v>700</v>
      </c>
      <c r="K45" s="58">
        <v>300</v>
      </c>
      <c r="L45" s="28"/>
      <c r="M45" s="22">
        <f t="shared" si="14"/>
        <v>400</v>
      </c>
      <c r="N45" s="18"/>
      <c r="O45" s="19"/>
      <c r="P45" s="22">
        <f t="shared" si="15"/>
        <v>33</v>
      </c>
      <c r="Q45" s="18"/>
      <c r="R45" s="19"/>
      <c r="S45" s="22">
        <f t="shared" si="16"/>
        <v>-90</v>
      </c>
      <c r="T45" s="20" t="s">
        <v>73</v>
      </c>
      <c r="U45" s="20"/>
      <c r="V45" s="20"/>
      <c r="W45" s="20"/>
      <c r="X45" s="20"/>
      <c r="Y45" s="20"/>
      <c r="Z45" s="20"/>
    </row>
    <row r="46" spans="1:26" s="43" customFormat="1" ht="15" customHeight="1" x14ac:dyDescent="0.25">
      <c r="A46" s="17">
        <v>21</v>
      </c>
      <c r="B46" s="71"/>
      <c r="C46" s="72"/>
      <c r="D46" s="73"/>
      <c r="E46" s="71"/>
      <c r="F46" s="72"/>
      <c r="G46" s="73"/>
      <c r="H46" s="71">
        <f t="shared" si="17"/>
        <v>395</v>
      </c>
      <c r="I46" s="72">
        <f t="shared" si="18"/>
        <v>200</v>
      </c>
      <c r="J46" s="73">
        <f t="shared" si="19"/>
        <v>700</v>
      </c>
      <c r="K46" s="32"/>
      <c r="L46" s="41">
        <v>200</v>
      </c>
      <c r="M46" s="22">
        <f t="shared" si="14"/>
        <v>200</v>
      </c>
      <c r="N46" s="27"/>
      <c r="O46" s="19"/>
      <c r="P46" s="22">
        <f t="shared" si="15"/>
        <v>33</v>
      </c>
      <c r="Q46" s="18"/>
      <c r="R46" s="19"/>
      <c r="S46" s="22">
        <f t="shared" si="16"/>
        <v>-90</v>
      </c>
      <c r="T46" s="20" t="s">
        <v>67</v>
      </c>
      <c r="U46" s="23" t="s">
        <v>15</v>
      </c>
      <c r="V46" s="20"/>
      <c r="W46" s="20"/>
      <c r="X46" s="20" t="s">
        <v>16</v>
      </c>
      <c r="Y46" s="20"/>
      <c r="Z46" s="20"/>
    </row>
    <row r="47" spans="1:26" s="43" customFormat="1" ht="15" customHeight="1" x14ac:dyDescent="0.25">
      <c r="A47" s="17">
        <v>23</v>
      </c>
      <c r="B47" s="71"/>
      <c r="C47" s="72"/>
      <c r="D47" s="73"/>
      <c r="E47" s="71"/>
      <c r="F47" s="72"/>
      <c r="G47" s="73"/>
      <c r="H47" s="71">
        <f t="shared" si="17"/>
        <v>395</v>
      </c>
      <c r="I47" s="72">
        <f t="shared" si="18"/>
        <v>200</v>
      </c>
      <c r="J47" s="73">
        <f t="shared" si="19"/>
        <v>700</v>
      </c>
      <c r="K47" s="18"/>
      <c r="L47" s="14"/>
      <c r="M47" s="22">
        <f t="shared" si="14"/>
        <v>200</v>
      </c>
      <c r="N47" s="40">
        <v>800</v>
      </c>
      <c r="O47" s="38"/>
      <c r="P47" s="22">
        <f t="shared" si="15"/>
        <v>833</v>
      </c>
      <c r="Q47" s="18"/>
      <c r="R47" s="38"/>
      <c r="S47" s="22">
        <f t="shared" si="16"/>
        <v>-90</v>
      </c>
      <c r="T47" s="20"/>
      <c r="U47" s="23"/>
      <c r="V47" s="20"/>
      <c r="W47" s="20"/>
      <c r="X47" s="20"/>
      <c r="Y47" s="20"/>
      <c r="Z47" s="20"/>
    </row>
    <row r="48" spans="1:26" s="43" customFormat="1" ht="15" customHeight="1" x14ac:dyDescent="0.25">
      <c r="A48" s="17">
        <v>24</v>
      </c>
      <c r="B48" s="71"/>
      <c r="C48" s="72">
        <v>500</v>
      </c>
      <c r="D48" s="73"/>
      <c r="E48" s="71"/>
      <c r="F48" s="72"/>
      <c r="G48" s="73">
        <v>100</v>
      </c>
      <c r="H48" s="71">
        <f t="shared" si="17"/>
        <v>395</v>
      </c>
      <c r="I48" s="72">
        <f t="shared" si="18"/>
        <v>700</v>
      </c>
      <c r="J48" s="73">
        <f t="shared" si="19"/>
        <v>600</v>
      </c>
      <c r="K48" s="58">
        <v>100</v>
      </c>
      <c r="L48" s="19"/>
      <c r="M48" s="22">
        <f t="shared" si="14"/>
        <v>300</v>
      </c>
      <c r="N48" s="34"/>
      <c r="O48" s="19"/>
      <c r="P48" s="22">
        <f t="shared" si="15"/>
        <v>833</v>
      </c>
      <c r="Q48" s="18"/>
      <c r="R48" s="19"/>
      <c r="S48" s="22">
        <f t="shared" si="16"/>
        <v>-90</v>
      </c>
      <c r="T48" s="20" t="s">
        <v>73</v>
      </c>
      <c r="U48" s="23"/>
      <c r="V48" s="23"/>
      <c r="W48" s="23"/>
      <c r="X48" s="20"/>
      <c r="Y48" s="23"/>
      <c r="Z48" s="23"/>
    </row>
    <row r="49" spans="1:26" s="43" customFormat="1" ht="15" customHeight="1" x14ac:dyDescent="0.25">
      <c r="A49" s="17">
        <v>25</v>
      </c>
      <c r="B49" s="71"/>
      <c r="C49" s="72"/>
      <c r="D49" s="73"/>
      <c r="E49" s="71"/>
      <c r="F49" s="72"/>
      <c r="G49" s="73"/>
      <c r="H49" s="71">
        <f t="shared" si="17"/>
        <v>395</v>
      </c>
      <c r="I49" s="72">
        <f t="shared" si="18"/>
        <v>700</v>
      </c>
      <c r="J49" s="73">
        <f t="shared" si="19"/>
        <v>600</v>
      </c>
      <c r="K49" s="18"/>
      <c r="L49" s="19"/>
      <c r="M49" s="22">
        <f t="shared" si="14"/>
        <v>300</v>
      </c>
      <c r="N49" s="40">
        <v>107</v>
      </c>
      <c r="O49" s="38"/>
      <c r="P49" s="22">
        <f t="shared" si="15"/>
        <v>940</v>
      </c>
      <c r="Q49" s="18"/>
      <c r="R49" s="38"/>
      <c r="S49" s="22">
        <f t="shared" si="16"/>
        <v>-90</v>
      </c>
      <c r="T49" s="20"/>
      <c r="U49" s="23"/>
      <c r="V49" s="23"/>
      <c r="W49" s="23"/>
      <c r="X49" s="20"/>
      <c r="Y49" s="23"/>
      <c r="Z49" s="23"/>
    </row>
    <row r="50" spans="1:26" s="43" customFormat="1" ht="15" customHeight="1" x14ac:dyDescent="0.25">
      <c r="A50" s="17">
        <v>25</v>
      </c>
      <c r="B50" s="71"/>
      <c r="C50" s="72"/>
      <c r="D50" s="73"/>
      <c r="E50" s="71"/>
      <c r="F50" s="72"/>
      <c r="G50" s="73"/>
      <c r="H50" s="71">
        <f t="shared" si="17"/>
        <v>395</v>
      </c>
      <c r="I50" s="72">
        <f t="shared" si="18"/>
        <v>700</v>
      </c>
      <c r="J50" s="73">
        <f t="shared" si="19"/>
        <v>600</v>
      </c>
      <c r="K50" s="18"/>
      <c r="L50" s="19"/>
      <c r="M50" s="22">
        <f t="shared" si="14"/>
        <v>300</v>
      </c>
      <c r="N50" s="13"/>
      <c r="O50" s="19">
        <v>100</v>
      </c>
      <c r="P50" s="22">
        <f t="shared" si="15"/>
        <v>840</v>
      </c>
      <c r="Q50" s="18"/>
      <c r="R50" s="19"/>
      <c r="S50" s="22">
        <f t="shared" si="16"/>
        <v>-90</v>
      </c>
      <c r="T50" s="20" t="s">
        <v>71</v>
      </c>
      <c r="U50" s="23"/>
      <c r="V50" s="23" t="s">
        <v>49</v>
      </c>
      <c r="W50" s="23"/>
      <c r="X50" s="20" t="s">
        <v>48</v>
      </c>
      <c r="Y50" s="23"/>
      <c r="Z50" s="23"/>
    </row>
    <row r="51" spans="1:26" s="43" customFormat="1" ht="15" customHeight="1" x14ac:dyDescent="0.25">
      <c r="A51" s="17">
        <v>25</v>
      </c>
      <c r="B51" s="71"/>
      <c r="C51" s="72"/>
      <c r="D51" s="73"/>
      <c r="E51" s="71"/>
      <c r="F51" s="72"/>
      <c r="G51" s="73"/>
      <c r="H51" s="71">
        <f t="shared" si="17"/>
        <v>395</v>
      </c>
      <c r="I51" s="72">
        <f t="shared" si="18"/>
        <v>700</v>
      </c>
      <c r="J51" s="73">
        <f t="shared" si="19"/>
        <v>600</v>
      </c>
      <c r="K51" s="18"/>
      <c r="L51" s="19"/>
      <c r="M51" s="22">
        <f t="shared" si="14"/>
        <v>300</v>
      </c>
      <c r="N51" s="18"/>
      <c r="O51" s="19">
        <v>300</v>
      </c>
      <c r="P51" s="22">
        <f t="shared" si="15"/>
        <v>540</v>
      </c>
      <c r="Q51" s="18"/>
      <c r="R51" s="19"/>
      <c r="S51" s="22">
        <f t="shared" si="16"/>
        <v>-90</v>
      </c>
      <c r="T51" s="20" t="s">
        <v>71</v>
      </c>
      <c r="U51" s="23"/>
      <c r="V51" s="23" t="s">
        <v>47</v>
      </c>
      <c r="W51" s="23"/>
      <c r="X51" s="20" t="s">
        <v>48</v>
      </c>
      <c r="Y51" s="23"/>
      <c r="Z51" s="23"/>
    </row>
    <row r="52" spans="1:26" s="43" customFormat="1" ht="15" customHeight="1" x14ac:dyDescent="0.25">
      <c r="A52" s="17">
        <v>26</v>
      </c>
      <c r="B52" s="71"/>
      <c r="C52" s="72">
        <v>500</v>
      </c>
      <c r="D52" s="73"/>
      <c r="E52" s="71"/>
      <c r="F52" s="72">
        <v>220</v>
      </c>
      <c r="G52" s="73"/>
      <c r="H52" s="71">
        <f t="shared" si="17"/>
        <v>395</v>
      </c>
      <c r="I52" s="72">
        <f t="shared" si="18"/>
        <v>980</v>
      </c>
      <c r="J52" s="73">
        <f t="shared" si="19"/>
        <v>600</v>
      </c>
      <c r="K52" s="18"/>
      <c r="L52" s="19"/>
      <c r="M52" s="22">
        <f t="shared" si="14"/>
        <v>300</v>
      </c>
      <c r="N52" s="18"/>
      <c r="O52" s="19">
        <v>457</v>
      </c>
      <c r="P52" s="22">
        <f t="shared" si="15"/>
        <v>83</v>
      </c>
      <c r="Q52" s="18"/>
      <c r="R52" s="19"/>
      <c r="S52" s="22">
        <f t="shared" si="16"/>
        <v>-90</v>
      </c>
      <c r="T52" s="20" t="s">
        <v>71</v>
      </c>
      <c r="U52" s="23"/>
      <c r="V52" s="23" t="s">
        <v>50</v>
      </c>
      <c r="W52" s="23"/>
      <c r="X52" s="20" t="s">
        <v>13</v>
      </c>
      <c r="Y52" s="23"/>
      <c r="Z52" s="23"/>
    </row>
    <row r="53" spans="1:26" s="43" customFormat="1" ht="15" customHeight="1" x14ac:dyDescent="0.25">
      <c r="A53" s="17">
        <v>26</v>
      </c>
      <c r="B53" s="71"/>
      <c r="C53" s="72"/>
      <c r="D53" s="73"/>
      <c r="E53" s="71"/>
      <c r="F53" s="72"/>
      <c r="G53" s="73"/>
      <c r="H53" s="71">
        <f t="shared" si="17"/>
        <v>395</v>
      </c>
      <c r="I53" s="72">
        <f t="shared" si="18"/>
        <v>980</v>
      </c>
      <c r="J53" s="73">
        <f t="shared" si="19"/>
        <v>600</v>
      </c>
      <c r="K53" s="18"/>
      <c r="L53" s="28"/>
      <c r="M53" s="22">
        <f t="shared" si="14"/>
        <v>300</v>
      </c>
      <c r="N53" s="18"/>
      <c r="O53" s="19">
        <v>50</v>
      </c>
      <c r="P53" s="22">
        <f t="shared" si="15"/>
        <v>33</v>
      </c>
      <c r="Q53" s="18"/>
      <c r="R53" s="19"/>
      <c r="S53" s="22">
        <f t="shared" si="16"/>
        <v>-90</v>
      </c>
      <c r="T53" s="20"/>
      <c r="U53" s="23"/>
      <c r="V53" s="23"/>
      <c r="W53" s="23"/>
      <c r="X53" s="20" t="s">
        <v>84</v>
      </c>
      <c r="Y53" s="23"/>
      <c r="Z53" s="23"/>
    </row>
    <row r="54" spans="1:26" s="43" customFormat="1" ht="15" customHeight="1" x14ac:dyDescent="0.25">
      <c r="A54" s="17">
        <v>26</v>
      </c>
      <c r="B54" s="71"/>
      <c r="C54" s="72"/>
      <c r="D54" s="73"/>
      <c r="E54" s="71"/>
      <c r="F54" s="72"/>
      <c r="G54" s="73"/>
      <c r="H54" s="71">
        <f t="shared" si="17"/>
        <v>395</v>
      </c>
      <c r="I54" s="72">
        <f t="shared" si="18"/>
        <v>980</v>
      </c>
      <c r="J54" s="73">
        <f t="shared" si="19"/>
        <v>600</v>
      </c>
      <c r="K54" s="32"/>
      <c r="L54" s="41">
        <v>200</v>
      </c>
      <c r="M54" s="22">
        <f t="shared" si="14"/>
        <v>100</v>
      </c>
      <c r="N54" s="18"/>
      <c r="O54" s="19"/>
      <c r="P54" s="22">
        <f t="shared" si="15"/>
        <v>33</v>
      </c>
      <c r="Q54" s="18"/>
      <c r="R54" s="19"/>
      <c r="S54" s="22">
        <f t="shared" si="16"/>
        <v>-90</v>
      </c>
      <c r="T54" s="20" t="s">
        <v>67</v>
      </c>
      <c r="U54" s="23" t="s">
        <v>17</v>
      </c>
      <c r="V54" s="23"/>
      <c r="W54" s="23"/>
      <c r="X54" s="20" t="s">
        <v>16</v>
      </c>
      <c r="Y54" s="23"/>
      <c r="Z54" s="23"/>
    </row>
    <row r="55" spans="1:26" s="43" customFormat="1" ht="15" customHeight="1" x14ac:dyDescent="0.25">
      <c r="A55" s="184">
        <v>26</v>
      </c>
      <c r="B55" s="71"/>
      <c r="C55" s="72"/>
      <c r="D55" s="73"/>
      <c r="E55" s="71"/>
      <c r="F55" s="72"/>
      <c r="G55" s="73"/>
      <c r="H55" s="71">
        <f t="shared" si="17"/>
        <v>395</v>
      </c>
      <c r="I55" s="72">
        <f t="shared" si="18"/>
        <v>980</v>
      </c>
      <c r="J55" s="73">
        <f t="shared" si="19"/>
        <v>600</v>
      </c>
      <c r="K55" s="32"/>
      <c r="L55" s="83"/>
      <c r="M55" s="22">
        <f t="shared" si="14"/>
        <v>100</v>
      </c>
      <c r="N55" s="18"/>
      <c r="O55" s="19"/>
      <c r="P55" s="22">
        <f t="shared" si="15"/>
        <v>33</v>
      </c>
      <c r="Q55" s="18"/>
      <c r="R55" s="19">
        <v>32</v>
      </c>
      <c r="S55" s="22">
        <f t="shared" si="16"/>
        <v>-122</v>
      </c>
      <c r="T55" s="20"/>
      <c r="U55" s="23"/>
      <c r="V55" s="23"/>
      <c r="W55" s="23"/>
      <c r="X55" s="20" t="s">
        <v>108</v>
      </c>
      <c r="Y55" s="23"/>
      <c r="Z55" s="23"/>
    </row>
    <row r="56" spans="1:26" s="43" customFormat="1" ht="15" customHeight="1" x14ac:dyDescent="0.25">
      <c r="A56" s="17">
        <v>28</v>
      </c>
      <c r="B56" s="71"/>
      <c r="C56" s="72"/>
      <c r="D56" s="73"/>
      <c r="E56" s="71"/>
      <c r="F56" s="72"/>
      <c r="G56" s="73">
        <v>120</v>
      </c>
      <c r="H56" s="71">
        <f t="shared" si="17"/>
        <v>395</v>
      </c>
      <c r="I56" s="72">
        <f t="shared" si="18"/>
        <v>980</v>
      </c>
      <c r="J56" s="73">
        <f t="shared" si="19"/>
        <v>480</v>
      </c>
      <c r="K56" s="18"/>
      <c r="L56" s="14"/>
      <c r="M56" s="22">
        <f t="shared" si="14"/>
        <v>100</v>
      </c>
      <c r="N56" s="18"/>
      <c r="O56" s="19"/>
      <c r="P56" s="22">
        <f t="shared" si="15"/>
        <v>33</v>
      </c>
      <c r="Q56" s="18"/>
      <c r="R56" s="19"/>
      <c r="S56" s="22">
        <f t="shared" si="16"/>
        <v>-122</v>
      </c>
      <c r="T56" s="20"/>
      <c r="U56" s="23"/>
      <c r="V56" s="23"/>
      <c r="W56" s="23"/>
      <c r="X56" s="20"/>
      <c r="Y56" s="23"/>
      <c r="Z56" s="23"/>
    </row>
    <row r="57" spans="1:26" s="43" customFormat="1" ht="15" customHeight="1" x14ac:dyDescent="0.25">
      <c r="A57" s="17">
        <v>30</v>
      </c>
      <c r="B57" s="71"/>
      <c r="C57" s="72">
        <v>1000</v>
      </c>
      <c r="D57" s="73"/>
      <c r="E57" s="71"/>
      <c r="F57" s="72"/>
      <c r="G57" s="73"/>
      <c r="H57" s="71">
        <f t="shared" si="17"/>
        <v>395</v>
      </c>
      <c r="I57" s="72">
        <f t="shared" si="18"/>
        <v>1980</v>
      </c>
      <c r="J57" s="73">
        <f t="shared" si="19"/>
        <v>480</v>
      </c>
      <c r="K57" s="18"/>
      <c r="L57" s="14"/>
      <c r="M57" s="22">
        <f t="shared" si="14"/>
        <v>100</v>
      </c>
      <c r="N57" s="18"/>
      <c r="O57" s="19"/>
      <c r="P57" s="22">
        <f t="shared" si="15"/>
        <v>33</v>
      </c>
      <c r="Q57" s="18"/>
      <c r="R57" s="19"/>
      <c r="S57" s="22">
        <f t="shared" si="16"/>
        <v>-122</v>
      </c>
      <c r="T57" s="20"/>
      <c r="U57" s="23"/>
      <c r="V57" s="23"/>
      <c r="W57" s="23"/>
      <c r="X57" s="20"/>
      <c r="Y57" s="23"/>
      <c r="Z57" s="23"/>
    </row>
    <row r="58" spans="1:26" s="43" customFormat="1" ht="15" customHeight="1" x14ac:dyDescent="0.25">
      <c r="A58" s="17">
        <v>31</v>
      </c>
      <c r="B58" s="71"/>
      <c r="C58" s="72"/>
      <c r="D58" s="73"/>
      <c r="E58" s="71"/>
      <c r="F58" s="72"/>
      <c r="G58" s="73"/>
      <c r="H58" s="71">
        <f t="shared" si="17"/>
        <v>395</v>
      </c>
      <c r="I58" s="72">
        <f t="shared" si="18"/>
        <v>1980</v>
      </c>
      <c r="J58" s="73">
        <f t="shared" si="19"/>
        <v>480</v>
      </c>
      <c r="K58" s="58">
        <v>20</v>
      </c>
      <c r="L58" s="19"/>
      <c r="M58" s="22">
        <f t="shared" si="14"/>
        <v>120</v>
      </c>
      <c r="N58" s="18"/>
      <c r="O58" s="19"/>
      <c r="P58" s="22">
        <f t="shared" si="15"/>
        <v>33</v>
      </c>
      <c r="Q58" s="18"/>
      <c r="R58" s="19"/>
      <c r="S58" s="22">
        <f t="shared" si="16"/>
        <v>-122</v>
      </c>
      <c r="T58" s="20" t="s">
        <v>73</v>
      </c>
      <c r="U58" s="23"/>
      <c r="V58" s="23"/>
      <c r="W58" s="23"/>
      <c r="X58" s="20" t="s">
        <v>14</v>
      </c>
      <c r="Y58" s="23"/>
      <c r="Z58" s="23"/>
    </row>
    <row r="59" spans="1:26" s="43" customFormat="1" ht="15" customHeight="1" x14ac:dyDescent="0.25">
      <c r="A59" s="45" t="s">
        <v>18</v>
      </c>
      <c r="B59" s="74">
        <f>SUM(B28:B58)</f>
        <v>500</v>
      </c>
      <c r="C59" s="75">
        <f t="shared" ref="C59:G59" si="20">SUM(C28:C58)</f>
        <v>2000</v>
      </c>
      <c r="D59" s="76">
        <f t="shared" si="20"/>
        <v>500</v>
      </c>
      <c r="E59" s="74">
        <f t="shared" si="20"/>
        <v>155</v>
      </c>
      <c r="F59" s="75">
        <f t="shared" si="20"/>
        <v>620</v>
      </c>
      <c r="G59" s="76">
        <f t="shared" si="20"/>
        <v>620</v>
      </c>
      <c r="H59" s="74">
        <f>H58</f>
        <v>395</v>
      </c>
      <c r="I59" s="75">
        <f>I58</f>
        <v>1980</v>
      </c>
      <c r="J59" s="76">
        <f>J58</f>
        <v>480</v>
      </c>
      <c r="K59" s="46">
        <f>SUM(K28:K58)</f>
        <v>620</v>
      </c>
      <c r="L59" s="50">
        <f t="shared" ref="L59:O59" si="21">SUM(L28:L58)</f>
        <v>903</v>
      </c>
      <c r="M59" s="48">
        <f>M58</f>
        <v>120</v>
      </c>
      <c r="N59" s="46">
        <f t="shared" si="21"/>
        <v>1417</v>
      </c>
      <c r="O59" s="47">
        <f t="shared" si="21"/>
        <v>1414</v>
      </c>
      <c r="P59" s="48">
        <f>P58</f>
        <v>33</v>
      </c>
      <c r="Q59" s="46">
        <f t="shared" ref="Q59:R59" si="22">SUM(Q28:Q58)</f>
        <v>0</v>
      </c>
      <c r="R59" s="47">
        <f t="shared" si="22"/>
        <v>122</v>
      </c>
      <c r="S59" s="48">
        <f>S58</f>
        <v>-122</v>
      </c>
      <c r="T59" s="49"/>
      <c r="U59" s="49"/>
      <c r="V59" s="49"/>
      <c r="W59" s="49"/>
      <c r="X59" s="49"/>
      <c r="Y59" s="49"/>
      <c r="Z59" s="49"/>
    </row>
    <row r="60" spans="1:26" s="25" customFormat="1" ht="17.25" customHeight="1" x14ac:dyDescent="0.25">
      <c r="A60" s="12">
        <v>1</v>
      </c>
      <c r="B60" s="68"/>
      <c r="C60" s="69"/>
      <c r="D60" s="70"/>
      <c r="E60" s="68"/>
      <c r="F60" s="69"/>
      <c r="G60" s="70"/>
      <c r="H60" s="68">
        <f>(H59+B60)-E60</f>
        <v>395</v>
      </c>
      <c r="I60" s="69">
        <f>(I59+C60)-F60</f>
        <v>1980</v>
      </c>
      <c r="J60" s="70">
        <f>(J59+D60)-G60</f>
        <v>480</v>
      </c>
      <c r="K60" s="35"/>
      <c r="L60" s="41">
        <v>120</v>
      </c>
      <c r="M60" s="31">
        <f>(M59+K60)-L60</f>
        <v>0</v>
      </c>
      <c r="N60" s="13"/>
      <c r="O60" s="14"/>
      <c r="P60" s="15">
        <f>(P59+N60)-O60</f>
        <v>33</v>
      </c>
      <c r="Q60" s="13"/>
      <c r="R60" s="14"/>
      <c r="S60" s="15">
        <f>(S59+Q60)-R60</f>
        <v>-122</v>
      </c>
      <c r="T60" s="16" t="s">
        <v>67</v>
      </c>
      <c r="U60" s="24" t="s">
        <v>19</v>
      </c>
      <c r="V60" s="16"/>
      <c r="W60" s="16"/>
      <c r="X60" s="16" t="s">
        <v>16</v>
      </c>
      <c r="Y60" s="16"/>
      <c r="Z60" s="16"/>
    </row>
    <row r="61" spans="1:26" s="25" customFormat="1" x14ac:dyDescent="0.25">
      <c r="A61" s="12">
        <v>6</v>
      </c>
      <c r="B61" s="68"/>
      <c r="C61" s="69"/>
      <c r="D61" s="70"/>
      <c r="E61" s="68">
        <v>225</v>
      </c>
      <c r="F61" s="69">
        <v>900</v>
      </c>
      <c r="G61" s="70">
        <v>400</v>
      </c>
      <c r="H61" s="68">
        <f t="shared" ref="H61:J61" si="23">(H60+B61)-E61</f>
        <v>170</v>
      </c>
      <c r="I61" s="69">
        <f t="shared" si="23"/>
        <v>1080</v>
      </c>
      <c r="J61" s="70">
        <f t="shared" si="23"/>
        <v>80</v>
      </c>
      <c r="K61" s="35"/>
      <c r="L61" s="83"/>
      <c r="M61" s="31">
        <f t="shared" ref="M61:M81" si="24">(M60+K61)-L61</f>
        <v>0</v>
      </c>
      <c r="N61" s="13"/>
      <c r="O61" s="14"/>
      <c r="P61" s="15">
        <f t="shared" ref="P61:P81" si="25">(P60+N61)-O61</f>
        <v>33</v>
      </c>
      <c r="Q61" s="13"/>
      <c r="R61" s="14"/>
      <c r="S61" s="15">
        <f t="shared" ref="S61:S81" si="26">(S60+Q61)-R61</f>
        <v>-122</v>
      </c>
      <c r="T61" s="16"/>
      <c r="U61" s="24"/>
      <c r="V61" s="16"/>
      <c r="W61" s="16"/>
      <c r="X61" s="16"/>
      <c r="Y61" s="16"/>
      <c r="Z61" s="16"/>
    </row>
    <row r="62" spans="1:26" s="25" customFormat="1" x14ac:dyDescent="0.25">
      <c r="A62" s="12">
        <v>7</v>
      </c>
      <c r="B62" s="68"/>
      <c r="C62" s="69"/>
      <c r="D62" s="70"/>
      <c r="E62" s="68"/>
      <c r="F62" s="69"/>
      <c r="G62" s="70"/>
      <c r="H62" s="68">
        <f t="shared" ref="H62:H81" si="27">(H61+B62)-E62</f>
        <v>170</v>
      </c>
      <c r="I62" s="69">
        <f t="shared" ref="I62:I81" si="28">(I61+C62)-F62</f>
        <v>1080</v>
      </c>
      <c r="J62" s="70">
        <f t="shared" ref="J62:J81" si="29">(J61+D62)-G62</f>
        <v>80</v>
      </c>
      <c r="K62" s="59">
        <v>100</v>
      </c>
      <c r="L62" s="33"/>
      <c r="M62" s="31">
        <f t="shared" si="24"/>
        <v>100</v>
      </c>
      <c r="N62" s="13"/>
      <c r="O62" s="14"/>
      <c r="P62" s="15">
        <f t="shared" si="25"/>
        <v>33</v>
      </c>
      <c r="Q62" s="13"/>
      <c r="R62" s="14"/>
      <c r="S62" s="15">
        <f t="shared" si="26"/>
        <v>-122</v>
      </c>
      <c r="T62" s="16" t="s">
        <v>73</v>
      </c>
      <c r="U62" s="24"/>
      <c r="V62" s="16"/>
      <c r="W62" s="16"/>
      <c r="X62" s="16" t="s">
        <v>14</v>
      </c>
      <c r="Y62" s="16"/>
      <c r="Z62" s="16"/>
    </row>
    <row r="63" spans="1:26" s="25" customFormat="1" x14ac:dyDescent="0.25">
      <c r="A63" s="12">
        <v>7</v>
      </c>
      <c r="B63" s="68"/>
      <c r="C63" s="69"/>
      <c r="D63" s="70"/>
      <c r="E63" s="68"/>
      <c r="F63" s="69"/>
      <c r="G63" s="70"/>
      <c r="H63" s="68">
        <f t="shared" si="27"/>
        <v>170</v>
      </c>
      <c r="I63" s="69">
        <f t="shared" si="28"/>
        <v>1080</v>
      </c>
      <c r="J63" s="70">
        <f t="shared" si="29"/>
        <v>80</v>
      </c>
      <c r="K63" s="35"/>
      <c r="L63" s="41">
        <v>100</v>
      </c>
      <c r="M63" s="31">
        <f t="shared" si="24"/>
        <v>0</v>
      </c>
      <c r="N63" s="34"/>
      <c r="O63" s="14"/>
      <c r="P63" s="15">
        <f t="shared" si="25"/>
        <v>33</v>
      </c>
      <c r="Q63" s="13"/>
      <c r="R63" s="14"/>
      <c r="S63" s="15">
        <f t="shared" si="26"/>
        <v>-122</v>
      </c>
      <c r="T63" s="16" t="s">
        <v>67</v>
      </c>
      <c r="U63" s="24" t="s">
        <v>20</v>
      </c>
      <c r="V63" s="16"/>
      <c r="W63" s="16"/>
      <c r="X63" s="16" t="s">
        <v>16</v>
      </c>
      <c r="Y63" s="16"/>
      <c r="Z63" s="16"/>
    </row>
    <row r="64" spans="1:26" s="25" customFormat="1" x14ac:dyDescent="0.25">
      <c r="A64" s="12">
        <v>7</v>
      </c>
      <c r="B64" s="68"/>
      <c r="C64" s="69"/>
      <c r="D64" s="70"/>
      <c r="E64" s="68"/>
      <c r="F64" s="69"/>
      <c r="G64" s="70"/>
      <c r="H64" s="68">
        <f t="shared" si="27"/>
        <v>170</v>
      </c>
      <c r="I64" s="69">
        <f t="shared" si="28"/>
        <v>1080</v>
      </c>
      <c r="J64" s="70">
        <f t="shared" si="29"/>
        <v>80</v>
      </c>
      <c r="K64" s="13"/>
      <c r="L64" s="14"/>
      <c r="M64" s="31">
        <f t="shared" si="24"/>
        <v>0</v>
      </c>
      <c r="N64" s="40">
        <v>500</v>
      </c>
      <c r="O64" s="39"/>
      <c r="P64" s="15">
        <f t="shared" si="25"/>
        <v>533</v>
      </c>
      <c r="Q64" s="13"/>
      <c r="R64" s="39"/>
      <c r="S64" s="15">
        <f t="shared" si="26"/>
        <v>-122</v>
      </c>
      <c r="T64" s="16"/>
      <c r="U64" s="24"/>
      <c r="V64" s="16"/>
      <c r="W64" s="16"/>
      <c r="X64" s="16"/>
      <c r="Y64" s="16"/>
      <c r="Z64" s="16"/>
    </row>
    <row r="65" spans="1:26" s="25" customFormat="1" x14ac:dyDescent="0.25">
      <c r="A65" s="12">
        <v>7</v>
      </c>
      <c r="B65" s="68"/>
      <c r="C65" s="69"/>
      <c r="D65" s="70"/>
      <c r="E65" s="68"/>
      <c r="F65" s="69"/>
      <c r="G65" s="70"/>
      <c r="H65" s="68">
        <f t="shared" si="27"/>
        <v>170</v>
      </c>
      <c r="I65" s="69">
        <f t="shared" si="28"/>
        <v>1080</v>
      </c>
      <c r="J65" s="70">
        <f t="shared" si="29"/>
        <v>80</v>
      </c>
      <c r="K65" s="13"/>
      <c r="L65" s="14"/>
      <c r="M65" s="31">
        <f t="shared" si="24"/>
        <v>0</v>
      </c>
      <c r="N65" s="13"/>
      <c r="O65" s="14">
        <v>500</v>
      </c>
      <c r="P65" s="15">
        <f t="shared" si="25"/>
        <v>33</v>
      </c>
      <c r="Q65" s="13"/>
      <c r="R65" s="14"/>
      <c r="S65" s="15">
        <f t="shared" si="26"/>
        <v>-122</v>
      </c>
      <c r="T65" s="16" t="s">
        <v>71</v>
      </c>
      <c r="U65" s="24"/>
      <c r="V65" s="16"/>
      <c r="W65" s="16"/>
      <c r="X65" s="16" t="s">
        <v>51</v>
      </c>
      <c r="Y65" s="16"/>
      <c r="Z65" s="16"/>
    </row>
    <row r="66" spans="1:26" s="43" customFormat="1" x14ac:dyDescent="0.25">
      <c r="A66" s="12">
        <v>9</v>
      </c>
      <c r="B66" s="68">
        <v>500</v>
      </c>
      <c r="C66" s="69"/>
      <c r="D66" s="70"/>
      <c r="E66" s="68"/>
      <c r="F66" s="69"/>
      <c r="G66" s="70"/>
      <c r="H66" s="68">
        <f t="shared" si="27"/>
        <v>670</v>
      </c>
      <c r="I66" s="69">
        <f t="shared" si="28"/>
        <v>1080</v>
      </c>
      <c r="J66" s="70">
        <f t="shared" si="29"/>
        <v>80</v>
      </c>
      <c r="K66" s="59">
        <v>200</v>
      </c>
      <c r="L66" s="33"/>
      <c r="M66" s="31">
        <f t="shared" si="24"/>
        <v>200</v>
      </c>
      <c r="N66" s="13"/>
      <c r="O66" s="14"/>
      <c r="P66" s="15">
        <f t="shared" si="25"/>
        <v>33</v>
      </c>
      <c r="Q66" s="13"/>
      <c r="R66" s="14"/>
      <c r="S66" s="15">
        <f t="shared" si="26"/>
        <v>-122</v>
      </c>
      <c r="T66" s="16" t="s">
        <v>73</v>
      </c>
      <c r="U66" s="16"/>
      <c r="V66" s="16"/>
      <c r="W66" s="16"/>
      <c r="X66" s="16" t="s">
        <v>14</v>
      </c>
      <c r="Y66" s="16"/>
      <c r="Z66" s="16"/>
    </row>
    <row r="67" spans="1:26" s="43" customFormat="1" x14ac:dyDescent="0.25">
      <c r="A67" s="12">
        <v>9</v>
      </c>
      <c r="B67" s="68"/>
      <c r="C67" s="69"/>
      <c r="D67" s="70"/>
      <c r="E67" s="68"/>
      <c r="F67" s="69"/>
      <c r="G67" s="70"/>
      <c r="H67" s="68">
        <f t="shared" si="27"/>
        <v>670</v>
      </c>
      <c r="I67" s="69">
        <f t="shared" si="28"/>
        <v>1080</v>
      </c>
      <c r="J67" s="70">
        <f t="shared" si="29"/>
        <v>80</v>
      </c>
      <c r="K67" s="35"/>
      <c r="L67" s="41">
        <v>200</v>
      </c>
      <c r="M67" s="31">
        <f t="shared" si="24"/>
        <v>0</v>
      </c>
      <c r="N67" s="13"/>
      <c r="O67" s="14"/>
      <c r="P67" s="15">
        <f t="shared" si="25"/>
        <v>33</v>
      </c>
      <c r="Q67" s="13"/>
      <c r="R67" s="14"/>
      <c r="S67" s="15">
        <f t="shared" si="26"/>
        <v>-122</v>
      </c>
      <c r="T67" s="16" t="s">
        <v>67</v>
      </c>
      <c r="U67" s="24" t="s">
        <v>21</v>
      </c>
      <c r="V67" s="16"/>
      <c r="W67" s="16"/>
      <c r="X67" s="16" t="s">
        <v>16</v>
      </c>
      <c r="Y67" s="16"/>
      <c r="Z67" s="16"/>
    </row>
    <row r="68" spans="1:26" s="43" customFormat="1" x14ac:dyDescent="0.25">
      <c r="A68" s="12">
        <v>10</v>
      </c>
      <c r="B68" s="68"/>
      <c r="C68" s="69"/>
      <c r="D68" s="70">
        <v>1000</v>
      </c>
      <c r="E68" s="68"/>
      <c r="F68" s="69"/>
      <c r="G68" s="70"/>
      <c r="H68" s="68">
        <f t="shared" si="27"/>
        <v>670</v>
      </c>
      <c r="I68" s="69">
        <f t="shared" si="28"/>
        <v>1080</v>
      </c>
      <c r="J68" s="70">
        <f t="shared" si="29"/>
        <v>1080</v>
      </c>
      <c r="K68" s="35"/>
      <c r="L68" s="83"/>
      <c r="M68" s="31">
        <f t="shared" si="24"/>
        <v>0</v>
      </c>
      <c r="N68" s="13"/>
      <c r="O68" s="14"/>
      <c r="P68" s="15">
        <f t="shared" si="25"/>
        <v>33</v>
      </c>
      <c r="Q68" s="13"/>
      <c r="R68" s="14"/>
      <c r="S68" s="15">
        <f t="shared" si="26"/>
        <v>-122</v>
      </c>
      <c r="T68" s="16"/>
      <c r="U68" s="24"/>
      <c r="V68" s="16"/>
      <c r="W68" s="16"/>
      <c r="X68" s="16"/>
      <c r="Y68" s="16"/>
      <c r="Z68" s="16"/>
    </row>
    <row r="69" spans="1:26" s="43" customFormat="1" x14ac:dyDescent="0.25">
      <c r="A69" s="12">
        <v>11</v>
      </c>
      <c r="B69" s="68"/>
      <c r="C69" s="69"/>
      <c r="D69" s="70"/>
      <c r="E69" s="68"/>
      <c r="F69" s="69"/>
      <c r="G69" s="70"/>
      <c r="H69" s="68">
        <f t="shared" si="27"/>
        <v>670</v>
      </c>
      <c r="I69" s="69">
        <f t="shared" si="28"/>
        <v>1080</v>
      </c>
      <c r="J69" s="70">
        <f t="shared" si="29"/>
        <v>1080</v>
      </c>
      <c r="K69" s="59">
        <v>100</v>
      </c>
      <c r="L69" s="14"/>
      <c r="M69" s="31">
        <f t="shared" si="24"/>
        <v>100</v>
      </c>
      <c r="N69" s="13"/>
      <c r="O69" s="14"/>
      <c r="P69" s="15">
        <f t="shared" si="25"/>
        <v>33</v>
      </c>
      <c r="Q69" s="13"/>
      <c r="R69" s="14"/>
      <c r="S69" s="15">
        <f t="shared" si="26"/>
        <v>-122</v>
      </c>
      <c r="T69" s="16" t="s">
        <v>73</v>
      </c>
      <c r="U69" s="16"/>
      <c r="V69" s="16"/>
      <c r="W69" s="16"/>
      <c r="X69" s="16" t="s">
        <v>14</v>
      </c>
      <c r="Y69" s="16"/>
      <c r="Z69" s="16"/>
    </row>
    <row r="70" spans="1:26" s="43" customFormat="1" x14ac:dyDescent="0.25">
      <c r="A70" s="12">
        <v>11</v>
      </c>
      <c r="B70" s="68"/>
      <c r="C70" s="69"/>
      <c r="D70" s="70"/>
      <c r="E70" s="68"/>
      <c r="F70" s="69"/>
      <c r="G70" s="70"/>
      <c r="H70" s="68">
        <f t="shared" si="27"/>
        <v>670</v>
      </c>
      <c r="I70" s="69">
        <f t="shared" si="28"/>
        <v>1080</v>
      </c>
      <c r="J70" s="70">
        <f t="shared" si="29"/>
        <v>1080</v>
      </c>
      <c r="K70" s="13"/>
      <c r="L70" s="14">
        <v>100</v>
      </c>
      <c r="M70" s="31">
        <f t="shared" si="24"/>
        <v>0</v>
      </c>
      <c r="N70" s="13"/>
      <c r="O70" s="14"/>
      <c r="P70" s="15">
        <f t="shared" si="25"/>
        <v>33</v>
      </c>
      <c r="Q70" s="13"/>
      <c r="R70" s="14"/>
      <c r="S70" s="15">
        <f t="shared" si="26"/>
        <v>-122</v>
      </c>
      <c r="T70" s="16"/>
      <c r="U70" s="24" t="s">
        <v>22</v>
      </c>
      <c r="V70" s="26" t="s">
        <v>54</v>
      </c>
      <c r="W70" s="26"/>
      <c r="X70" s="16" t="s">
        <v>23</v>
      </c>
      <c r="Y70" s="26"/>
      <c r="Z70" s="26"/>
    </row>
    <row r="71" spans="1:26" s="43" customFormat="1" x14ac:dyDescent="0.25">
      <c r="A71" s="12">
        <v>16</v>
      </c>
      <c r="B71" s="68"/>
      <c r="C71" s="69"/>
      <c r="D71" s="70"/>
      <c r="E71" s="68"/>
      <c r="F71" s="69"/>
      <c r="G71" s="70">
        <v>500</v>
      </c>
      <c r="H71" s="68">
        <f t="shared" si="27"/>
        <v>670</v>
      </c>
      <c r="I71" s="69">
        <f t="shared" si="28"/>
        <v>1080</v>
      </c>
      <c r="J71" s="70">
        <f t="shared" si="29"/>
        <v>580</v>
      </c>
      <c r="K71" s="13"/>
      <c r="L71" s="14"/>
      <c r="M71" s="31">
        <f t="shared" si="24"/>
        <v>0</v>
      </c>
      <c r="N71" s="13"/>
      <c r="O71" s="14"/>
      <c r="P71" s="15">
        <f t="shared" si="25"/>
        <v>33</v>
      </c>
      <c r="Q71" s="13"/>
      <c r="R71" s="14"/>
      <c r="S71" s="15">
        <f t="shared" si="26"/>
        <v>-122</v>
      </c>
      <c r="T71" s="16"/>
      <c r="U71" s="24"/>
      <c r="V71" s="26"/>
      <c r="W71" s="26"/>
      <c r="X71" s="16"/>
      <c r="Y71" s="26"/>
      <c r="Z71" s="26"/>
    </row>
    <row r="72" spans="1:26" s="43" customFormat="1" x14ac:dyDescent="0.25">
      <c r="A72" s="187">
        <v>16</v>
      </c>
      <c r="B72" s="68"/>
      <c r="C72" s="69"/>
      <c r="D72" s="70"/>
      <c r="E72" s="68"/>
      <c r="F72" s="69"/>
      <c r="G72" s="70"/>
      <c r="H72" s="68">
        <f t="shared" si="27"/>
        <v>670</v>
      </c>
      <c r="I72" s="69">
        <f t="shared" si="28"/>
        <v>1080</v>
      </c>
      <c r="J72" s="70">
        <f t="shared" si="29"/>
        <v>580</v>
      </c>
      <c r="K72" s="13"/>
      <c r="L72" s="14"/>
      <c r="M72" s="31">
        <f t="shared" si="24"/>
        <v>0</v>
      </c>
      <c r="N72" s="13"/>
      <c r="O72" s="14"/>
      <c r="P72" s="15">
        <f t="shared" si="25"/>
        <v>33</v>
      </c>
      <c r="Q72" s="13"/>
      <c r="R72" s="14">
        <v>15</v>
      </c>
      <c r="S72" s="15">
        <f t="shared" si="26"/>
        <v>-137</v>
      </c>
      <c r="T72" s="16" t="s">
        <v>71</v>
      </c>
      <c r="U72" s="24"/>
      <c r="V72" s="26"/>
      <c r="W72" s="26"/>
      <c r="X72" s="16" t="s">
        <v>108</v>
      </c>
      <c r="Y72" s="26"/>
      <c r="Z72" s="26"/>
    </row>
    <row r="73" spans="1:26" x14ac:dyDescent="0.25">
      <c r="A73" s="12">
        <v>17</v>
      </c>
      <c r="B73" s="68"/>
      <c r="C73" s="69"/>
      <c r="D73" s="70"/>
      <c r="E73" s="68"/>
      <c r="F73" s="69"/>
      <c r="G73" s="70"/>
      <c r="H73" s="68">
        <f t="shared" si="27"/>
        <v>670</v>
      </c>
      <c r="I73" s="69">
        <f t="shared" si="28"/>
        <v>1080</v>
      </c>
      <c r="J73" s="70">
        <f t="shared" si="29"/>
        <v>580</v>
      </c>
      <c r="K73" s="59">
        <v>400</v>
      </c>
      <c r="L73" s="14"/>
      <c r="M73" s="31">
        <f t="shared" si="24"/>
        <v>400</v>
      </c>
      <c r="N73" s="13"/>
      <c r="O73" s="14"/>
      <c r="P73" s="15">
        <f t="shared" si="25"/>
        <v>33</v>
      </c>
      <c r="Q73" s="13"/>
      <c r="R73" s="14"/>
      <c r="S73" s="15">
        <f t="shared" si="26"/>
        <v>-137</v>
      </c>
      <c r="T73" s="16" t="s">
        <v>73</v>
      </c>
      <c r="U73" s="16"/>
      <c r="V73" s="16"/>
      <c r="W73" s="16"/>
      <c r="X73" s="16" t="s">
        <v>14</v>
      </c>
      <c r="Y73" s="16"/>
      <c r="Z73" s="16"/>
    </row>
    <row r="74" spans="1:26" x14ac:dyDescent="0.25">
      <c r="A74" s="12">
        <v>17</v>
      </c>
      <c r="B74" s="68"/>
      <c r="C74" s="69"/>
      <c r="D74" s="70"/>
      <c r="E74" s="68"/>
      <c r="F74" s="69"/>
      <c r="G74" s="70"/>
      <c r="H74" s="68">
        <f t="shared" si="27"/>
        <v>670</v>
      </c>
      <c r="I74" s="69">
        <f t="shared" si="28"/>
        <v>1080</v>
      </c>
      <c r="J74" s="70">
        <f t="shared" si="29"/>
        <v>580</v>
      </c>
      <c r="K74" s="13"/>
      <c r="L74" s="14">
        <v>400</v>
      </c>
      <c r="M74" s="31">
        <f t="shared" si="24"/>
        <v>0</v>
      </c>
      <c r="N74" s="13"/>
      <c r="O74" s="14"/>
      <c r="P74" s="15">
        <f t="shared" si="25"/>
        <v>33</v>
      </c>
      <c r="Q74" s="13"/>
      <c r="R74" s="14"/>
      <c r="S74" s="15">
        <f t="shared" si="26"/>
        <v>-137</v>
      </c>
      <c r="T74" s="16"/>
      <c r="U74" s="24" t="s">
        <v>24</v>
      </c>
      <c r="V74" s="20"/>
      <c r="W74" s="26" t="s">
        <v>25</v>
      </c>
      <c r="X74" s="16" t="s">
        <v>26</v>
      </c>
      <c r="Y74" s="26"/>
      <c r="Z74" s="26"/>
    </row>
    <row r="75" spans="1:26" x14ac:dyDescent="0.25">
      <c r="A75" s="12">
        <v>17</v>
      </c>
      <c r="B75" s="68"/>
      <c r="C75" s="69"/>
      <c r="D75" s="70"/>
      <c r="E75" s="68"/>
      <c r="F75" s="69"/>
      <c r="G75" s="70"/>
      <c r="H75" s="68">
        <f t="shared" si="27"/>
        <v>670</v>
      </c>
      <c r="I75" s="69">
        <f t="shared" si="28"/>
        <v>1080</v>
      </c>
      <c r="J75" s="70">
        <f t="shared" si="29"/>
        <v>580</v>
      </c>
      <c r="K75" s="59">
        <v>100</v>
      </c>
      <c r="L75" s="33"/>
      <c r="M75" s="31">
        <f t="shared" si="24"/>
        <v>100</v>
      </c>
      <c r="N75" s="13"/>
      <c r="O75" s="14"/>
      <c r="P75" s="15">
        <f t="shared" si="25"/>
        <v>33</v>
      </c>
      <c r="Q75" s="13"/>
      <c r="R75" s="14"/>
      <c r="S75" s="15">
        <f t="shared" si="26"/>
        <v>-137</v>
      </c>
      <c r="T75" s="16" t="s">
        <v>73</v>
      </c>
      <c r="U75" s="16"/>
      <c r="V75" s="16"/>
      <c r="W75" s="16"/>
      <c r="X75" s="16" t="s">
        <v>14</v>
      </c>
      <c r="Y75" s="16"/>
      <c r="Z75" s="16"/>
    </row>
    <row r="76" spans="1:26" x14ac:dyDescent="0.25">
      <c r="A76" s="12">
        <v>18</v>
      </c>
      <c r="B76" s="68"/>
      <c r="C76" s="69"/>
      <c r="D76" s="70"/>
      <c r="E76" s="68"/>
      <c r="F76" s="69"/>
      <c r="G76" s="70"/>
      <c r="H76" s="68">
        <f t="shared" si="27"/>
        <v>670</v>
      </c>
      <c r="I76" s="69">
        <f t="shared" si="28"/>
        <v>1080</v>
      </c>
      <c r="J76" s="70">
        <f t="shared" si="29"/>
        <v>580</v>
      </c>
      <c r="K76" s="35"/>
      <c r="L76" s="41">
        <v>100</v>
      </c>
      <c r="M76" s="31">
        <f t="shared" si="24"/>
        <v>0</v>
      </c>
      <c r="N76" s="34"/>
      <c r="O76" s="14"/>
      <c r="P76" s="15">
        <f t="shared" si="25"/>
        <v>33</v>
      </c>
      <c r="Q76" s="13"/>
      <c r="R76" s="14"/>
      <c r="S76" s="15">
        <f t="shared" si="26"/>
        <v>-137</v>
      </c>
      <c r="T76" s="16" t="s">
        <v>67</v>
      </c>
      <c r="U76" s="24" t="s">
        <v>27</v>
      </c>
      <c r="V76" s="16"/>
      <c r="W76" s="16"/>
      <c r="X76" s="16" t="s">
        <v>16</v>
      </c>
      <c r="Y76" s="16"/>
      <c r="Z76" s="16"/>
    </row>
    <row r="77" spans="1:26" x14ac:dyDescent="0.25">
      <c r="A77" s="187">
        <v>24</v>
      </c>
      <c r="B77" s="68"/>
      <c r="C77" s="69"/>
      <c r="D77" s="70"/>
      <c r="E77" s="68"/>
      <c r="F77" s="69"/>
      <c r="G77" s="70"/>
      <c r="H77" s="68">
        <f t="shared" si="27"/>
        <v>670</v>
      </c>
      <c r="I77" s="69">
        <f t="shared" si="28"/>
        <v>1080</v>
      </c>
      <c r="J77" s="70">
        <f t="shared" si="29"/>
        <v>580</v>
      </c>
      <c r="K77" s="35"/>
      <c r="L77" s="83"/>
      <c r="M77" s="31">
        <f t="shared" si="24"/>
        <v>0</v>
      </c>
      <c r="N77" s="18"/>
      <c r="O77" s="39"/>
      <c r="P77" s="15">
        <f t="shared" si="25"/>
        <v>33</v>
      </c>
      <c r="Q77" s="13"/>
      <c r="R77" s="39">
        <v>1</v>
      </c>
      <c r="S77" s="15">
        <f t="shared" si="26"/>
        <v>-138</v>
      </c>
      <c r="T77" s="16" t="s">
        <v>71</v>
      </c>
      <c r="U77" s="24"/>
      <c r="V77" s="16"/>
      <c r="W77" s="16"/>
      <c r="X77" s="16" t="s">
        <v>109</v>
      </c>
      <c r="Y77" s="16"/>
      <c r="Z77" s="16"/>
    </row>
    <row r="78" spans="1:26" x14ac:dyDescent="0.25">
      <c r="A78" s="187">
        <v>30</v>
      </c>
      <c r="B78" s="68"/>
      <c r="C78" s="69"/>
      <c r="D78" s="70"/>
      <c r="E78" s="68"/>
      <c r="F78" s="69"/>
      <c r="G78" s="70"/>
      <c r="H78" s="68">
        <f t="shared" si="27"/>
        <v>670</v>
      </c>
      <c r="I78" s="69">
        <f t="shared" si="28"/>
        <v>1080</v>
      </c>
      <c r="J78" s="70">
        <f t="shared" si="29"/>
        <v>580</v>
      </c>
      <c r="K78" s="35"/>
      <c r="L78" s="19"/>
      <c r="M78" s="31">
        <f t="shared" si="24"/>
        <v>0</v>
      </c>
      <c r="O78" s="19"/>
      <c r="P78" s="15">
        <f t="shared" si="25"/>
        <v>33</v>
      </c>
      <c r="Q78" s="13"/>
      <c r="R78" s="39">
        <v>50</v>
      </c>
      <c r="S78" s="15">
        <f t="shared" si="26"/>
        <v>-188</v>
      </c>
      <c r="T78" s="16" t="s">
        <v>71</v>
      </c>
      <c r="U78" s="24"/>
      <c r="V78" s="16"/>
      <c r="W78" s="16"/>
      <c r="X78" s="16" t="s">
        <v>112</v>
      </c>
      <c r="Y78" s="16"/>
      <c r="Z78" s="16"/>
    </row>
    <row r="79" spans="1:26" x14ac:dyDescent="0.25">
      <c r="A79" s="12">
        <v>30</v>
      </c>
      <c r="B79" s="68"/>
      <c r="C79" s="69"/>
      <c r="D79" s="70"/>
      <c r="E79" s="68"/>
      <c r="F79" s="69"/>
      <c r="G79" s="70"/>
      <c r="H79" s="68">
        <f t="shared" si="27"/>
        <v>670</v>
      </c>
      <c r="I79" s="69">
        <f t="shared" si="28"/>
        <v>1080</v>
      </c>
      <c r="J79" s="70">
        <f t="shared" si="29"/>
        <v>580</v>
      </c>
      <c r="K79" s="13"/>
      <c r="L79" s="14"/>
      <c r="M79" s="31">
        <f t="shared" si="24"/>
        <v>0</v>
      </c>
      <c r="N79" s="40">
        <v>50</v>
      </c>
      <c r="O79" s="39"/>
      <c r="P79" s="15">
        <f t="shared" si="25"/>
        <v>83</v>
      </c>
      <c r="Q79" s="13"/>
      <c r="R79" s="39"/>
      <c r="S79" s="15">
        <f t="shared" si="26"/>
        <v>-188</v>
      </c>
      <c r="T79" s="16"/>
      <c r="U79" s="24"/>
      <c r="V79" s="16"/>
      <c r="W79" s="16"/>
      <c r="X79" s="16"/>
      <c r="Y79" s="16"/>
      <c r="Z79" s="16"/>
    </row>
    <row r="80" spans="1:26" x14ac:dyDescent="0.25">
      <c r="A80" s="12">
        <v>30</v>
      </c>
      <c r="B80" s="68"/>
      <c r="C80" s="69"/>
      <c r="D80" s="70"/>
      <c r="E80" s="68"/>
      <c r="F80" s="69"/>
      <c r="G80" s="70"/>
      <c r="H80" s="68">
        <f t="shared" si="27"/>
        <v>670</v>
      </c>
      <c r="I80" s="69">
        <f t="shared" si="28"/>
        <v>1080</v>
      </c>
      <c r="J80" s="70">
        <f t="shared" si="29"/>
        <v>580</v>
      </c>
      <c r="K80" s="13"/>
      <c r="L80" s="14"/>
      <c r="M80" s="31">
        <f t="shared" si="24"/>
        <v>0</v>
      </c>
      <c r="N80" s="13"/>
      <c r="O80" s="14">
        <v>25</v>
      </c>
      <c r="P80" s="15">
        <f t="shared" si="25"/>
        <v>58</v>
      </c>
      <c r="Q80" s="13"/>
      <c r="R80" s="14"/>
      <c r="S80" s="15">
        <f t="shared" si="26"/>
        <v>-188</v>
      </c>
      <c r="T80" s="16"/>
      <c r="U80" s="24"/>
      <c r="V80" s="16" t="s">
        <v>52</v>
      </c>
      <c r="W80" s="16"/>
      <c r="X80" s="16" t="s">
        <v>55</v>
      </c>
      <c r="Y80" s="16"/>
      <c r="Z80" s="16"/>
    </row>
    <row r="81" spans="1:27" x14ac:dyDescent="0.25">
      <c r="A81" s="12">
        <v>30</v>
      </c>
      <c r="B81" s="68"/>
      <c r="C81" s="69"/>
      <c r="D81" s="70"/>
      <c r="E81" s="68"/>
      <c r="F81" s="69"/>
      <c r="G81" s="70"/>
      <c r="H81" s="68">
        <f t="shared" si="27"/>
        <v>670</v>
      </c>
      <c r="I81" s="69">
        <f t="shared" si="28"/>
        <v>1080</v>
      </c>
      <c r="J81" s="70">
        <f t="shared" si="29"/>
        <v>580</v>
      </c>
      <c r="K81" s="13"/>
      <c r="L81" s="14"/>
      <c r="M81" s="31">
        <f t="shared" si="24"/>
        <v>0</v>
      </c>
      <c r="N81" s="13"/>
      <c r="O81" s="14">
        <v>25</v>
      </c>
      <c r="P81" s="15">
        <f t="shared" si="25"/>
        <v>33</v>
      </c>
      <c r="Q81" s="13"/>
      <c r="R81" s="14"/>
      <c r="S81" s="15">
        <f t="shared" si="26"/>
        <v>-188</v>
      </c>
      <c r="T81" s="16"/>
      <c r="U81" s="24"/>
      <c r="V81" s="16" t="s">
        <v>53</v>
      </c>
      <c r="W81" s="16"/>
      <c r="X81" s="16" t="s">
        <v>55</v>
      </c>
      <c r="Y81" s="16"/>
      <c r="Z81" s="16"/>
    </row>
    <row r="82" spans="1:27" x14ac:dyDescent="0.25">
      <c r="A82" s="45" t="s">
        <v>28</v>
      </c>
      <c r="B82" s="74">
        <f>SUM(B60:B81)</f>
        <v>500</v>
      </c>
      <c r="C82" s="75">
        <f t="shared" ref="C82:G82" si="30">SUM(C60:C81)</f>
        <v>0</v>
      </c>
      <c r="D82" s="76">
        <f t="shared" si="30"/>
        <v>1000</v>
      </c>
      <c r="E82" s="74">
        <f t="shared" si="30"/>
        <v>225</v>
      </c>
      <c r="F82" s="75">
        <f t="shared" si="30"/>
        <v>900</v>
      </c>
      <c r="G82" s="76">
        <f t="shared" si="30"/>
        <v>900</v>
      </c>
      <c r="H82" s="74">
        <f>H81</f>
        <v>670</v>
      </c>
      <c r="I82" s="75">
        <f>I81</f>
        <v>1080</v>
      </c>
      <c r="J82" s="76">
        <f>J81</f>
        <v>580</v>
      </c>
      <c r="K82" s="46">
        <f>SUM(K60:K81)</f>
        <v>900</v>
      </c>
      <c r="L82" s="47">
        <f t="shared" ref="L82:O82" si="31">SUM(L60:L81)</f>
        <v>1020</v>
      </c>
      <c r="M82" s="48">
        <f>M81</f>
        <v>0</v>
      </c>
      <c r="N82" s="51">
        <f t="shared" si="31"/>
        <v>550</v>
      </c>
      <c r="O82" s="47">
        <f t="shared" si="31"/>
        <v>550</v>
      </c>
      <c r="P82" s="48">
        <f>P81</f>
        <v>33</v>
      </c>
      <c r="Q82" s="51">
        <f t="shared" ref="Q82:R82" si="32">SUM(Q60:Q81)</f>
        <v>0</v>
      </c>
      <c r="R82" s="47">
        <f t="shared" si="32"/>
        <v>66</v>
      </c>
      <c r="S82" s="48">
        <f>S81</f>
        <v>-188</v>
      </c>
      <c r="T82" s="49"/>
      <c r="U82" s="49"/>
      <c r="V82" s="49"/>
      <c r="W82" s="49"/>
      <c r="X82" s="49"/>
      <c r="Y82" s="49"/>
      <c r="Z82" s="49"/>
    </row>
    <row r="83" spans="1:27" x14ac:dyDescent="0.25">
      <c r="A83" s="17">
        <v>7</v>
      </c>
      <c r="B83" s="71"/>
      <c r="C83" s="72"/>
      <c r="D83" s="73"/>
      <c r="E83" s="71"/>
      <c r="F83" s="72">
        <v>200</v>
      </c>
      <c r="G83" s="73"/>
      <c r="H83" s="71">
        <f>(H82+B83)-E83</f>
        <v>670</v>
      </c>
      <c r="I83" s="72">
        <f>(I82+C83)-F83</f>
        <v>880</v>
      </c>
      <c r="J83" s="73">
        <f>(J82+D83)-G83</f>
        <v>580</v>
      </c>
      <c r="K83" s="18"/>
      <c r="L83" s="19"/>
      <c r="M83" s="37">
        <f>(M82+K83)-L83</f>
        <v>0</v>
      </c>
      <c r="N83" s="18"/>
      <c r="O83" s="19"/>
      <c r="P83" s="22">
        <f>(P82+N83)-O83</f>
        <v>33</v>
      </c>
      <c r="Q83" s="18"/>
      <c r="R83" s="19"/>
      <c r="S83" s="22">
        <f>(S82+Q83)-R83</f>
        <v>-188</v>
      </c>
      <c r="T83" s="20"/>
      <c r="U83" s="20"/>
      <c r="V83" s="20"/>
      <c r="W83" s="20"/>
      <c r="X83" s="20"/>
      <c r="Y83" s="20"/>
      <c r="Z83" s="20"/>
      <c r="AA83" s="44"/>
    </row>
    <row r="84" spans="1:27" x14ac:dyDescent="0.25">
      <c r="A84" s="17">
        <v>8</v>
      </c>
      <c r="B84" s="71"/>
      <c r="C84" s="72"/>
      <c r="D84" s="73"/>
      <c r="E84" s="102">
        <v>318.25</v>
      </c>
      <c r="F84" s="72">
        <v>300</v>
      </c>
      <c r="G84" s="73">
        <v>200</v>
      </c>
      <c r="H84" s="71">
        <f t="shared" ref="H84:J84" si="33">(H83+B84)-E84</f>
        <v>351.75</v>
      </c>
      <c r="I84" s="72">
        <f t="shared" si="33"/>
        <v>580</v>
      </c>
      <c r="J84" s="73">
        <f t="shared" si="33"/>
        <v>380</v>
      </c>
      <c r="K84" s="18"/>
      <c r="L84" s="19"/>
      <c r="M84" s="37">
        <f t="shared" ref="M84:M102" si="34">(M83+K84)-L84</f>
        <v>0</v>
      </c>
      <c r="N84" s="18"/>
      <c r="O84" s="19"/>
      <c r="P84" s="22">
        <f t="shared" ref="P84:P102" si="35">(P83+N84)-O84</f>
        <v>33</v>
      </c>
      <c r="Q84" s="18"/>
      <c r="R84" s="19"/>
      <c r="S84" s="22">
        <f t="shared" ref="S84:S102" si="36">(S83+Q84)-R84</f>
        <v>-188</v>
      </c>
      <c r="T84" s="20"/>
      <c r="U84" s="20"/>
      <c r="V84" s="20"/>
      <c r="W84" s="20"/>
      <c r="X84" s="20"/>
      <c r="Y84" s="20"/>
      <c r="Z84" s="20"/>
      <c r="AA84" s="44"/>
    </row>
    <row r="85" spans="1:27" x14ac:dyDescent="0.25">
      <c r="A85" s="17">
        <v>10</v>
      </c>
      <c r="B85" s="71"/>
      <c r="C85" s="72"/>
      <c r="D85" s="73"/>
      <c r="E85" s="71"/>
      <c r="F85" s="72">
        <v>200</v>
      </c>
      <c r="G85" s="73">
        <v>200</v>
      </c>
      <c r="H85" s="71">
        <f t="shared" ref="H85:H102" si="37">(H84+B85)-E85</f>
        <v>351.75</v>
      </c>
      <c r="I85" s="72">
        <f t="shared" ref="I85:I102" si="38">(I84+C85)-F85</f>
        <v>380</v>
      </c>
      <c r="J85" s="73">
        <f t="shared" ref="J85:J102" si="39">(J84+D85)-G85</f>
        <v>180</v>
      </c>
      <c r="K85" s="18"/>
      <c r="L85" s="19"/>
      <c r="M85" s="37">
        <f t="shared" si="34"/>
        <v>0</v>
      </c>
      <c r="N85" s="84"/>
      <c r="O85" s="19"/>
      <c r="P85" s="22">
        <f t="shared" si="35"/>
        <v>33</v>
      </c>
      <c r="Q85" s="18"/>
      <c r="R85" s="19"/>
      <c r="S85" s="22">
        <f t="shared" si="36"/>
        <v>-188</v>
      </c>
      <c r="T85" s="20"/>
      <c r="U85" s="20"/>
      <c r="V85" s="20"/>
      <c r="W85" s="20"/>
      <c r="X85" s="20"/>
      <c r="Y85" s="20"/>
      <c r="Z85" s="20"/>
      <c r="AA85" s="44"/>
    </row>
    <row r="86" spans="1:27" x14ac:dyDescent="0.25">
      <c r="A86" s="17">
        <v>11</v>
      </c>
      <c r="B86" s="71"/>
      <c r="C86" s="72"/>
      <c r="D86" s="73"/>
      <c r="E86" s="71"/>
      <c r="F86" s="72"/>
      <c r="G86" s="73"/>
      <c r="H86" s="71">
        <f t="shared" si="37"/>
        <v>351.75</v>
      </c>
      <c r="I86" s="72">
        <f t="shared" si="38"/>
        <v>380</v>
      </c>
      <c r="J86" s="73">
        <f t="shared" si="39"/>
        <v>180</v>
      </c>
      <c r="K86" s="18"/>
      <c r="L86" s="19"/>
      <c r="M86" s="37">
        <f t="shared" si="34"/>
        <v>0</v>
      </c>
      <c r="N86" s="40">
        <v>400</v>
      </c>
      <c r="O86" s="38"/>
      <c r="P86" s="22">
        <f t="shared" si="35"/>
        <v>433</v>
      </c>
      <c r="Q86" s="18"/>
      <c r="R86" s="38"/>
      <c r="S86" s="22">
        <f t="shared" si="36"/>
        <v>-188</v>
      </c>
      <c r="T86" s="20"/>
      <c r="U86" s="20"/>
      <c r="V86" s="20"/>
      <c r="W86" s="20"/>
      <c r="X86" s="20"/>
      <c r="Y86" s="20"/>
      <c r="Z86" s="20"/>
      <c r="AA86" s="44"/>
    </row>
    <row r="87" spans="1:27" x14ac:dyDescent="0.25">
      <c r="A87" s="17">
        <v>11</v>
      </c>
      <c r="B87" s="71"/>
      <c r="C87" s="72"/>
      <c r="D87" s="73"/>
      <c r="E87" s="71"/>
      <c r="F87" s="72"/>
      <c r="G87" s="73"/>
      <c r="H87" s="71">
        <f t="shared" si="37"/>
        <v>351.75</v>
      </c>
      <c r="I87" s="72">
        <f t="shared" si="38"/>
        <v>380</v>
      </c>
      <c r="J87" s="73">
        <f t="shared" si="39"/>
        <v>180</v>
      </c>
      <c r="K87" s="18"/>
      <c r="L87" s="19"/>
      <c r="M87" s="37">
        <f t="shared" si="34"/>
        <v>0</v>
      </c>
      <c r="N87" s="13"/>
      <c r="O87" s="19">
        <v>400</v>
      </c>
      <c r="P87" s="22">
        <f t="shared" si="35"/>
        <v>33</v>
      </c>
      <c r="Q87" s="18"/>
      <c r="R87" s="19"/>
      <c r="S87" s="22">
        <f t="shared" si="36"/>
        <v>-188</v>
      </c>
      <c r="T87" s="20" t="s">
        <v>71</v>
      </c>
      <c r="U87" s="20"/>
      <c r="V87" s="20" t="s">
        <v>58</v>
      </c>
      <c r="W87" s="20"/>
      <c r="X87" s="20" t="s">
        <v>56</v>
      </c>
      <c r="Y87" s="20"/>
      <c r="Z87" s="20"/>
      <c r="AA87" s="44"/>
    </row>
    <row r="88" spans="1:27" x14ac:dyDescent="0.25">
      <c r="A88" s="17">
        <v>13</v>
      </c>
      <c r="B88" s="71"/>
      <c r="C88" s="72"/>
      <c r="D88" s="73"/>
      <c r="E88" s="71"/>
      <c r="F88" s="72"/>
      <c r="G88" s="73"/>
      <c r="H88" s="71">
        <f t="shared" si="37"/>
        <v>351.75</v>
      </c>
      <c r="I88" s="72">
        <f t="shared" si="38"/>
        <v>380</v>
      </c>
      <c r="J88" s="73">
        <f t="shared" si="39"/>
        <v>180</v>
      </c>
      <c r="K88" s="60">
        <v>400</v>
      </c>
      <c r="L88" s="28"/>
      <c r="M88" s="37">
        <f t="shared" si="34"/>
        <v>400</v>
      </c>
      <c r="N88" s="18"/>
      <c r="O88" s="19"/>
      <c r="P88" s="22">
        <f t="shared" si="35"/>
        <v>33</v>
      </c>
      <c r="Q88" s="18"/>
      <c r="R88" s="19"/>
      <c r="S88" s="22">
        <f t="shared" si="36"/>
        <v>-188</v>
      </c>
      <c r="T88" s="20" t="s">
        <v>73</v>
      </c>
      <c r="U88" s="20"/>
      <c r="V88" s="20"/>
      <c r="W88" s="20"/>
      <c r="X88" s="20" t="s">
        <v>29</v>
      </c>
      <c r="Y88" s="20"/>
      <c r="Z88" s="20"/>
    </row>
    <row r="89" spans="1:27" x14ac:dyDescent="0.25">
      <c r="A89" s="17">
        <v>13</v>
      </c>
      <c r="B89" s="71"/>
      <c r="C89" s="72"/>
      <c r="D89" s="73"/>
      <c r="E89" s="71"/>
      <c r="F89" s="72"/>
      <c r="G89" s="73"/>
      <c r="H89" s="71">
        <f t="shared" si="37"/>
        <v>351.75</v>
      </c>
      <c r="I89" s="72">
        <f t="shared" si="38"/>
        <v>380</v>
      </c>
      <c r="J89" s="73">
        <f t="shared" si="39"/>
        <v>180</v>
      </c>
      <c r="K89" s="32"/>
      <c r="L89" s="41">
        <v>400</v>
      </c>
      <c r="M89" s="37">
        <f t="shared" si="34"/>
        <v>0</v>
      </c>
      <c r="N89" s="18"/>
      <c r="O89" s="19"/>
      <c r="P89" s="22">
        <f t="shared" si="35"/>
        <v>33</v>
      </c>
      <c r="Q89" s="18"/>
      <c r="R89" s="19"/>
      <c r="S89" s="22">
        <f t="shared" si="36"/>
        <v>-188</v>
      </c>
      <c r="T89" s="20" t="s">
        <v>67</v>
      </c>
      <c r="U89" s="23" t="s">
        <v>30</v>
      </c>
      <c r="V89" s="23" t="s">
        <v>31</v>
      </c>
      <c r="W89" s="23"/>
      <c r="X89" s="20" t="s">
        <v>16</v>
      </c>
      <c r="Y89" s="23"/>
      <c r="Z89" s="23"/>
    </row>
    <row r="90" spans="1:27" x14ac:dyDescent="0.25">
      <c r="A90" s="17">
        <v>14</v>
      </c>
      <c r="B90" s="71"/>
      <c r="C90" s="72"/>
      <c r="D90" s="73"/>
      <c r="E90" s="71"/>
      <c r="F90" s="72">
        <v>200</v>
      </c>
      <c r="G90" s="73"/>
      <c r="H90" s="71">
        <f t="shared" si="37"/>
        <v>351.75</v>
      </c>
      <c r="I90" s="72">
        <f t="shared" si="38"/>
        <v>180</v>
      </c>
      <c r="J90" s="73">
        <f t="shared" si="39"/>
        <v>180</v>
      </c>
      <c r="K90" s="32"/>
      <c r="L90" s="83"/>
      <c r="M90" s="37">
        <f t="shared" si="34"/>
        <v>0</v>
      </c>
      <c r="N90" s="18"/>
      <c r="O90" s="19"/>
      <c r="P90" s="22">
        <f t="shared" si="35"/>
        <v>33</v>
      </c>
      <c r="Q90" s="18"/>
      <c r="R90" s="19"/>
      <c r="S90" s="22">
        <f t="shared" si="36"/>
        <v>-188</v>
      </c>
      <c r="T90" s="20"/>
      <c r="U90" s="23"/>
      <c r="V90" s="23"/>
      <c r="W90" s="23"/>
      <c r="X90" s="20"/>
      <c r="Y90" s="23"/>
      <c r="Z90" s="23"/>
    </row>
    <row r="91" spans="1:27" x14ac:dyDescent="0.25">
      <c r="A91" s="17">
        <v>15</v>
      </c>
      <c r="B91" s="71"/>
      <c r="C91" s="72"/>
      <c r="D91" s="73">
        <v>1000</v>
      </c>
      <c r="E91" s="71"/>
      <c r="F91" s="72">
        <v>200</v>
      </c>
      <c r="G91" s="73"/>
      <c r="H91" s="71">
        <f t="shared" si="37"/>
        <v>351.75</v>
      </c>
      <c r="I91" s="72">
        <f t="shared" si="38"/>
        <v>-20</v>
      </c>
      <c r="J91" s="73">
        <f t="shared" si="39"/>
        <v>1180</v>
      </c>
      <c r="K91" s="32"/>
      <c r="L91" s="19"/>
      <c r="M91" s="37">
        <f t="shared" si="34"/>
        <v>0</v>
      </c>
      <c r="N91" s="18"/>
      <c r="O91" s="19"/>
      <c r="P91" s="22">
        <f t="shared" si="35"/>
        <v>33</v>
      </c>
      <c r="Q91" s="18"/>
      <c r="R91" s="19"/>
      <c r="S91" s="22">
        <f t="shared" si="36"/>
        <v>-188</v>
      </c>
      <c r="T91" s="20"/>
      <c r="U91" s="23"/>
      <c r="V91" s="23"/>
      <c r="W91" s="23"/>
      <c r="X91" s="20"/>
      <c r="Y91" s="23"/>
      <c r="Z91" s="23"/>
    </row>
    <row r="92" spans="1:27" x14ac:dyDescent="0.25">
      <c r="A92" s="17">
        <v>16</v>
      </c>
      <c r="B92" s="71"/>
      <c r="C92" s="72"/>
      <c r="D92" s="73"/>
      <c r="E92" s="71"/>
      <c r="F92" s="72"/>
      <c r="G92" s="73">
        <v>300</v>
      </c>
      <c r="H92" s="71">
        <f t="shared" si="37"/>
        <v>351.75</v>
      </c>
      <c r="I92" s="72">
        <f t="shared" si="38"/>
        <v>-20</v>
      </c>
      <c r="J92" s="73">
        <f t="shared" si="39"/>
        <v>880</v>
      </c>
      <c r="K92" s="32"/>
      <c r="L92" s="19"/>
      <c r="M92" s="37">
        <f t="shared" si="34"/>
        <v>0</v>
      </c>
      <c r="N92" s="18"/>
      <c r="O92" s="19"/>
      <c r="P92" s="22">
        <f t="shared" si="35"/>
        <v>33</v>
      </c>
      <c r="Q92" s="18"/>
      <c r="R92" s="19"/>
      <c r="S92" s="22">
        <f t="shared" si="36"/>
        <v>-188</v>
      </c>
      <c r="T92" s="20"/>
      <c r="U92" s="23"/>
      <c r="V92" s="23"/>
      <c r="W92" s="23"/>
      <c r="X92" s="20"/>
      <c r="Y92" s="23"/>
      <c r="Z92" s="23"/>
    </row>
    <row r="93" spans="1:27" x14ac:dyDescent="0.25">
      <c r="A93" s="17">
        <v>18</v>
      </c>
      <c r="B93" s="71"/>
      <c r="C93" s="72">
        <v>1000</v>
      </c>
      <c r="D93" s="73"/>
      <c r="E93" s="71"/>
      <c r="F93" s="72"/>
      <c r="G93" s="73">
        <v>200</v>
      </c>
      <c r="H93" s="71">
        <f t="shared" si="37"/>
        <v>351.75</v>
      </c>
      <c r="I93" s="72">
        <f t="shared" si="38"/>
        <v>980</v>
      </c>
      <c r="J93" s="73">
        <f t="shared" si="39"/>
        <v>680</v>
      </c>
      <c r="K93" s="80">
        <v>500</v>
      </c>
      <c r="L93" s="19"/>
      <c r="M93" s="37">
        <f t="shared" si="34"/>
        <v>500</v>
      </c>
      <c r="N93" s="18"/>
      <c r="O93" s="19"/>
      <c r="P93" s="22">
        <f t="shared" si="35"/>
        <v>33</v>
      </c>
      <c r="Q93" s="18"/>
      <c r="R93" s="19"/>
      <c r="S93" s="22">
        <f t="shared" si="36"/>
        <v>-188</v>
      </c>
      <c r="T93" s="20" t="s">
        <v>73</v>
      </c>
      <c r="U93" s="20"/>
      <c r="V93" s="20"/>
      <c r="W93" s="20"/>
      <c r="X93" s="20" t="s">
        <v>29</v>
      </c>
      <c r="Y93" s="20"/>
      <c r="Z93" s="20"/>
    </row>
    <row r="94" spans="1:27" x14ac:dyDescent="0.25">
      <c r="A94" s="17">
        <v>18</v>
      </c>
      <c r="B94" s="71"/>
      <c r="C94" s="72"/>
      <c r="D94" s="73"/>
      <c r="E94" s="71"/>
      <c r="F94" s="72">
        <v>100</v>
      </c>
      <c r="G94" s="73"/>
      <c r="H94" s="71">
        <f t="shared" si="37"/>
        <v>351.75</v>
      </c>
      <c r="I94" s="72">
        <f t="shared" si="38"/>
        <v>880</v>
      </c>
      <c r="J94" s="73">
        <f t="shared" si="39"/>
        <v>680</v>
      </c>
      <c r="K94" s="32"/>
      <c r="L94" s="82">
        <v>500</v>
      </c>
      <c r="M94" s="37">
        <f t="shared" si="34"/>
        <v>0</v>
      </c>
      <c r="N94" s="18"/>
      <c r="O94" s="19"/>
      <c r="P94" s="22">
        <f t="shared" si="35"/>
        <v>33</v>
      </c>
      <c r="Q94" s="18"/>
      <c r="R94" s="19"/>
      <c r="S94" s="22">
        <f t="shared" si="36"/>
        <v>-188</v>
      </c>
      <c r="T94" s="20" t="s">
        <v>67</v>
      </c>
      <c r="U94" s="20"/>
      <c r="V94" s="20" t="s">
        <v>32</v>
      </c>
      <c r="W94" s="20"/>
      <c r="X94" s="20" t="s">
        <v>16</v>
      </c>
      <c r="Y94" s="20"/>
      <c r="Z94" s="20"/>
    </row>
    <row r="95" spans="1:27" x14ac:dyDescent="0.25">
      <c r="A95" s="12">
        <v>19</v>
      </c>
      <c r="B95" s="68"/>
      <c r="C95" s="69"/>
      <c r="D95" s="70"/>
      <c r="E95" s="68"/>
      <c r="F95" s="69">
        <v>72</v>
      </c>
      <c r="G95" s="70"/>
      <c r="H95" s="71">
        <f t="shared" si="37"/>
        <v>351.75</v>
      </c>
      <c r="I95" s="72">
        <f t="shared" si="38"/>
        <v>808</v>
      </c>
      <c r="J95" s="73">
        <f t="shared" si="39"/>
        <v>680</v>
      </c>
      <c r="K95" s="35"/>
      <c r="L95" s="83"/>
      <c r="M95" s="37">
        <f t="shared" si="34"/>
        <v>0</v>
      </c>
      <c r="N95" s="13"/>
      <c r="O95" s="14"/>
      <c r="P95" s="22">
        <f t="shared" si="35"/>
        <v>33</v>
      </c>
      <c r="Q95" s="13"/>
      <c r="R95" s="14"/>
      <c r="S95" s="22">
        <f t="shared" si="36"/>
        <v>-188</v>
      </c>
      <c r="T95" s="16"/>
      <c r="U95" s="16"/>
      <c r="V95" s="16"/>
      <c r="W95" s="16"/>
      <c r="X95" s="16"/>
      <c r="Y95" s="16"/>
      <c r="Z95" s="16"/>
    </row>
    <row r="96" spans="1:27" x14ac:dyDescent="0.25">
      <c r="A96" s="187">
        <v>22</v>
      </c>
      <c r="B96" s="68"/>
      <c r="C96" s="69"/>
      <c r="D96" s="70"/>
      <c r="E96" s="68"/>
      <c r="F96" s="69"/>
      <c r="G96" s="70"/>
      <c r="H96" s="71">
        <f t="shared" si="37"/>
        <v>351.75</v>
      </c>
      <c r="I96" s="72">
        <f t="shared" si="38"/>
        <v>808</v>
      </c>
      <c r="J96" s="73">
        <f t="shared" si="39"/>
        <v>680</v>
      </c>
      <c r="K96" s="35"/>
      <c r="L96" s="14"/>
      <c r="M96" s="37">
        <f t="shared" si="34"/>
        <v>0</v>
      </c>
      <c r="N96" s="13"/>
      <c r="O96" s="14"/>
      <c r="P96" s="22">
        <f t="shared" si="35"/>
        <v>33</v>
      </c>
      <c r="Q96" s="13"/>
      <c r="R96" s="14">
        <v>3</v>
      </c>
      <c r="S96" s="22">
        <f t="shared" si="36"/>
        <v>-191</v>
      </c>
      <c r="T96" s="16" t="s">
        <v>71</v>
      </c>
      <c r="U96" s="16"/>
      <c r="V96" s="16"/>
      <c r="W96" s="16"/>
      <c r="X96" s="16" t="s">
        <v>109</v>
      </c>
      <c r="Y96" s="16"/>
      <c r="Z96" s="16"/>
    </row>
    <row r="97" spans="1:27" x14ac:dyDescent="0.25">
      <c r="A97" s="12">
        <v>23</v>
      </c>
      <c r="B97" s="68"/>
      <c r="C97" s="69"/>
      <c r="D97" s="70"/>
      <c r="E97" s="68"/>
      <c r="F97" s="69"/>
      <c r="G97" s="70">
        <v>200</v>
      </c>
      <c r="H97" s="71">
        <f t="shared" si="37"/>
        <v>351.75</v>
      </c>
      <c r="I97" s="72">
        <f t="shared" si="38"/>
        <v>808</v>
      </c>
      <c r="J97" s="73">
        <f t="shared" si="39"/>
        <v>480</v>
      </c>
      <c r="K97" s="35"/>
      <c r="L97" s="19"/>
      <c r="M97" s="37">
        <f t="shared" si="34"/>
        <v>0</v>
      </c>
      <c r="N97" s="13"/>
      <c r="O97" s="14"/>
      <c r="P97" s="22">
        <f t="shared" si="35"/>
        <v>33</v>
      </c>
      <c r="Q97" s="13"/>
      <c r="R97" s="14"/>
      <c r="S97" s="22">
        <f t="shared" si="36"/>
        <v>-191</v>
      </c>
      <c r="T97" s="16"/>
      <c r="U97" s="16"/>
      <c r="V97" s="16"/>
      <c r="W97" s="16"/>
      <c r="X97" s="16"/>
      <c r="Y97" s="16"/>
      <c r="Z97" s="16"/>
    </row>
    <row r="98" spans="1:27" x14ac:dyDescent="0.25">
      <c r="A98" s="12">
        <v>26</v>
      </c>
      <c r="B98" s="68"/>
      <c r="C98" s="69"/>
      <c r="D98" s="70"/>
      <c r="E98" s="68"/>
      <c r="F98" s="69"/>
      <c r="G98" s="70">
        <v>100</v>
      </c>
      <c r="H98" s="71">
        <f t="shared" si="37"/>
        <v>351.75</v>
      </c>
      <c r="I98" s="72">
        <f t="shared" si="38"/>
        <v>808</v>
      </c>
      <c r="J98" s="73">
        <f t="shared" si="39"/>
        <v>380</v>
      </c>
      <c r="K98" s="35"/>
      <c r="L98" s="19"/>
      <c r="M98" s="37">
        <f t="shared" si="34"/>
        <v>0</v>
      </c>
      <c r="N98" s="13"/>
      <c r="O98" s="14"/>
      <c r="P98" s="22">
        <f t="shared" si="35"/>
        <v>33</v>
      </c>
      <c r="Q98" s="13"/>
      <c r="R98" s="14"/>
      <c r="S98" s="22">
        <f t="shared" si="36"/>
        <v>-191</v>
      </c>
      <c r="T98" s="16"/>
      <c r="U98" s="16"/>
      <c r="V98" s="16"/>
      <c r="W98" s="16"/>
      <c r="X98" s="16"/>
      <c r="Y98" s="16"/>
      <c r="Z98" s="16"/>
    </row>
    <row r="99" spans="1:27" x14ac:dyDescent="0.25">
      <c r="A99" s="12">
        <v>27</v>
      </c>
      <c r="B99" s="68"/>
      <c r="C99" s="69"/>
      <c r="D99" s="70"/>
      <c r="E99" s="68"/>
      <c r="F99" s="69"/>
      <c r="G99" s="70">
        <v>72</v>
      </c>
      <c r="H99" s="71">
        <f t="shared" si="37"/>
        <v>351.75</v>
      </c>
      <c r="I99" s="72">
        <f t="shared" si="38"/>
        <v>808</v>
      </c>
      <c r="J99" s="73">
        <f t="shared" si="39"/>
        <v>308</v>
      </c>
      <c r="K99" s="81">
        <v>373</v>
      </c>
      <c r="L99" s="19"/>
      <c r="M99" s="37">
        <f t="shared" si="34"/>
        <v>373</v>
      </c>
      <c r="N99" s="13"/>
      <c r="O99" s="14"/>
      <c r="P99" s="22">
        <f t="shared" si="35"/>
        <v>33</v>
      </c>
      <c r="Q99" s="13"/>
      <c r="R99" s="14"/>
      <c r="S99" s="22">
        <f t="shared" si="36"/>
        <v>-191</v>
      </c>
      <c r="T99" s="16" t="s">
        <v>73</v>
      </c>
      <c r="U99" s="16"/>
      <c r="V99" s="16"/>
      <c r="W99" s="16"/>
      <c r="X99" s="16" t="s">
        <v>29</v>
      </c>
      <c r="Y99" s="16"/>
      <c r="Z99" s="16"/>
    </row>
    <row r="100" spans="1:27" x14ac:dyDescent="0.25">
      <c r="A100" s="187">
        <v>28</v>
      </c>
      <c r="B100" s="68"/>
      <c r="C100" s="69"/>
      <c r="D100" s="70"/>
      <c r="E100" s="68"/>
      <c r="F100" s="69"/>
      <c r="G100" s="70"/>
      <c r="H100" s="71">
        <f t="shared" si="37"/>
        <v>351.75</v>
      </c>
      <c r="I100" s="72">
        <f t="shared" si="38"/>
        <v>808</v>
      </c>
      <c r="J100" s="73">
        <f t="shared" si="39"/>
        <v>308</v>
      </c>
      <c r="K100" s="35"/>
      <c r="L100" s="14"/>
      <c r="M100" s="37">
        <f t="shared" si="34"/>
        <v>373</v>
      </c>
      <c r="N100" s="13"/>
      <c r="O100" s="14"/>
      <c r="P100" s="22">
        <f t="shared" si="35"/>
        <v>33</v>
      </c>
      <c r="Q100" s="13"/>
      <c r="R100" s="14">
        <v>42</v>
      </c>
      <c r="S100" s="22">
        <f t="shared" si="36"/>
        <v>-233</v>
      </c>
      <c r="T100" s="16" t="s">
        <v>71</v>
      </c>
      <c r="U100" s="16"/>
      <c r="V100" s="16"/>
      <c r="W100" s="16"/>
      <c r="X100" s="16" t="s">
        <v>108</v>
      </c>
      <c r="Y100" s="16"/>
      <c r="Z100" s="16"/>
    </row>
    <row r="101" spans="1:27" x14ac:dyDescent="0.25">
      <c r="A101" s="12">
        <v>29</v>
      </c>
      <c r="B101" s="68"/>
      <c r="C101" s="69"/>
      <c r="D101" s="70">
        <v>1000</v>
      </c>
      <c r="E101" s="68"/>
      <c r="F101" s="69"/>
      <c r="G101" s="70"/>
      <c r="H101" s="71">
        <f t="shared" si="37"/>
        <v>351.75</v>
      </c>
      <c r="I101" s="72">
        <f t="shared" si="38"/>
        <v>808</v>
      </c>
      <c r="J101" s="73">
        <f t="shared" si="39"/>
        <v>1308</v>
      </c>
      <c r="K101" s="13"/>
      <c r="L101" s="14"/>
      <c r="M101" s="37">
        <f t="shared" si="34"/>
        <v>373</v>
      </c>
      <c r="N101" s="13"/>
      <c r="O101" s="14"/>
      <c r="P101" s="22">
        <f t="shared" si="35"/>
        <v>33</v>
      </c>
      <c r="Q101" s="13"/>
      <c r="R101" s="14"/>
      <c r="S101" s="22">
        <f t="shared" si="36"/>
        <v>-233</v>
      </c>
      <c r="T101" s="16"/>
      <c r="U101" s="16"/>
      <c r="V101" s="16"/>
      <c r="W101" s="16"/>
      <c r="X101" s="16"/>
      <c r="Y101" s="16"/>
      <c r="Z101" s="16"/>
    </row>
    <row r="102" spans="1:27" x14ac:dyDescent="0.25">
      <c r="A102" s="12">
        <v>30</v>
      </c>
      <c r="B102" s="68"/>
      <c r="C102" s="69"/>
      <c r="D102" s="70"/>
      <c r="E102" s="68"/>
      <c r="F102" s="69"/>
      <c r="G102" s="70"/>
      <c r="H102" s="71">
        <f t="shared" si="37"/>
        <v>351.75</v>
      </c>
      <c r="I102" s="72">
        <f t="shared" si="38"/>
        <v>808</v>
      </c>
      <c r="J102" s="73">
        <f t="shared" si="39"/>
        <v>1308</v>
      </c>
      <c r="K102" s="13"/>
      <c r="L102" s="14"/>
      <c r="M102" s="37">
        <f t="shared" si="34"/>
        <v>373</v>
      </c>
      <c r="N102" s="13"/>
      <c r="O102" s="14"/>
      <c r="P102" s="22">
        <f t="shared" si="35"/>
        <v>33</v>
      </c>
      <c r="Q102" s="13"/>
      <c r="R102" s="14"/>
      <c r="S102" s="22">
        <f t="shared" si="36"/>
        <v>-233</v>
      </c>
      <c r="T102" s="16"/>
      <c r="U102" s="16"/>
      <c r="V102" s="16"/>
      <c r="W102" s="16"/>
      <c r="X102" s="16"/>
      <c r="Y102" s="16"/>
      <c r="Z102" s="16"/>
    </row>
    <row r="103" spans="1:27" x14ac:dyDescent="0.25">
      <c r="A103" s="45" t="s">
        <v>33</v>
      </c>
      <c r="B103" s="74">
        <f>SUM(B83:B102)</f>
        <v>0</v>
      </c>
      <c r="C103" s="75">
        <f>SUM(C83:C102)</f>
        <v>1000</v>
      </c>
      <c r="D103" s="76">
        <f>SUM(D83:D102)</f>
        <v>2000</v>
      </c>
      <c r="E103" s="103">
        <f>SUM(E83:E102)</f>
        <v>318.25</v>
      </c>
      <c r="F103" s="75">
        <f>SUM(F83:F102)</f>
        <v>1272</v>
      </c>
      <c r="G103" s="76">
        <f>SUM(G83:G102)</f>
        <v>1272</v>
      </c>
      <c r="H103" s="74">
        <f>H102</f>
        <v>351.75</v>
      </c>
      <c r="I103" s="75">
        <f>I102</f>
        <v>808</v>
      </c>
      <c r="J103" s="76">
        <f>J102</f>
        <v>1308</v>
      </c>
      <c r="K103" s="46">
        <f>SUM(K83:K102)</f>
        <v>1273</v>
      </c>
      <c r="L103" s="47">
        <f>SUM(L83:L102)</f>
        <v>900</v>
      </c>
      <c r="M103" s="48">
        <f>M102</f>
        <v>373</v>
      </c>
      <c r="N103" s="46">
        <f>SUM(N83:N102)</f>
        <v>400</v>
      </c>
      <c r="O103" s="47">
        <f>SUM(O83:O102)</f>
        <v>400</v>
      </c>
      <c r="P103" s="48">
        <f>P102</f>
        <v>33</v>
      </c>
      <c r="Q103" s="46">
        <f>SUM(Q83:Q102)</f>
        <v>0</v>
      </c>
      <c r="R103" s="47">
        <f>SUM(R83:R102)</f>
        <v>45</v>
      </c>
      <c r="S103" s="48">
        <f>S102</f>
        <v>-233</v>
      </c>
      <c r="T103" s="49"/>
      <c r="U103" s="49"/>
      <c r="V103" s="49"/>
      <c r="W103" s="49"/>
      <c r="X103" s="49"/>
      <c r="Y103" s="49"/>
      <c r="Z103" s="49"/>
    </row>
    <row r="104" spans="1:27" x14ac:dyDescent="0.25">
      <c r="A104" s="17">
        <v>1</v>
      </c>
      <c r="B104" s="71"/>
      <c r="C104" s="72">
        <v>1000</v>
      </c>
      <c r="D104" s="73"/>
      <c r="E104" s="71"/>
      <c r="F104" s="72"/>
      <c r="G104" s="73"/>
      <c r="H104" s="71">
        <f>(H103+B104)-E104</f>
        <v>351.75</v>
      </c>
      <c r="I104" s="72">
        <f>(I103+C104)-F104</f>
        <v>1808</v>
      </c>
      <c r="J104" s="73">
        <f>(J103+D104)-G104</f>
        <v>1308</v>
      </c>
      <c r="K104" s="18"/>
      <c r="L104" s="19"/>
      <c r="M104" s="22">
        <f>(M103+K104)-L104</f>
        <v>373</v>
      </c>
      <c r="N104" s="18"/>
      <c r="O104" s="19"/>
      <c r="P104" s="22">
        <f>(P103+N104)-O104</f>
        <v>33</v>
      </c>
      <c r="Q104" s="18"/>
      <c r="R104" s="19"/>
      <c r="S104" s="22">
        <f>(S103+Q104)-R104</f>
        <v>-233</v>
      </c>
      <c r="T104" s="20"/>
      <c r="U104" s="20"/>
      <c r="V104" s="20"/>
      <c r="W104" s="20"/>
      <c r="X104" s="20"/>
      <c r="Y104" s="20"/>
      <c r="Z104" s="20"/>
      <c r="AA104" s="44"/>
    </row>
    <row r="105" spans="1:27" x14ac:dyDescent="0.25">
      <c r="A105" s="184">
        <v>1</v>
      </c>
      <c r="B105" s="71"/>
      <c r="C105" s="72"/>
      <c r="D105" s="73"/>
      <c r="E105" s="71"/>
      <c r="F105" s="72"/>
      <c r="G105" s="73"/>
      <c r="H105" s="71"/>
      <c r="I105" s="72"/>
      <c r="J105" s="73"/>
      <c r="K105" s="18"/>
      <c r="L105" s="19"/>
      <c r="M105" s="22"/>
      <c r="N105" s="18"/>
      <c r="O105" s="19"/>
      <c r="P105" s="22"/>
      <c r="Q105" s="18"/>
      <c r="R105" s="19">
        <v>20</v>
      </c>
      <c r="S105" s="22"/>
      <c r="T105" s="20" t="s">
        <v>71</v>
      </c>
      <c r="U105" s="20"/>
      <c r="V105" s="20"/>
      <c r="W105" s="20"/>
      <c r="X105" s="20" t="s">
        <v>108</v>
      </c>
      <c r="Y105" s="20"/>
      <c r="Z105" s="20"/>
      <c r="AA105" s="44"/>
    </row>
    <row r="106" spans="1:27" x14ac:dyDescent="0.25">
      <c r="A106" s="17">
        <v>3</v>
      </c>
      <c r="B106" s="71"/>
      <c r="C106" s="72"/>
      <c r="D106" s="73"/>
      <c r="E106" s="71">
        <v>697</v>
      </c>
      <c r="F106" s="72">
        <v>500</v>
      </c>
      <c r="G106" s="73">
        <v>200</v>
      </c>
      <c r="H106" s="71">
        <f>(H104+B106)-E106</f>
        <v>-345.25</v>
      </c>
      <c r="I106" s="72">
        <f>(I104+C106)-F106</f>
        <v>1308</v>
      </c>
      <c r="J106" s="73">
        <f>(J104+D106)-G106</f>
        <v>1108</v>
      </c>
      <c r="K106" s="18"/>
      <c r="L106" s="19"/>
      <c r="M106" s="22">
        <f>(M104+K106)-L106</f>
        <v>373</v>
      </c>
      <c r="N106" s="18"/>
      <c r="O106" s="19"/>
      <c r="P106" s="22">
        <f>(P104+N106)-O106</f>
        <v>33</v>
      </c>
      <c r="Q106" s="18"/>
      <c r="R106" s="19"/>
      <c r="S106" s="22">
        <f>(S104+Q106)-R106</f>
        <v>-233</v>
      </c>
      <c r="T106" s="20"/>
      <c r="U106" s="20"/>
      <c r="V106" s="20"/>
      <c r="W106" s="20"/>
      <c r="X106" s="20"/>
      <c r="Y106" s="20"/>
      <c r="Z106" s="20"/>
      <c r="AA106" s="44"/>
    </row>
    <row r="107" spans="1:27" x14ac:dyDescent="0.25">
      <c r="A107" s="184">
        <v>4</v>
      </c>
      <c r="B107" s="71"/>
      <c r="C107" s="72"/>
      <c r="D107" s="73"/>
      <c r="E107" s="71"/>
      <c r="F107" s="72"/>
      <c r="G107" s="73"/>
      <c r="H107" s="71"/>
      <c r="I107" s="72"/>
      <c r="J107" s="73"/>
      <c r="K107" s="18"/>
      <c r="L107" s="19"/>
      <c r="M107" s="22"/>
      <c r="N107" s="18"/>
      <c r="O107" s="19"/>
      <c r="P107" s="22"/>
      <c r="Q107" s="18"/>
      <c r="R107" s="19">
        <v>2</v>
      </c>
      <c r="S107" s="22"/>
      <c r="T107" s="20" t="s">
        <v>71</v>
      </c>
      <c r="U107" s="20"/>
      <c r="V107" s="20"/>
      <c r="W107" s="20"/>
      <c r="X107" s="20" t="s">
        <v>110</v>
      </c>
      <c r="Y107" s="20"/>
      <c r="Z107" s="20"/>
      <c r="AA107" s="44"/>
    </row>
    <row r="108" spans="1:27" x14ac:dyDescent="0.25">
      <c r="A108" s="17">
        <v>4</v>
      </c>
      <c r="B108" s="71"/>
      <c r="C108" s="72"/>
      <c r="D108" s="73"/>
      <c r="E108" s="71"/>
      <c r="F108" s="72">
        <v>500</v>
      </c>
      <c r="G108" s="73"/>
      <c r="H108" s="71">
        <f>(H106+B108)-E108</f>
        <v>-345.25</v>
      </c>
      <c r="I108" s="72">
        <f>(I106+C108)-F108</f>
        <v>808</v>
      </c>
      <c r="J108" s="73">
        <f>(J106+D108)-G108</f>
        <v>1108</v>
      </c>
      <c r="K108" s="18"/>
      <c r="L108" s="19">
        <v>300</v>
      </c>
      <c r="M108" s="22">
        <f>(M106+K108)-L108</f>
        <v>73</v>
      </c>
      <c r="N108" s="18"/>
      <c r="O108" s="19"/>
      <c r="P108" s="22">
        <f>(P106+N108)-O108</f>
        <v>33</v>
      </c>
      <c r="Q108" s="18"/>
      <c r="R108" s="19"/>
      <c r="S108" s="22">
        <f>(S106+Q108)-R108</f>
        <v>-233</v>
      </c>
      <c r="T108" s="20" t="s">
        <v>71</v>
      </c>
      <c r="U108" s="20"/>
      <c r="V108" s="23"/>
      <c r="W108" s="23"/>
      <c r="X108" s="20" t="s">
        <v>13</v>
      </c>
      <c r="Y108" s="23"/>
      <c r="Z108" s="23"/>
      <c r="AA108" s="44"/>
    </row>
    <row r="109" spans="1:27" x14ac:dyDescent="0.25">
      <c r="A109" s="17">
        <v>4</v>
      </c>
      <c r="B109" s="71"/>
      <c r="C109" s="72"/>
      <c r="D109" s="73"/>
      <c r="E109" s="71"/>
      <c r="F109" s="72"/>
      <c r="G109" s="73">
        <v>500</v>
      </c>
      <c r="H109" s="71">
        <f t="shared" ref="H109:J127" si="40">(H108+B109)-E109</f>
        <v>-345.25</v>
      </c>
      <c r="I109" s="72">
        <f t="shared" si="40"/>
        <v>808</v>
      </c>
      <c r="J109" s="73">
        <f t="shared" si="40"/>
        <v>608</v>
      </c>
      <c r="K109" s="60">
        <v>502</v>
      </c>
      <c r="L109" s="19"/>
      <c r="M109" s="22">
        <f t="shared" ref="M109:M147" si="41">(M108+K109)-L109</f>
        <v>575</v>
      </c>
      <c r="N109" s="18"/>
      <c r="O109" s="19"/>
      <c r="P109" s="22">
        <f t="shared" ref="P109:P146" si="42">(P108+N109)-O109</f>
        <v>33</v>
      </c>
      <c r="Q109" s="18"/>
      <c r="R109" s="19"/>
      <c r="S109" s="22">
        <f t="shared" ref="S109:S146" si="43">(S108+Q109)-R109</f>
        <v>-233</v>
      </c>
      <c r="T109" s="20" t="s">
        <v>73</v>
      </c>
      <c r="U109" s="20"/>
      <c r="V109" s="23"/>
      <c r="W109" s="23"/>
      <c r="X109" s="20" t="s">
        <v>29</v>
      </c>
      <c r="Y109" s="23"/>
      <c r="Z109" s="23"/>
    </row>
    <row r="110" spans="1:27" s="43" customFormat="1" x14ac:dyDescent="0.25">
      <c r="A110" s="17">
        <v>4</v>
      </c>
      <c r="B110" s="71"/>
      <c r="C110" s="72"/>
      <c r="D110" s="73"/>
      <c r="E110" s="71"/>
      <c r="F110" s="72"/>
      <c r="G110" s="73">
        <v>500</v>
      </c>
      <c r="H110" s="71">
        <f t="shared" si="40"/>
        <v>-345.25</v>
      </c>
      <c r="I110" s="72">
        <f t="shared" si="40"/>
        <v>808</v>
      </c>
      <c r="J110" s="73">
        <f t="shared" si="40"/>
        <v>108</v>
      </c>
      <c r="K110" s="18"/>
      <c r="L110" s="28">
        <v>400</v>
      </c>
      <c r="M110" s="22">
        <f t="shared" si="41"/>
        <v>175</v>
      </c>
      <c r="N110" s="18"/>
      <c r="O110" s="19"/>
      <c r="P110" s="22">
        <f t="shared" si="42"/>
        <v>33</v>
      </c>
      <c r="Q110" s="18"/>
      <c r="R110" s="19"/>
      <c r="S110" s="22">
        <f t="shared" si="43"/>
        <v>-233</v>
      </c>
      <c r="T110" s="20" t="s">
        <v>71</v>
      </c>
      <c r="U110" s="20"/>
      <c r="V110" s="23"/>
      <c r="W110" s="23"/>
      <c r="X110" s="20" t="s">
        <v>13</v>
      </c>
      <c r="Y110" s="23"/>
      <c r="Z110" s="23"/>
    </row>
    <row r="111" spans="1:27" s="43" customFormat="1" x14ac:dyDescent="0.25">
      <c r="A111" s="114">
        <v>4</v>
      </c>
      <c r="B111" s="115"/>
      <c r="C111" s="116"/>
      <c r="D111" s="117"/>
      <c r="E111" s="115"/>
      <c r="F111" s="116"/>
      <c r="G111" s="118"/>
      <c r="H111" s="115">
        <f t="shared" si="40"/>
        <v>-345.25</v>
      </c>
      <c r="I111" s="116">
        <f t="shared" si="40"/>
        <v>808</v>
      </c>
      <c r="J111" s="117">
        <f t="shared" si="40"/>
        <v>108</v>
      </c>
      <c r="K111" s="119"/>
      <c r="L111" s="120">
        <v>37</v>
      </c>
      <c r="M111" s="121">
        <f t="shared" si="41"/>
        <v>138</v>
      </c>
      <c r="N111" s="122"/>
      <c r="O111" s="123"/>
      <c r="P111" s="121">
        <f t="shared" si="42"/>
        <v>33</v>
      </c>
      <c r="Q111" s="122"/>
      <c r="R111" s="123"/>
      <c r="S111" s="121">
        <f t="shared" si="43"/>
        <v>-233</v>
      </c>
      <c r="T111" s="124" t="s">
        <v>67</v>
      </c>
      <c r="U111" s="124"/>
      <c r="V111" s="125"/>
      <c r="W111" s="125"/>
      <c r="X111" s="124" t="s">
        <v>16</v>
      </c>
      <c r="Y111" s="125"/>
      <c r="Z111" s="125"/>
    </row>
    <row r="112" spans="1:27" s="43" customFormat="1" x14ac:dyDescent="0.25">
      <c r="A112" s="105">
        <v>5</v>
      </c>
      <c r="B112" s="106"/>
      <c r="C112" s="107"/>
      <c r="D112" s="108"/>
      <c r="E112" s="68"/>
      <c r="F112" s="69"/>
      <c r="G112" s="109">
        <v>200</v>
      </c>
      <c r="H112" s="68">
        <f t="shared" si="40"/>
        <v>-345.25</v>
      </c>
      <c r="I112" s="69">
        <f t="shared" si="40"/>
        <v>808</v>
      </c>
      <c r="J112" s="70">
        <f t="shared" si="40"/>
        <v>-92</v>
      </c>
      <c r="K112" s="13"/>
      <c r="L112" s="14"/>
      <c r="M112" s="15">
        <f t="shared" si="41"/>
        <v>138</v>
      </c>
      <c r="N112" s="34"/>
      <c r="O112" s="33"/>
      <c r="P112" s="15">
        <f t="shared" si="42"/>
        <v>33</v>
      </c>
      <c r="Q112" s="34"/>
      <c r="R112" s="33"/>
      <c r="S112" s="15">
        <f t="shared" si="43"/>
        <v>-233</v>
      </c>
      <c r="T112" s="110"/>
      <c r="U112" s="110"/>
      <c r="V112" s="111"/>
      <c r="W112" s="112"/>
      <c r="X112" s="113"/>
      <c r="Y112" s="112"/>
      <c r="Z112" s="111"/>
    </row>
    <row r="113" spans="1:26" s="43" customFormat="1" x14ac:dyDescent="0.25">
      <c r="A113" s="188">
        <v>5</v>
      </c>
      <c r="B113" s="106"/>
      <c r="C113" s="107"/>
      <c r="D113" s="108"/>
      <c r="E113" s="68"/>
      <c r="F113" s="69"/>
      <c r="G113" s="109"/>
      <c r="H113" s="68"/>
      <c r="I113" s="69"/>
      <c r="J113" s="70"/>
      <c r="K113" s="13"/>
      <c r="L113" s="14"/>
      <c r="M113" s="15"/>
      <c r="N113" s="18"/>
      <c r="O113" s="19"/>
      <c r="P113" s="15"/>
      <c r="Q113" s="18"/>
      <c r="R113" s="19">
        <v>400</v>
      </c>
      <c r="S113" s="15"/>
      <c r="T113" s="110" t="s">
        <v>71</v>
      </c>
      <c r="U113" s="110"/>
      <c r="V113" s="111"/>
      <c r="W113" s="112"/>
      <c r="X113" s="113" t="s">
        <v>113</v>
      </c>
      <c r="Y113" s="112"/>
      <c r="Z113" s="111"/>
    </row>
    <row r="114" spans="1:26" s="43" customFormat="1" x14ac:dyDescent="0.25">
      <c r="A114" s="17">
        <v>6</v>
      </c>
      <c r="B114" s="71">
        <v>500</v>
      </c>
      <c r="C114" s="72"/>
      <c r="D114" s="73"/>
      <c r="E114" s="71"/>
      <c r="F114" s="72"/>
      <c r="G114" s="85">
        <v>200</v>
      </c>
      <c r="H114" s="71">
        <f>(H112+B114)-E114</f>
        <v>154.75</v>
      </c>
      <c r="I114" s="72">
        <f>(I112+C114)-F114</f>
        <v>808</v>
      </c>
      <c r="J114" s="73">
        <f>(J112+D114)-G114</f>
        <v>-292</v>
      </c>
      <c r="K114" s="18"/>
      <c r="L114" s="19"/>
      <c r="M114" s="22">
        <f>(M112+K114)-L114</f>
        <v>138</v>
      </c>
      <c r="N114" s="18"/>
      <c r="O114" s="19"/>
      <c r="P114" s="22">
        <f>(P112+N114)-O114</f>
        <v>33</v>
      </c>
      <c r="Q114" s="18"/>
      <c r="R114" s="19"/>
      <c r="S114" s="22">
        <f>(S112+Q114)-R114</f>
        <v>-233</v>
      </c>
      <c r="T114" s="20"/>
      <c r="U114" s="20"/>
      <c r="V114" s="23"/>
      <c r="W114" s="96"/>
      <c r="X114" s="32"/>
      <c r="Y114" s="96"/>
      <c r="Z114" s="23"/>
    </row>
    <row r="115" spans="1:26" s="43" customFormat="1" x14ac:dyDescent="0.25">
      <c r="A115" s="17">
        <v>8</v>
      </c>
      <c r="B115" s="71"/>
      <c r="C115" s="72"/>
      <c r="D115" s="85"/>
      <c r="E115" s="71"/>
      <c r="F115" s="72"/>
      <c r="G115" s="85"/>
      <c r="H115" s="71">
        <f t="shared" si="40"/>
        <v>154.75</v>
      </c>
      <c r="I115" s="72">
        <f t="shared" si="40"/>
        <v>808</v>
      </c>
      <c r="J115" s="73">
        <f t="shared" si="40"/>
        <v>-292</v>
      </c>
      <c r="K115" s="60">
        <v>435</v>
      </c>
      <c r="L115" s="14"/>
      <c r="M115" s="22">
        <f t="shared" si="41"/>
        <v>573</v>
      </c>
      <c r="N115" s="18"/>
      <c r="O115" s="19"/>
      <c r="P115" s="22">
        <f t="shared" si="42"/>
        <v>33</v>
      </c>
      <c r="Q115" s="18"/>
      <c r="R115" s="19"/>
      <c r="S115" s="22">
        <f t="shared" si="43"/>
        <v>-233</v>
      </c>
      <c r="T115" s="20" t="s">
        <v>73</v>
      </c>
      <c r="U115" s="20"/>
      <c r="V115" s="20"/>
      <c r="W115" s="32"/>
      <c r="X115" s="29" t="s">
        <v>29</v>
      </c>
      <c r="Y115" s="32"/>
      <c r="Z115" s="20"/>
    </row>
    <row r="116" spans="1:26" s="43" customFormat="1" x14ac:dyDescent="0.25">
      <c r="A116" s="30">
        <v>8</v>
      </c>
      <c r="B116" s="71"/>
      <c r="C116" s="72"/>
      <c r="D116" s="85"/>
      <c r="E116" s="71"/>
      <c r="F116" s="72"/>
      <c r="G116" s="85"/>
      <c r="H116" s="71">
        <f t="shared" si="40"/>
        <v>154.75</v>
      </c>
      <c r="I116" s="72">
        <f t="shared" si="40"/>
        <v>808</v>
      </c>
      <c r="J116" s="73">
        <f t="shared" si="40"/>
        <v>-292</v>
      </c>
      <c r="K116" s="18"/>
      <c r="L116" s="19">
        <v>500</v>
      </c>
      <c r="M116" s="22">
        <f t="shared" si="41"/>
        <v>73</v>
      </c>
      <c r="N116" s="18">
        <v>480</v>
      </c>
      <c r="O116" s="19"/>
      <c r="P116" s="22">
        <f t="shared" si="42"/>
        <v>513</v>
      </c>
      <c r="Q116" s="18"/>
      <c r="R116" s="19"/>
      <c r="S116" s="22">
        <f t="shared" si="43"/>
        <v>-233</v>
      </c>
      <c r="T116" s="20" t="s">
        <v>69</v>
      </c>
      <c r="U116" s="20"/>
      <c r="V116" s="20"/>
      <c r="W116" s="32"/>
      <c r="X116" s="29"/>
      <c r="Y116" s="32"/>
      <c r="Z116" s="20"/>
    </row>
    <row r="117" spans="1:26" s="43" customFormat="1" x14ac:dyDescent="0.25">
      <c r="A117" s="197">
        <v>8</v>
      </c>
      <c r="B117" s="189"/>
      <c r="C117" s="190"/>
      <c r="D117" s="191"/>
      <c r="E117" s="189"/>
      <c r="F117" s="190"/>
      <c r="G117" s="191"/>
      <c r="H117" s="189"/>
      <c r="I117" s="190"/>
      <c r="J117" s="192"/>
      <c r="K117" s="27"/>
      <c r="L117" s="28"/>
      <c r="M117" s="193"/>
      <c r="N117" s="27"/>
      <c r="O117" s="28"/>
      <c r="P117" s="193"/>
      <c r="Q117" s="27"/>
      <c r="R117" s="28">
        <v>15</v>
      </c>
      <c r="S117" s="193"/>
      <c r="T117" s="194" t="s">
        <v>71</v>
      </c>
      <c r="U117" s="194"/>
      <c r="V117" s="194"/>
      <c r="W117" s="195"/>
      <c r="X117" s="196" t="s">
        <v>108</v>
      </c>
      <c r="Y117" s="195"/>
      <c r="Z117" s="194"/>
    </row>
    <row r="118" spans="1:26" s="43" customFormat="1" x14ac:dyDescent="0.25">
      <c r="A118" s="197">
        <v>8</v>
      </c>
      <c r="B118" s="189"/>
      <c r="C118" s="190"/>
      <c r="D118" s="191"/>
      <c r="E118" s="189"/>
      <c r="F118" s="190"/>
      <c r="G118" s="191"/>
      <c r="H118" s="189"/>
      <c r="I118" s="190"/>
      <c r="J118" s="192"/>
      <c r="K118" s="27"/>
      <c r="L118" s="28"/>
      <c r="M118" s="193"/>
      <c r="N118" s="27"/>
      <c r="O118" s="28"/>
      <c r="P118" s="193"/>
      <c r="Q118" s="27"/>
      <c r="R118" s="28">
        <v>35</v>
      </c>
      <c r="S118" s="193"/>
      <c r="T118" s="194" t="s">
        <v>71</v>
      </c>
      <c r="U118" s="194"/>
      <c r="V118" s="194"/>
      <c r="W118" s="195"/>
      <c r="X118" s="196" t="s">
        <v>114</v>
      </c>
      <c r="Y118" s="195"/>
      <c r="Z118" s="194"/>
    </row>
    <row r="119" spans="1:26" s="43" customFormat="1" x14ac:dyDescent="0.25">
      <c r="A119" s="197">
        <v>8</v>
      </c>
      <c r="B119" s="189"/>
      <c r="C119" s="190"/>
      <c r="D119" s="191"/>
      <c r="E119" s="189"/>
      <c r="F119" s="190"/>
      <c r="G119" s="191"/>
      <c r="H119" s="189"/>
      <c r="I119" s="190"/>
      <c r="J119" s="192"/>
      <c r="K119" s="27"/>
      <c r="L119" s="28"/>
      <c r="M119" s="193"/>
      <c r="N119" s="27"/>
      <c r="O119" s="28"/>
      <c r="P119" s="193"/>
      <c r="Q119" s="27"/>
      <c r="R119" s="28">
        <v>10</v>
      </c>
      <c r="S119" s="193"/>
      <c r="T119" s="194" t="s">
        <v>71</v>
      </c>
      <c r="U119" s="194"/>
      <c r="V119" s="194"/>
      <c r="W119" s="195"/>
      <c r="X119" s="196" t="s">
        <v>109</v>
      </c>
      <c r="Y119" s="195"/>
      <c r="Z119" s="194"/>
    </row>
    <row r="120" spans="1:26" s="43" customFormat="1" x14ac:dyDescent="0.25">
      <c r="A120" s="128">
        <v>9</v>
      </c>
      <c r="B120" s="115"/>
      <c r="C120" s="116"/>
      <c r="D120" s="118"/>
      <c r="E120" s="115"/>
      <c r="F120" s="116"/>
      <c r="G120" s="118">
        <v>100</v>
      </c>
      <c r="H120" s="115">
        <f>(H116+B120)-E120</f>
        <v>154.75</v>
      </c>
      <c r="I120" s="116">
        <f>(I116+C120)-F120</f>
        <v>808</v>
      </c>
      <c r="J120" s="117">
        <f>(J116+D120)-G120</f>
        <v>-392</v>
      </c>
      <c r="K120" s="122"/>
      <c r="L120" s="123"/>
      <c r="M120" s="121">
        <f>(M116+K120)-L120</f>
        <v>73</v>
      </c>
      <c r="N120" s="122"/>
      <c r="O120" s="123"/>
      <c r="P120" s="121">
        <f>(P116+N120)-O120</f>
        <v>513</v>
      </c>
      <c r="Q120" s="122"/>
      <c r="R120" s="123"/>
      <c r="S120" s="121">
        <f>(S116+Q120)-R120</f>
        <v>-233</v>
      </c>
      <c r="T120" s="124"/>
      <c r="U120" s="124"/>
      <c r="V120" s="124"/>
      <c r="W120" s="119"/>
      <c r="X120" s="129"/>
      <c r="Y120" s="119"/>
      <c r="Z120" s="124"/>
    </row>
    <row r="121" spans="1:26" s="43" customFormat="1" x14ac:dyDescent="0.25">
      <c r="A121" s="126">
        <v>10</v>
      </c>
      <c r="B121" s="68"/>
      <c r="C121" s="69"/>
      <c r="D121" s="109"/>
      <c r="E121" s="68"/>
      <c r="F121" s="69"/>
      <c r="G121" s="109"/>
      <c r="H121" s="68">
        <f t="shared" si="40"/>
        <v>154.75</v>
      </c>
      <c r="I121" s="69">
        <f t="shared" si="40"/>
        <v>808</v>
      </c>
      <c r="J121" s="70">
        <f t="shared" si="40"/>
        <v>-392</v>
      </c>
      <c r="K121" s="127">
        <v>60</v>
      </c>
      <c r="L121" s="39"/>
      <c r="M121" s="15">
        <f t="shared" si="41"/>
        <v>133</v>
      </c>
      <c r="N121" s="34"/>
      <c r="O121" s="14"/>
      <c r="P121" s="15">
        <f t="shared" si="42"/>
        <v>513</v>
      </c>
      <c r="Q121" s="34"/>
      <c r="R121" s="14"/>
      <c r="S121" s="15">
        <f t="shared" si="43"/>
        <v>-233</v>
      </c>
      <c r="T121" s="16"/>
      <c r="U121" s="16"/>
      <c r="V121" s="16"/>
      <c r="W121" s="35"/>
      <c r="X121" s="36" t="s">
        <v>59</v>
      </c>
      <c r="Y121" s="35"/>
      <c r="Z121" s="16"/>
    </row>
    <row r="122" spans="1:26" s="43" customFormat="1" x14ac:dyDescent="0.25">
      <c r="A122" s="30">
        <v>10</v>
      </c>
      <c r="B122" s="71"/>
      <c r="C122" s="72"/>
      <c r="D122" s="85"/>
      <c r="E122" s="71"/>
      <c r="F122" s="72"/>
      <c r="G122" s="85"/>
      <c r="H122" s="71">
        <f t="shared" si="40"/>
        <v>154.75</v>
      </c>
      <c r="I122" s="72">
        <f t="shared" si="40"/>
        <v>808</v>
      </c>
      <c r="J122" s="73">
        <f t="shared" si="40"/>
        <v>-392</v>
      </c>
      <c r="K122" s="13"/>
      <c r="L122" s="19"/>
      <c r="M122" s="22">
        <f t="shared" si="41"/>
        <v>133</v>
      </c>
      <c r="N122" s="42">
        <v>300</v>
      </c>
      <c r="O122" s="38"/>
      <c r="P122" s="22">
        <f t="shared" si="42"/>
        <v>813</v>
      </c>
      <c r="Q122" s="13"/>
      <c r="R122" s="38"/>
      <c r="S122" s="22">
        <f t="shared" si="43"/>
        <v>-233</v>
      </c>
      <c r="T122" s="20"/>
      <c r="U122" s="20"/>
      <c r="V122" s="20"/>
      <c r="W122" s="32"/>
      <c r="X122" s="29" t="s">
        <v>59</v>
      </c>
      <c r="Y122" s="32"/>
      <c r="Z122" s="20"/>
    </row>
    <row r="123" spans="1:26" s="43" customFormat="1" x14ac:dyDescent="0.25">
      <c r="A123" s="30">
        <v>10</v>
      </c>
      <c r="B123" s="71"/>
      <c r="C123" s="72"/>
      <c r="D123" s="85"/>
      <c r="E123" s="71"/>
      <c r="F123" s="72"/>
      <c r="G123" s="85"/>
      <c r="H123" s="71">
        <f t="shared" si="40"/>
        <v>154.75</v>
      </c>
      <c r="I123" s="72">
        <f t="shared" si="40"/>
        <v>808</v>
      </c>
      <c r="J123" s="73">
        <f t="shared" si="40"/>
        <v>-392</v>
      </c>
      <c r="K123" s="18"/>
      <c r="L123" s="19"/>
      <c r="M123" s="22">
        <f t="shared" si="41"/>
        <v>133</v>
      </c>
      <c r="N123" s="13"/>
      <c r="O123" s="19">
        <v>300</v>
      </c>
      <c r="P123" s="22">
        <f t="shared" si="42"/>
        <v>513</v>
      </c>
      <c r="Q123" s="13"/>
      <c r="R123" s="19"/>
      <c r="S123" s="22">
        <f t="shared" si="43"/>
        <v>-233</v>
      </c>
      <c r="T123" s="20" t="s">
        <v>71</v>
      </c>
      <c r="U123" s="20"/>
      <c r="V123" s="20"/>
      <c r="W123" s="32"/>
      <c r="X123" s="29" t="s">
        <v>34</v>
      </c>
      <c r="Y123" s="32"/>
      <c r="Z123" s="20"/>
    </row>
    <row r="124" spans="1:26" s="43" customFormat="1" x14ac:dyDescent="0.25">
      <c r="A124" s="198">
        <v>11</v>
      </c>
      <c r="B124" s="71"/>
      <c r="C124" s="72"/>
      <c r="D124" s="85"/>
      <c r="E124" s="71"/>
      <c r="F124" s="72"/>
      <c r="G124" s="85"/>
      <c r="H124" s="71"/>
      <c r="I124" s="72"/>
      <c r="J124" s="73"/>
      <c r="K124" s="18"/>
      <c r="L124" s="19"/>
      <c r="M124" s="22"/>
      <c r="N124" s="13"/>
      <c r="O124" s="19"/>
      <c r="P124" s="22"/>
      <c r="Q124" s="13"/>
      <c r="R124" s="19">
        <v>46</v>
      </c>
      <c r="S124" s="22"/>
      <c r="T124" s="20"/>
      <c r="U124" s="20"/>
      <c r="V124" s="20"/>
      <c r="W124" s="32"/>
      <c r="X124" s="29" t="s">
        <v>108</v>
      </c>
      <c r="Y124" s="32"/>
      <c r="Z124" s="20"/>
    </row>
    <row r="125" spans="1:26" s="43" customFormat="1" x14ac:dyDescent="0.25">
      <c r="A125" s="30">
        <v>11</v>
      </c>
      <c r="B125" s="71"/>
      <c r="C125" s="72"/>
      <c r="D125" s="85"/>
      <c r="E125" s="71"/>
      <c r="F125" s="72">
        <v>200</v>
      </c>
      <c r="G125" s="85">
        <v>200</v>
      </c>
      <c r="H125" s="71">
        <f>(H123+B125)-E125</f>
        <v>154.75</v>
      </c>
      <c r="I125" s="72">
        <f>(I123+C125)-F125</f>
        <v>608</v>
      </c>
      <c r="J125" s="73">
        <f>(J123+D125)-G125</f>
        <v>-592</v>
      </c>
      <c r="K125" s="18"/>
      <c r="L125" s="19"/>
      <c r="M125" s="22">
        <f>(M123+K125)-L125</f>
        <v>133</v>
      </c>
      <c r="N125" s="18"/>
      <c r="O125" s="19">
        <v>500</v>
      </c>
      <c r="P125" s="22">
        <f>(P123+N125)-O125</f>
        <v>13</v>
      </c>
      <c r="Q125" s="18"/>
      <c r="R125" s="19"/>
      <c r="S125" s="22">
        <f>(S123+Q125)-R125</f>
        <v>-233</v>
      </c>
      <c r="T125" s="20" t="s">
        <v>71</v>
      </c>
      <c r="U125" s="20"/>
      <c r="V125" s="20"/>
      <c r="W125" s="32"/>
      <c r="X125" s="29" t="s">
        <v>35</v>
      </c>
      <c r="Y125" s="32"/>
      <c r="Z125" s="20"/>
    </row>
    <row r="126" spans="1:26" s="43" customFormat="1" x14ac:dyDescent="0.25">
      <c r="A126" s="17">
        <v>12</v>
      </c>
      <c r="B126" s="71"/>
      <c r="C126" s="72"/>
      <c r="D126" s="85"/>
      <c r="E126" s="71"/>
      <c r="F126" s="72"/>
      <c r="G126" s="85"/>
      <c r="H126" s="71">
        <f t="shared" si="40"/>
        <v>154.75</v>
      </c>
      <c r="I126" s="72">
        <f t="shared" si="40"/>
        <v>608</v>
      </c>
      <c r="J126" s="73">
        <f t="shared" si="40"/>
        <v>-592</v>
      </c>
      <c r="K126" s="60">
        <v>167</v>
      </c>
      <c r="L126" s="28"/>
      <c r="M126" s="22">
        <f t="shared" si="41"/>
        <v>300</v>
      </c>
      <c r="N126" s="18"/>
      <c r="O126" s="19"/>
      <c r="P126" s="22">
        <f t="shared" si="42"/>
        <v>13</v>
      </c>
      <c r="Q126" s="18"/>
      <c r="R126" s="19"/>
      <c r="S126" s="22">
        <f t="shared" si="43"/>
        <v>-233</v>
      </c>
      <c r="T126" s="20" t="s">
        <v>73</v>
      </c>
      <c r="U126" s="20"/>
      <c r="V126" s="20"/>
      <c r="W126" s="32"/>
      <c r="X126" s="29" t="s">
        <v>29</v>
      </c>
      <c r="Y126" s="32"/>
      <c r="Z126" s="20"/>
    </row>
    <row r="127" spans="1:26" s="43" customFormat="1" x14ac:dyDescent="0.25">
      <c r="A127" s="17">
        <v>12</v>
      </c>
      <c r="B127" s="71"/>
      <c r="C127" s="72"/>
      <c r="D127" s="73"/>
      <c r="E127" s="71"/>
      <c r="F127" s="72">
        <v>300</v>
      </c>
      <c r="G127" s="73">
        <v>100</v>
      </c>
      <c r="H127" s="71">
        <f t="shared" si="40"/>
        <v>154.75</v>
      </c>
      <c r="I127" s="72">
        <f t="shared" si="40"/>
        <v>308</v>
      </c>
      <c r="J127" s="73">
        <f t="shared" si="40"/>
        <v>-692</v>
      </c>
      <c r="K127" s="32"/>
      <c r="L127" s="42">
        <v>300</v>
      </c>
      <c r="M127" s="22">
        <f t="shared" si="41"/>
        <v>0</v>
      </c>
      <c r="N127" s="18"/>
      <c r="O127" s="19"/>
      <c r="P127" s="22">
        <f t="shared" si="42"/>
        <v>13</v>
      </c>
      <c r="Q127" s="18"/>
      <c r="R127" s="19"/>
      <c r="S127" s="22">
        <f t="shared" si="43"/>
        <v>-233</v>
      </c>
      <c r="T127" s="20" t="s">
        <v>67</v>
      </c>
      <c r="U127" s="20"/>
      <c r="V127" s="20"/>
      <c r="W127" s="32"/>
      <c r="X127" s="29" t="s">
        <v>36</v>
      </c>
      <c r="Y127" s="32"/>
      <c r="Z127" s="20"/>
    </row>
    <row r="128" spans="1:26" s="43" customFormat="1" x14ac:dyDescent="0.25">
      <c r="A128" s="12">
        <v>13</v>
      </c>
      <c r="B128" s="68"/>
      <c r="C128" s="69"/>
      <c r="D128" s="70"/>
      <c r="E128" s="68"/>
      <c r="F128" s="69">
        <v>200</v>
      </c>
      <c r="G128" s="70">
        <v>100</v>
      </c>
      <c r="H128" s="71">
        <f t="shared" ref="H128:J145" si="44">(H127+B128)-E128</f>
        <v>154.75</v>
      </c>
      <c r="I128" s="72">
        <f t="shared" si="44"/>
        <v>108</v>
      </c>
      <c r="J128" s="73">
        <f t="shared" si="44"/>
        <v>-792</v>
      </c>
      <c r="K128" s="35"/>
      <c r="L128" s="86"/>
      <c r="M128" s="22">
        <f t="shared" si="41"/>
        <v>0</v>
      </c>
      <c r="N128" s="18"/>
      <c r="O128" s="39"/>
      <c r="P128" s="22">
        <f t="shared" si="42"/>
        <v>13</v>
      </c>
      <c r="Q128" s="18"/>
      <c r="R128" s="39"/>
      <c r="S128" s="22">
        <f t="shared" si="43"/>
        <v>-233</v>
      </c>
      <c r="T128" s="16"/>
      <c r="U128" s="16"/>
      <c r="V128" s="16"/>
      <c r="W128" s="35"/>
      <c r="X128" s="36"/>
      <c r="Y128" s="35"/>
      <c r="Z128" s="16"/>
    </row>
    <row r="129" spans="1:27" s="43" customFormat="1" x14ac:dyDescent="0.25">
      <c r="A129" s="131">
        <v>15</v>
      </c>
      <c r="B129" s="132"/>
      <c r="C129" s="133"/>
      <c r="D129" s="134"/>
      <c r="E129" s="132"/>
      <c r="F129" s="133"/>
      <c r="G129" s="134"/>
      <c r="H129" s="115">
        <f t="shared" si="44"/>
        <v>154.75</v>
      </c>
      <c r="I129" s="116">
        <f t="shared" si="44"/>
        <v>108</v>
      </c>
      <c r="J129" s="117">
        <f t="shared" si="44"/>
        <v>-792</v>
      </c>
      <c r="K129" s="135">
        <v>247</v>
      </c>
      <c r="L129" s="136"/>
      <c r="M129" s="121">
        <f t="shared" si="41"/>
        <v>247</v>
      </c>
      <c r="N129" s="122"/>
      <c r="O129" s="137"/>
      <c r="P129" s="121">
        <f t="shared" si="42"/>
        <v>13</v>
      </c>
      <c r="Q129" s="122"/>
      <c r="R129" s="137"/>
      <c r="S129" s="121">
        <f t="shared" si="43"/>
        <v>-233</v>
      </c>
      <c r="T129" s="138"/>
      <c r="U129" s="138"/>
      <c r="V129" s="138"/>
      <c r="W129" s="139"/>
      <c r="X129" s="140"/>
      <c r="Y129" s="139"/>
      <c r="Z129" s="138"/>
    </row>
    <row r="130" spans="1:27" s="43" customFormat="1" x14ac:dyDescent="0.25">
      <c r="A130" s="188">
        <v>16</v>
      </c>
      <c r="B130" s="106"/>
      <c r="C130" s="107"/>
      <c r="D130" s="108"/>
      <c r="E130" s="106"/>
      <c r="F130" s="107"/>
      <c r="G130" s="108"/>
      <c r="H130" s="106"/>
      <c r="I130" s="107"/>
      <c r="J130" s="108"/>
      <c r="K130" s="34"/>
      <c r="L130" s="33"/>
      <c r="M130" s="199"/>
      <c r="N130" s="34"/>
      <c r="O130" s="200"/>
      <c r="P130" s="199"/>
      <c r="Q130" s="34"/>
      <c r="R130" s="200">
        <v>30</v>
      </c>
      <c r="S130" s="199"/>
      <c r="T130" s="110" t="s">
        <v>71</v>
      </c>
      <c r="U130" s="110"/>
      <c r="V130" s="110"/>
      <c r="W130" s="113"/>
      <c r="X130" s="201" t="s">
        <v>113</v>
      </c>
      <c r="Y130" s="113"/>
      <c r="Z130" s="110"/>
    </row>
    <row r="131" spans="1:27" s="43" customFormat="1" x14ac:dyDescent="0.25">
      <c r="A131" s="12">
        <v>17</v>
      </c>
      <c r="B131" s="68"/>
      <c r="C131" s="69"/>
      <c r="D131" s="70"/>
      <c r="E131" s="68"/>
      <c r="F131" s="69">
        <v>400</v>
      </c>
      <c r="G131" s="70"/>
      <c r="H131" s="68">
        <f>(H129+B131)-E131</f>
        <v>154.75</v>
      </c>
      <c r="I131" s="69">
        <f>(I129+C131)-F131</f>
        <v>-292</v>
      </c>
      <c r="J131" s="70">
        <f>(J129+D131)-G131</f>
        <v>-792</v>
      </c>
      <c r="K131" s="13"/>
      <c r="L131" s="14"/>
      <c r="M131" s="15">
        <f>(M129+K131)-L131</f>
        <v>247</v>
      </c>
      <c r="N131" s="130"/>
      <c r="O131" s="39"/>
      <c r="P131" s="15">
        <f>(P129+N131)-O131</f>
        <v>13</v>
      </c>
      <c r="Q131" s="34"/>
      <c r="R131" s="39"/>
      <c r="S131" s="15">
        <f>(S129+Q131)-R131</f>
        <v>-233</v>
      </c>
      <c r="T131" s="16"/>
      <c r="U131" s="16"/>
      <c r="V131" s="16"/>
      <c r="W131" s="35"/>
      <c r="X131" s="36"/>
      <c r="Y131" s="35"/>
      <c r="Z131" s="16"/>
    </row>
    <row r="132" spans="1:27" s="43" customFormat="1" x14ac:dyDescent="0.25">
      <c r="A132" s="187">
        <v>17</v>
      </c>
      <c r="B132" s="68"/>
      <c r="C132" s="69"/>
      <c r="D132" s="70"/>
      <c r="E132" s="68"/>
      <c r="F132" s="69"/>
      <c r="G132" s="70"/>
      <c r="H132" s="68"/>
      <c r="I132" s="69"/>
      <c r="J132" s="70"/>
      <c r="K132" s="13"/>
      <c r="L132" s="14"/>
      <c r="M132" s="15"/>
      <c r="N132" s="202"/>
      <c r="O132" s="39"/>
      <c r="P132" s="15"/>
      <c r="Q132" s="34"/>
      <c r="R132" s="39"/>
      <c r="S132" s="15"/>
      <c r="T132" s="16"/>
      <c r="U132" s="16"/>
      <c r="V132" s="16"/>
      <c r="W132" s="35"/>
      <c r="X132" s="36"/>
      <c r="Y132" s="35"/>
      <c r="Z132" s="16"/>
    </row>
    <row r="133" spans="1:27" x14ac:dyDescent="0.25">
      <c r="A133" s="12">
        <v>18</v>
      </c>
      <c r="B133" s="68"/>
      <c r="C133" s="69"/>
      <c r="D133" s="70"/>
      <c r="E133" s="68"/>
      <c r="F133" s="69">
        <v>200</v>
      </c>
      <c r="G133" s="70"/>
      <c r="H133" s="71">
        <f>(H131+B133)-E133</f>
        <v>154.75</v>
      </c>
      <c r="I133" s="72">
        <f>(I131+C133)-F133</f>
        <v>-492</v>
      </c>
      <c r="J133" s="73">
        <f>(J131+D133)-G133</f>
        <v>-792</v>
      </c>
      <c r="K133" s="13"/>
      <c r="L133" s="14"/>
      <c r="M133" s="22">
        <f>(M131+K133)-L133</f>
        <v>247</v>
      </c>
      <c r="N133" s="42">
        <v>515</v>
      </c>
      <c r="O133" s="39"/>
      <c r="P133" s="22">
        <f>(P131+N133)-O133</f>
        <v>528</v>
      </c>
      <c r="Q133" s="18"/>
      <c r="R133" s="39"/>
      <c r="S133" s="22">
        <f>(S131+Q133)-R133</f>
        <v>-233</v>
      </c>
      <c r="T133" s="16"/>
      <c r="U133" s="16"/>
      <c r="V133" s="16"/>
      <c r="W133" s="35"/>
      <c r="X133" s="36"/>
      <c r="Y133" s="35"/>
      <c r="Z133" s="16"/>
    </row>
    <row r="134" spans="1:27" x14ac:dyDescent="0.25">
      <c r="A134" s="12">
        <v>18</v>
      </c>
      <c r="B134" s="68"/>
      <c r="C134" s="69"/>
      <c r="D134" s="70"/>
      <c r="E134" s="68"/>
      <c r="F134" s="69"/>
      <c r="G134" s="70"/>
      <c r="H134" s="71">
        <f t="shared" si="44"/>
        <v>154.75</v>
      </c>
      <c r="I134" s="72">
        <f t="shared" si="44"/>
        <v>-492</v>
      </c>
      <c r="J134" s="73">
        <f t="shared" si="44"/>
        <v>-792</v>
      </c>
      <c r="K134" s="13"/>
      <c r="L134" s="14"/>
      <c r="M134" s="22">
        <f t="shared" si="41"/>
        <v>247</v>
      </c>
      <c r="N134" s="42">
        <v>150</v>
      </c>
      <c r="O134" s="39"/>
      <c r="P134" s="22">
        <f t="shared" si="42"/>
        <v>678</v>
      </c>
      <c r="Q134" s="18"/>
      <c r="R134" s="39"/>
      <c r="S134" s="22">
        <f t="shared" si="43"/>
        <v>-233</v>
      </c>
      <c r="T134" s="16"/>
      <c r="U134" s="16"/>
      <c r="V134" s="16"/>
      <c r="W134" s="35"/>
      <c r="X134" s="36"/>
      <c r="Y134" s="35"/>
      <c r="Z134" s="16"/>
    </row>
    <row r="135" spans="1:27" x14ac:dyDescent="0.25">
      <c r="A135" s="17">
        <v>18</v>
      </c>
      <c r="B135" s="71"/>
      <c r="C135" s="72"/>
      <c r="D135" s="73"/>
      <c r="E135" s="71"/>
      <c r="F135" s="72"/>
      <c r="G135" s="73"/>
      <c r="H135" s="71">
        <f t="shared" si="44"/>
        <v>154.75</v>
      </c>
      <c r="I135" s="72">
        <f t="shared" si="44"/>
        <v>-492</v>
      </c>
      <c r="J135" s="73">
        <f t="shared" si="44"/>
        <v>-792</v>
      </c>
      <c r="K135" s="18"/>
      <c r="L135" s="19"/>
      <c r="M135" s="22">
        <f t="shared" si="41"/>
        <v>247</v>
      </c>
      <c r="N135" s="13"/>
      <c r="O135" s="19">
        <v>650</v>
      </c>
      <c r="P135" s="22">
        <f t="shared" si="42"/>
        <v>28</v>
      </c>
      <c r="Q135" s="18"/>
      <c r="R135" s="19"/>
      <c r="S135" s="22">
        <f t="shared" si="43"/>
        <v>-233</v>
      </c>
      <c r="T135" s="20" t="s">
        <v>71</v>
      </c>
      <c r="U135" s="20"/>
      <c r="V135" s="20"/>
      <c r="W135" s="32"/>
      <c r="X135" s="32" t="s">
        <v>37</v>
      </c>
      <c r="Y135" s="20"/>
      <c r="Z135" s="20"/>
    </row>
    <row r="136" spans="1:27" x14ac:dyDescent="0.25">
      <c r="A136" s="17">
        <v>18</v>
      </c>
      <c r="B136" s="71"/>
      <c r="C136" s="72"/>
      <c r="D136" s="73"/>
      <c r="E136" s="71"/>
      <c r="F136" s="72"/>
      <c r="G136" s="73"/>
      <c r="H136" s="71">
        <f t="shared" si="44"/>
        <v>154.75</v>
      </c>
      <c r="I136" s="72">
        <f t="shared" si="44"/>
        <v>-492</v>
      </c>
      <c r="J136" s="73">
        <f t="shared" si="44"/>
        <v>-792</v>
      </c>
      <c r="K136" s="60">
        <v>100</v>
      </c>
      <c r="L136" s="28"/>
      <c r="M136" s="22">
        <f t="shared" si="41"/>
        <v>347</v>
      </c>
      <c r="N136" s="18"/>
      <c r="O136" s="19"/>
      <c r="P136" s="22">
        <f t="shared" si="42"/>
        <v>28</v>
      </c>
      <c r="Q136" s="18"/>
      <c r="R136" s="19"/>
      <c r="S136" s="22">
        <f t="shared" si="43"/>
        <v>-233</v>
      </c>
      <c r="T136" s="20" t="s">
        <v>73</v>
      </c>
      <c r="U136" s="20"/>
      <c r="V136" s="20"/>
      <c r="W136" s="20"/>
      <c r="X136" s="20"/>
      <c r="Y136" s="20"/>
      <c r="Z136" s="20"/>
    </row>
    <row r="137" spans="1:27" x14ac:dyDescent="0.25">
      <c r="A137" s="17">
        <v>19</v>
      </c>
      <c r="B137" s="71"/>
      <c r="C137" s="72">
        <v>1000</v>
      </c>
      <c r="D137" s="73">
        <v>1000</v>
      </c>
      <c r="E137" s="71"/>
      <c r="F137" s="72"/>
      <c r="G137" s="73"/>
      <c r="H137" s="71">
        <f t="shared" si="44"/>
        <v>154.75</v>
      </c>
      <c r="I137" s="72">
        <f t="shared" si="44"/>
        <v>508</v>
      </c>
      <c r="J137" s="73">
        <f t="shared" si="44"/>
        <v>208</v>
      </c>
      <c r="K137" s="32"/>
      <c r="L137" s="42">
        <v>347</v>
      </c>
      <c r="M137" s="22">
        <f t="shared" si="41"/>
        <v>0</v>
      </c>
      <c r="N137" s="18"/>
      <c r="O137" s="19"/>
      <c r="P137" s="22">
        <f t="shared" si="42"/>
        <v>28</v>
      </c>
      <c r="Q137" s="18"/>
      <c r="R137" s="19"/>
      <c r="S137" s="22">
        <f t="shared" si="43"/>
        <v>-233</v>
      </c>
      <c r="T137" s="20" t="s">
        <v>67</v>
      </c>
      <c r="U137" s="20"/>
      <c r="V137" s="20"/>
      <c r="W137" s="20"/>
      <c r="X137" s="20" t="s">
        <v>38</v>
      </c>
      <c r="Y137" s="20"/>
      <c r="Z137" s="20"/>
    </row>
    <row r="138" spans="1:27" x14ac:dyDescent="0.25">
      <c r="A138" s="114">
        <v>22</v>
      </c>
      <c r="B138" s="115"/>
      <c r="C138" s="116"/>
      <c r="D138" s="117"/>
      <c r="E138" s="115"/>
      <c r="F138" s="116"/>
      <c r="G138" s="117"/>
      <c r="H138" s="115">
        <f t="shared" si="44"/>
        <v>154.75</v>
      </c>
      <c r="I138" s="116">
        <f t="shared" si="44"/>
        <v>508</v>
      </c>
      <c r="J138" s="117">
        <f t="shared" si="44"/>
        <v>208</v>
      </c>
      <c r="K138" s="142">
        <v>482</v>
      </c>
      <c r="L138" s="143"/>
      <c r="M138" s="121">
        <f t="shared" si="41"/>
        <v>482</v>
      </c>
      <c r="N138" s="122"/>
      <c r="O138" s="123"/>
      <c r="P138" s="121">
        <f t="shared" si="42"/>
        <v>28</v>
      </c>
      <c r="Q138" s="122"/>
      <c r="R138" s="123"/>
      <c r="S138" s="121">
        <f t="shared" si="43"/>
        <v>-233</v>
      </c>
      <c r="T138" s="124" t="s">
        <v>73</v>
      </c>
      <c r="U138" s="124"/>
      <c r="V138" s="124"/>
      <c r="W138" s="124"/>
      <c r="X138" s="124" t="s">
        <v>39</v>
      </c>
      <c r="Y138" s="124"/>
      <c r="Z138" s="124"/>
    </row>
    <row r="139" spans="1:27" x14ac:dyDescent="0.25">
      <c r="A139" s="12">
        <v>23</v>
      </c>
      <c r="B139" s="68"/>
      <c r="C139" s="69"/>
      <c r="D139" s="70"/>
      <c r="E139" s="68"/>
      <c r="F139" s="69"/>
      <c r="G139" s="70"/>
      <c r="H139" s="68">
        <f t="shared" si="44"/>
        <v>154.75</v>
      </c>
      <c r="I139" s="69">
        <f t="shared" si="44"/>
        <v>508</v>
      </c>
      <c r="J139" s="70">
        <f t="shared" si="44"/>
        <v>208</v>
      </c>
      <c r="K139" s="35"/>
      <c r="L139" s="141">
        <v>482</v>
      </c>
      <c r="M139" s="15">
        <f t="shared" si="41"/>
        <v>0</v>
      </c>
      <c r="N139" s="113"/>
      <c r="O139" s="14"/>
      <c r="P139" s="15">
        <f t="shared" si="42"/>
        <v>28</v>
      </c>
      <c r="Q139" s="113"/>
      <c r="R139" s="14"/>
      <c r="S139" s="15">
        <f t="shared" si="43"/>
        <v>-233</v>
      </c>
      <c r="T139" s="16" t="s">
        <v>67</v>
      </c>
      <c r="U139" s="16"/>
      <c r="V139" s="16"/>
      <c r="W139" s="16"/>
      <c r="X139" s="16"/>
      <c r="Y139" s="16"/>
      <c r="Z139" s="16"/>
      <c r="AA139" s="5"/>
    </row>
    <row r="140" spans="1:27" x14ac:dyDescent="0.25">
      <c r="A140" s="17">
        <v>23</v>
      </c>
      <c r="B140" s="71"/>
      <c r="C140" s="72"/>
      <c r="D140" s="73"/>
      <c r="E140" s="71"/>
      <c r="F140" s="72"/>
      <c r="G140" s="73"/>
      <c r="H140" s="71">
        <f t="shared" si="44"/>
        <v>154.75</v>
      </c>
      <c r="I140" s="72">
        <f t="shared" si="44"/>
        <v>508</v>
      </c>
      <c r="J140" s="73">
        <f t="shared" si="44"/>
        <v>208</v>
      </c>
      <c r="K140" s="18"/>
      <c r="L140" s="19"/>
      <c r="M140" s="22">
        <f t="shared" si="41"/>
        <v>0</v>
      </c>
      <c r="N140" s="42">
        <v>372</v>
      </c>
      <c r="O140" s="38"/>
      <c r="P140" s="22">
        <f t="shared" si="42"/>
        <v>400</v>
      </c>
      <c r="Q140" s="18"/>
      <c r="R140" s="38"/>
      <c r="S140" s="22">
        <f t="shared" si="43"/>
        <v>-233</v>
      </c>
      <c r="T140" s="20"/>
      <c r="U140" s="20"/>
      <c r="V140" s="20"/>
      <c r="W140" s="20"/>
      <c r="X140" s="20"/>
      <c r="Y140" s="20"/>
      <c r="Z140" s="20"/>
      <c r="AA140" s="5"/>
    </row>
    <row r="141" spans="1:27" x14ac:dyDescent="0.25">
      <c r="A141" s="17">
        <v>23</v>
      </c>
      <c r="B141" s="71"/>
      <c r="C141" s="72"/>
      <c r="D141" s="73"/>
      <c r="E141" s="71"/>
      <c r="F141" s="72"/>
      <c r="G141" s="73"/>
      <c r="H141" s="71">
        <f t="shared" si="44"/>
        <v>154.75</v>
      </c>
      <c r="I141" s="72">
        <f t="shared" si="44"/>
        <v>508</v>
      </c>
      <c r="J141" s="73">
        <f t="shared" si="44"/>
        <v>208</v>
      </c>
      <c r="K141" s="18"/>
      <c r="L141" s="19"/>
      <c r="M141" s="22">
        <f t="shared" si="41"/>
        <v>0</v>
      </c>
      <c r="N141" s="35"/>
      <c r="O141" s="19">
        <v>400</v>
      </c>
      <c r="P141" s="22">
        <f t="shared" si="42"/>
        <v>0</v>
      </c>
      <c r="Q141" s="35"/>
      <c r="R141" s="19"/>
      <c r="S141" s="22">
        <f t="shared" si="43"/>
        <v>-233</v>
      </c>
      <c r="T141" s="20" t="s">
        <v>71</v>
      </c>
      <c r="U141" s="20"/>
      <c r="V141" s="20"/>
      <c r="W141" s="20"/>
      <c r="X141" s="20" t="s">
        <v>97</v>
      </c>
      <c r="Y141" s="20"/>
      <c r="Z141" s="20"/>
      <c r="AA141" s="5"/>
    </row>
    <row r="142" spans="1:27" x14ac:dyDescent="0.25">
      <c r="A142" s="12">
        <v>24</v>
      </c>
      <c r="B142" s="68"/>
      <c r="C142" s="69"/>
      <c r="D142" s="70"/>
      <c r="E142" s="68"/>
      <c r="F142" s="69">
        <v>200</v>
      </c>
      <c r="G142" s="70">
        <v>88</v>
      </c>
      <c r="H142" s="71">
        <f t="shared" si="44"/>
        <v>154.75</v>
      </c>
      <c r="I142" s="72">
        <f t="shared" si="44"/>
        <v>308</v>
      </c>
      <c r="J142" s="73">
        <f t="shared" si="44"/>
        <v>120</v>
      </c>
      <c r="K142" s="13"/>
      <c r="L142" s="19"/>
      <c r="M142" s="22">
        <f t="shared" si="41"/>
        <v>0</v>
      </c>
      <c r="N142" s="35"/>
      <c r="O142" s="14"/>
      <c r="P142" s="22">
        <f t="shared" si="42"/>
        <v>0</v>
      </c>
      <c r="Q142" s="35"/>
      <c r="R142" s="14"/>
      <c r="S142" s="22">
        <f t="shared" si="43"/>
        <v>-233</v>
      </c>
      <c r="T142" s="20"/>
      <c r="U142" s="20"/>
      <c r="V142" s="20"/>
      <c r="W142" s="20"/>
      <c r="X142" s="20"/>
      <c r="Y142" s="20"/>
      <c r="Z142" s="20"/>
      <c r="AA142" s="5"/>
    </row>
    <row r="143" spans="1:27" x14ac:dyDescent="0.25">
      <c r="A143" s="12">
        <v>26</v>
      </c>
      <c r="B143" s="68"/>
      <c r="C143" s="69"/>
      <c r="D143" s="70"/>
      <c r="E143" s="68"/>
      <c r="F143" s="69">
        <v>100</v>
      </c>
      <c r="G143" s="70">
        <v>500</v>
      </c>
      <c r="H143" s="71">
        <f t="shared" si="44"/>
        <v>154.75</v>
      </c>
      <c r="I143" s="72">
        <f t="shared" si="44"/>
        <v>208</v>
      </c>
      <c r="J143" s="73">
        <f t="shared" si="44"/>
        <v>-380</v>
      </c>
      <c r="K143" s="13"/>
      <c r="L143" s="19"/>
      <c r="M143" s="22">
        <f t="shared" si="41"/>
        <v>0</v>
      </c>
      <c r="N143" s="35"/>
      <c r="O143" s="14"/>
      <c r="P143" s="22">
        <f t="shared" si="42"/>
        <v>0</v>
      </c>
      <c r="Q143" s="35"/>
      <c r="R143" s="14"/>
      <c r="S143" s="22">
        <f t="shared" si="43"/>
        <v>-233</v>
      </c>
      <c r="T143" s="20"/>
      <c r="U143" s="20"/>
      <c r="V143" s="20"/>
      <c r="W143" s="20"/>
      <c r="X143" s="20"/>
      <c r="Y143" s="20"/>
      <c r="Z143" s="20"/>
      <c r="AA143" s="5"/>
    </row>
    <row r="144" spans="1:27" x14ac:dyDescent="0.25">
      <c r="A144" s="12">
        <v>27</v>
      </c>
      <c r="B144" s="68"/>
      <c r="C144" s="69"/>
      <c r="D144" s="70"/>
      <c r="E144" s="68"/>
      <c r="F144" s="69">
        <v>188</v>
      </c>
      <c r="G144" s="70">
        <v>100</v>
      </c>
      <c r="H144" s="71">
        <f t="shared" si="44"/>
        <v>154.75</v>
      </c>
      <c r="I144" s="72">
        <f t="shared" si="44"/>
        <v>20</v>
      </c>
      <c r="J144" s="73">
        <f t="shared" si="44"/>
        <v>-480</v>
      </c>
      <c r="K144" s="61">
        <v>248</v>
      </c>
      <c r="L144" s="87"/>
      <c r="M144" s="22">
        <f t="shared" si="41"/>
        <v>248</v>
      </c>
      <c r="N144" s="35"/>
      <c r="O144" s="14"/>
      <c r="P144" s="22">
        <f t="shared" si="42"/>
        <v>0</v>
      </c>
      <c r="Q144" s="35"/>
      <c r="R144" s="14"/>
      <c r="S144" s="22">
        <f t="shared" si="43"/>
        <v>-233</v>
      </c>
      <c r="T144" s="20"/>
      <c r="U144" s="20"/>
      <c r="V144" s="20"/>
      <c r="W144" s="20"/>
      <c r="X144" s="20"/>
      <c r="Y144" s="20"/>
      <c r="Z144" s="20"/>
      <c r="AA144" s="5"/>
    </row>
    <row r="145" spans="1:27" x14ac:dyDescent="0.25">
      <c r="A145" s="17">
        <v>27</v>
      </c>
      <c r="B145" s="71"/>
      <c r="C145" s="72"/>
      <c r="D145" s="73"/>
      <c r="E145" s="71"/>
      <c r="F145" s="72"/>
      <c r="G145" s="73"/>
      <c r="H145" s="71">
        <f t="shared" si="44"/>
        <v>154.75</v>
      </c>
      <c r="I145" s="72">
        <f t="shared" si="44"/>
        <v>20</v>
      </c>
      <c r="J145" s="73">
        <f t="shared" si="44"/>
        <v>-480</v>
      </c>
      <c r="K145" s="32"/>
      <c r="L145" s="42">
        <v>248</v>
      </c>
      <c r="M145" s="22">
        <f t="shared" si="41"/>
        <v>0</v>
      </c>
      <c r="N145" s="32"/>
      <c r="O145" s="19"/>
      <c r="P145" s="22">
        <f t="shared" si="42"/>
        <v>0</v>
      </c>
      <c r="Q145" s="32"/>
      <c r="R145" s="19"/>
      <c r="S145" s="22">
        <f t="shared" si="43"/>
        <v>-233</v>
      </c>
      <c r="T145" s="32" t="s">
        <v>67</v>
      </c>
      <c r="U145" s="20"/>
      <c r="V145" s="20"/>
      <c r="W145" s="20"/>
      <c r="X145" s="20"/>
      <c r="Y145" s="20"/>
      <c r="Z145" s="20"/>
      <c r="AA145" s="5"/>
    </row>
    <row r="146" spans="1:27" x14ac:dyDescent="0.25">
      <c r="A146" s="114">
        <v>30</v>
      </c>
      <c r="B146" s="115"/>
      <c r="C146" s="116"/>
      <c r="D146" s="117"/>
      <c r="E146" s="115"/>
      <c r="F146" s="116"/>
      <c r="G146" s="117"/>
      <c r="H146" s="115">
        <f t="shared" ref="H146:J147" si="45">(H145+B146)-E146</f>
        <v>154.75</v>
      </c>
      <c r="I146" s="116">
        <f t="shared" si="45"/>
        <v>20</v>
      </c>
      <c r="J146" s="117">
        <f t="shared" si="45"/>
        <v>-480</v>
      </c>
      <c r="K146" s="142">
        <v>607</v>
      </c>
      <c r="L146" s="123"/>
      <c r="M146" s="121">
        <f t="shared" si="41"/>
        <v>607</v>
      </c>
      <c r="N146" s="119"/>
      <c r="O146" s="123"/>
      <c r="P146" s="121">
        <f t="shared" si="42"/>
        <v>0</v>
      </c>
      <c r="Q146" s="119"/>
      <c r="R146" s="123"/>
      <c r="S146" s="121">
        <f t="shared" si="43"/>
        <v>-233</v>
      </c>
      <c r="T146" s="124"/>
      <c r="U146" s="124"/>
      <c r="V146" s="124"/>
      <c r="W146" s="124"/>
      <c r="X146" s="124"/>
      <c r="Y146" s="124"/>
      <c r="Z146" s="124"/>
      <c r="AA146" s="5"/>
    </row>
    <row r="147" spans="1:27" x14ac:dyDescent="0.25">
      <c r="A147" s="105"/>
      <c r="B147" s="106"/>
      <c r="C147" s="107"/>
      <c r="D147" s="108"/>
      <c r="E147" s="106"/>
      <c r="F147" s="107"/>
      <c r="G147" s="108"/>
      <c r="H147" s="68">
        <f t="shared" si="45"/>
        <v>154.75</v>
      </c>
      <c r="I147" s="69">
        <f t="shared" si="45"/>
        <v>20</v>
      </c>
      <c r="J147" s="149">
        <f t="shared" si="45"/>
        <v>-480</v>
      </c>
      <c r="K147" s="145"/>
      <c r="L147" s="146"/>
      <c r="M147" s="144">
        <f t="shared" si="41"/>
        <v>607</v>
      </c>
      <c r="N147" s="147"/>
      <c r="O147" s="146"/>
      <c r="P147" s="144"/>
      <c r="Q147" s="147"/>
      <c r="R147" s="146"/>
      <c r="S147" s="144"/>
      <c r="T147" s="148"/>
      <c r="U147" s="110"/>
      <c r="V147" s="110"/>
      <c r="W147" s="110"/>
      <c r="X147" s="110"/>
      <c r="Y147" s="110"/>
      <c r="Z147" s="110"/>
      <c r="AA147" s="5"/>
    </row>
    <row r="148" spans="1:27" x14ac:dyDescent="0.25">
      <c r="A148" s="52" t="s">
        <v>40</v>
      </c>
      <c r="B148" s="77">
        <f t="shared" ref="B148:G148" si="46">SUM(B104:B147)</f>
        <v>500</v>
      </c>
      <c r="C148" s="78">
        <f t="shared" si="46"/>
        <v>2000</v>
      </c>
      <c r="D148" s="79">
        <f t="shared" si="46"/>
        <v>1000</v>
      </c>
      <c r="E148" s="77">
        <f t="shared" si="46"/>
        <v>697</v>
      </c>
      <c r="F148" s="78">
        <f t="shared" si="46"/>
        <v>2788</v>
      </c>
      <c r="G148" s="79">
        <f t="shared" si="46"/>
        <v>2788</v>
      </c>
      <c r="H148" s="77">
        <f>H147</f>
        <v>154.75</v>
      </c>
      <c r="I148" s="78">
        <f>I147</f>
        <v>20</v>
      </c>
      <c r="J148" s="88">
        <f>J147</f>
        <v>-480</v>
      </c>
      <c r="K148" s="54">
        <f>SUM(K104:K146)-60</f>
        <v>2788</v>
      </c>
      <c r="L148" s="55">
        <f t="shared" ref="L148:O148" si="47">SUM(L104:L146)</f>
        <v>2614</v>
      </c>
      <c r="M148" s="53">
        <f>M146</f>
        <v>607</v>
      </c>
      <c r="N148" s="97">
        <f t="shared" si="47"/>
        <v>1817</v>
      </c>
      <c r="O148" s="55">
        <f t="shared" si="47"/>
        <v>1850</v>
      </c>
      <c r="P148" s="53">
        <f>P146</f>
        <v>0</v>
      </c>
      <c r="Q148" s="183">
        <f t="shared" ref="Q148:S148" si="48">SUM(Q104:Q146)</f>
        <v>0</v>
      </c>
      <c r="R148" s="55">
        <f t="shared" si="48"/>
        <v>558</v>
      </c>
      <c r="S148" s="53">
        <f>S146</f>
        <v>-233</v>
      </c>
      <c r="T148" s="89"/>
      <c r="U148" s="56"/>
      <c r="V148" s="56"/>
      <c r="W148" s="56"/>
      <c r="X148" s="56"/>
      <c r="Y148" s="56"/>
      <c r="Z148" s="56"/>
    </row>
    <row r="149" spans="1:27" x14ac:dyDescent="0.25">
      <c r="A149" s="17">
        <v>1</v>
      </c>
      <c r="B149" s="71"/>
      <c r="C149" s="72"/>
      <c r="D149" s="73"/>
      <c r="E149" s="71"/>
      <c r="F149" s="72"/>
      <c r="G149" s="73"/>
      <c r="H149" s="71">
        <f>(H148+B149)-E149</f>
        <v>154.75</v>
      </c>
      <c r="I149" s="72">
        <f>(I148+C149)-F149</f>
        <v>20</v>
      </c>
      <c r="J149" s="73">
        <f>(J148+D149)-G149</f>
        <v>-480</v>
      </c>
      <c r="K149" s="18"/>
      <c r="L149" s="19"/>
      <c r="M149" s="37">
        <f>(M148+K149)-L149</f>
        <v>607</v>
      </c>
      <c r="N149" s="98">
        <v>100</v>
      </c>
      <c r="O149" s="38"/>
      <c r="P149" s="22">
        <f>(P148+N149)-O149</f>
        <v>100</v>
      </c>
      <c r="Q149" s="13"/>
      <c r="R149" s="38"/>
      <c r="S149" s="22">
        <f>(S148+Q149)-R149</f>
        <v>-233</v>
      </c>
      <c r="T149" s="20"/>
      <c r="U149" s="20"/>
      <c r="V149" s="20"/>
      <c r="W149" s="20"/>
      <c r="X149" s="20"/>
      <c r="Y149" s="20"/>
      <c r="Z149" s="20"/>
      <c r="AA149" s="5"/>
    </row>
    <row r="150" spans="1:27" x14ac:dyDescent="0.25">
      <c r="A150" s="17">
        <v>1</v>
      </c>
      <c r="B150" s="71"/>
      <c r="C150" s="72"/>
      <c r="D150" s="73"/>
      <c r="E150" s="102">
        <v>147</v>
      </c>
      <c r="F150" s="72"/>
      <c r="G150" s="73"/>
      <c r="H150" s="71">
        <f t="shared" ref="H150:J165" si="49">(H149+B150)-E150</f>
        <v>7.75</v>
      </c>
      <c r="I150" s="72">
        <f t="shared" si="49"/>
        <v>20</v>
      </c>
      <c r="J150" s="73">
        <f t="shared" si="49"/>
        <v>-480</v>
      </c>
      <c r="K150" s="18"/>
      <c r="L150" s="19"/>
      <c r="M150" s="22">
        <f t="shared" ref="M150:M171" si="50">(M149+K150)-L150</f>
        <v>607</v>
      </c>
      <c r="N150" s="13"/>
      <c r="O150" s="19">
        <v>100</v>
      </c>
      <c r="P150" s="22">
        <f t="shared" ref="P150:P171" si="51">(P149+N150)-O150</f>
        <v>0</v>
      </c>
      <c r="Q150" s="13"/>
      <c r="R150" s="19"/>
      <c r="S150" s="22">
        <f t="shared" ref="S150:S159" si="52">(S149+Q150)-R150</f>
        <v>-233</v>
      </c>
      <c r="T150" s="20" t="s">
        <v>71</v>
      </c>
      <c r="U150" s="23" t="s">
        <v>81</v>
      </c>
      <c r="V150" s="20"/>
      <c r="W150" s="20"/>
      <c r="X150" s="20" t="s">
        <v>80</v>
      </c>
      <c r="Y150" s="20"/>
      <c r="Z150" s="20"/>
      <c r="AA150" s="5"/>
    </row>
    <row r="151" spans="1:27" x14ac:dyDescent="0.25">
      <c r="A151" s="17">
        <v>2</v>
      </c>
      <c r="B151" s="158">
        <v>460</v>
      </c>
      <c r="C151" s="72"/>
      <c r="D151" s="73"/>
      <c r="E151" s="71"/>
      <c r="F151" s="72"/>
      <c r="G151" s="73"/>
      <c r="H151" s="71">
        <f t="shared" si="49"/>
        <v>467.75</v>
      </c>
      <c r="I151" s="72">
        <f t="shared" si="49"/>
        <v>20</v>
      </c>
      <c r="J151" s="73">
        <f t="shared" si="49"/>
        <v>-480</v>
      </c>
      <c r="K151" s="18"/>
      <c r="L151" s="19"/>
      <c r="M151" s="22">
        <f t="shared" si="50"/>
        <v>607</v>
      </c>
      <c r="N151" s="18"/>
      <c r="O151" s="19"/>
      <c r="P151" s="22">
        <f t="shared" si="51"/>
        <v>0</v>
      </c>
      <c r="Q151" s="18"/>
      <c r="R151" s="19"/>
      <c r="S151" s="22">
        <f t="shared" si="52"/>
        <v>-233</v>
      </c>
      <c r="T151" s="20"/>
      <c r="U151" s="20"/>
      <c r="V151" s="20"/>
      <c r="W151" s="20"/>
      <c r="X151" s="20"/>
      <c r="Y151" s="20"/>
      <c r="Z151" s="20"/>
      <c r="AA151" s="5"/>
    </row>
    <row r="152" spans="1:27" x14ac:dyDescent="0.25">
      <c r="A152" s="17">
        <v>4</v>
      </c>
      <c r="B152" s="71"/>
      <c r="C152" s="72"/>
      <c r="D152" s="73">
        <v>500</v>
      </c>
      <c r="E152" s="71"/>
      <c r="F152" s="72"/>
      <c r="G152" s="73"/>
      <c r="H152" s="71">
        <f t="shared" si="49"/>
        <v>467.75</v>
      </c>
      <c r="I152" s="72">
        <f t="shared" si="49"/>
        <v>20</v>
      </c>
      <c r="J152" s="73">
        <f t="shared" si="49"/>
        <v>20</v>
      </c>
      <c r="K152" s="18"/>
      <c r="L152" s="19"/>
      <c r="M152" s="22">
        <f t="shared" si="50"/>
        <v>607</v>
      </c>
      <c r="N152" s="18"/>
      <c r="O152" s="19"/>
      <c r="P152" s="22">
        <f t="shared" si="51"/>
        <v>0</v>
      </c>
      <c r="Q152" s="18"/>
      <c r="R152" s="19"/>
      <c r="S152" s="22">
        <f t="shared" si="52"/>
        <v>-233</v>
      </c>
      <c r="T152" s="20"/>
      <c r="U152" s="20"/>
      <c r="V152" s="20"/>
      <c r="W152" s="20"/>
      <c r="X152" s="20"/>
      <c r="Y152" s="20"/>
      <c r="Z152" s="20"/>
      <c r="AA152" s="5"/>
    </row>
    <row r="153" spans="1:27" x14ac:dyDescent="0.25">
      <c r="A153" s="17">
        <v>6</v>
      </c>
      <c r="B153" s="71"/>
      <c r="C153" s="72">
        <v>1000</v>
      </c>
      <c r="D153" s="73">
        <v>500</v>
      </c>
      <c r="E153" s="71"/>
      <c r="F153" s="72">
        <v>588</v>
      </c>
      <c r="G153" s="73">
        <v>588</v>
      </c>
      <c r="H153" s="71">
        <f t="shared" si="49"/>
        <v>467.75</v>
      </c>
      <c r="I153" s="72">
        <f t="shared" si="49"/>
        <v>432</v>
      </c>
      <c r="J153" s="73">
        <f t="shared" si="49"/>
        <v>-68</v>
      </c>
      <c r="K153" s="18"/>
      <c r="L153" s="19"/>
      <c r="M153" s="22">
        <f t="shared" si="50"/>
        <v>607</v>
      </c>
      <c r="N153" s="18"/>
      <c r="O153" s="19"/>
      <c r="P153" s="22">
        <f t="shared" si="51"/>
        <v>0</v>
      </c>
      <c r="Q153" s="18"/>
      <c r="R153" s="19"/>
      <c r="S153" s="22">
        <f t="shared" si="52"/>
        <v>-233</v>
      </c>
      <c r="T153" s="20"/>
      <c r="U153" s="20"/>
      <c r="V153" s="20"/>
      <c r="W153" s="20"/>
      <c r="X153" s="20"/>
      <c r="Y153" s="20"/>
      <c r="Z153" s="20"/>
      <c r="AA153" s="5"/>
    </row>
    <row r="154" spans="1:27" x14ac:dyDescent="0.25">
      <c r="A154" s="17">
        <v>6</v>
      </c>
      <c r="B154" s="71"/>
      <c r="C154" s="72"/>
      <c r="D154" s="73"/>
      <c r="E154" s="71"/>
      <c r="F154" s="72"/>
      <c r="G154" s="73"/>
      <c r="H154" s="71">
        <f t="shared" si="49"/>
        <v>467.75</v>
      </c>
      <c r="I154" s="72">
        <f t="shared" si="49"/>
        <v>432</v>
      </c>
      <c r="J154" s="73">
        <f t="shared" si="49"/>
        <v>-68</v>
      </c>
      <c r="K154" s="18"/>
      <c r="L154" s="19"/>
      <c r="M154" s="22">
        <f t="shared" si="50"/>
        <v>607</v>
      </c>
      <c r="N154" s="98">
        <v>250</v>
      </c>
      <c r="O154" s="19"/>
      <c r="P154" s="22">
        <f t="shared" si="51"/>
        <v>250</v>
      </c>
      <c r="Q154" s="18"/>
      <c r="R154" s="19"/>
      <c r="S154" s="22">
        <f t="shared" si="52"/>
        <v>-233</v>
      </c>
      <c r="T154" s="20"/>
      <c r="U154" s="20"/>
      <c r="V154" s="20"/>
      <c r="W154" s="20"/>
      <c r="X154" s="20"/>
      <c r="Y154" s="20"/>
      <c r="Z154" s="20"/>
      <c r="AA154" s="5"/>
    </row>
    <row r="155" spans="1:27" x14ac:dyDescent="0.25">
      <c r="A155" s="17">
        <v>6</v>
      </c>
      <c r="B155" s="71"/>
      <c r="C155" s="72"/>
      <c r="D155" s="73"/>
      <c r="E155" s="71"/>
      <c r="F155" s="72"/>
      <c r="G155" s="73"/>
      <c r="H155" s="71">
        <f t="shared" si="49"/>
        <v>467.75</v>
      </c>
      <c r="I155" s="72">
        <f t="shared" si="49"/>
        <v>432</v>
      </c>
      <c r="J155" s="73">
        <f t="shared" si="49"/>
        <v>-68</v>
      </c>
      <c r="K155" s="18"/>
      <c r="L155" s="19"/>
      <c r="M155" s="22">
        <f t="shared" si="50"/>
        <v>607</v>
      </c>
      <c r="N155" s="18"/>
      <c r="O155" s="19">
        <v>250</v>
      </c>
      <c r="P155" s="22">
        <f t="shared" si="51"/>
        <v>0</v>
      </c>
      <c r="Q155" s="18"/>
      <c r="R155" s="19"/>
      <c r="S155" s="22">
        <f t="shared" si="52"/>
        <v>-233</v>
      </c>
      <c r="T155" s="20" t="s">
        <v>71</v>
      </c>
      <c r="U155" s="20"/>
      <c r="V155" s="20"/>
      <c r="W155" s="20"/>
      <c r="X155" s="20" t="s">
        <v>82</v>
      </c>
      <c r="Y155" s="20"/>
      <c r="Z155" s="20"/>
      <c r="AA155" s="5"/>
    </row>
    <row r="156" spans="1:27" x14ac:dyDescent="0.25">
      <c r="A156" s="17">
        <v>7</v>
      </c>
      <c r="B156" s="71"/>
      <c r="C156" s="72"/>
      <c r="D156" s="73"/>
      <c r="E156" s="71"/>
      <c r="F156" s="72"/>
      <c r="G156" s="73"/>
      <c r="H156" s="71">
        <f t="shared" si="49"/>
        <v>467.75</v>
      </c>
      <c r="I156" s="72">
        <f t="shared" si="49"/>
        <v>432</v>
      </c>
      <c r="J156" s="73">
        <f t="shared" si="49"/>
        <v>-68</v>
      </c>
      <c r="K156" s="60">
        <v>517</v>
      </c>
      <c r="L156" s="19"/>
      <c r="M156" s="22">
        <f t="shared" si="50"/>
        <v>1124</v>
      </c>
      <c r="N156" s="18"/>
      <c r="O156" s="19"/>
      <c r="P156" s="22">
        <f t="shared" si="51"/>
        <v>0</v>
      </c>
      <c r="Q156" s="18"/>
      <c r="R156" s="19"/>
      <c r="S156" s="22">
        <f t="shared" si="52"/>
        <v>-233</v>
      </c>
      <c r="T156" s="20"/>
      <c r="U156" s="20"/>
      <c r="V156" s="20"/>
      <c r="W156" s="20"/>
      <c r="X156" s="20"/>
      <c r="Y156" s="20"/>
      <c r="Z156" s="20"/>
      <c r="AA156" s="5"/>
    </row>
    <row r="157" spans="1:27" x14ac:dyDescent="0.25">
      <c r="A157" s="17">
        <v>7</v>
      </c>
      <c r="B157" s="71"/>
      <c r="C157" s="72"/>
      <c r="D157" s="73"/>
      <c r="E157" s="71"/>
      <c r="F157" s="72"/>
      <c r="G157" s="73"/>
      <c r="H157" s="71">
        <f t="shared" si="49"/>
        <v>467.75</v>
      </c>
      <c r="I157" s="72">
        <f t="shared" si="49"/>
        <v>432</v>
      </c>
      <c r="J157" s="73">
        <f t="shared" si="49"/>
        <v>-68</v>
      </c>
      <c r="K157" s="18"/>
      <c r="L157" s="19">
        <v>400</v>
      </c>
      <c r="M157" s="22">
        <f t="shared" si="50"/>
        <v>724</v>
      </c>
      <c r="N157" s="18"/>
      <c r="O157" s="19"/>
      <c r="P157" s="22">
        <f t="shared" si="51"/>
        <v>0</v>
      </c>
      <c r="Q157" s="18"/>
      <c r="R157" s="19"/>
      <c r="S157" s="22">
        <f t="shared" si="52"/>
        <v>-233</v>
      </c>
      <c r="T157" s="20" t="s">
        <v>71</v>
      </c>
      <c r="U157" s="20"/>
      <c r="V157" s="20"/>
      <c r="W157" s="20" t="s">
        <v>95</v>
      </c>
      <c r="X157" s="20" t="s">
        <v>77</v>
      </c>
      <c r="Y157" s="20"/>
      <c r="Z157" s="20"/>
      <c r="AA157" s="5"/>
    </row>
    <row r="158" spans="1:27" x14ac:dyDescent="0.25">
      <c r="A158" s="114">
        <v>7</v>
      </c>
      <c r="B158" s="115"/>
      <c r="C158" s="116"/>
      <c r="D158" s="117"/>
      <c r="E158" s="115"/>
      <c r="F158" s="116"/>
      <c r="G158" s="117"/>
      <c r="H158" s="115">
        <f t="shared" si="49"/>
        <v>467.75</v>
      </c>
      <c r="I158" s="116">
        <f t="shared" si="49"/>
        <v>432</v>
      </c>
      <c r="J158" s="117">
        <f t="shared" si="49"/>
        <v>-68</v>
      </c>
      <c r="K158" s="122"/>
      <c r="L158" s="123">
        <v>2</v>
      </c>
      <c r="M158" s="121">
        <f t="shared" si="50"/>
        <v>722</v>
      </c>
      <c r="N158" s="122"/>
      <c r="O158" s="123"/>
      <c r="P158" s="121">
        <f t="shared" si="51"/>
        <v>0</v>
      </c>
      <c r="Q158" s="122"/>
      <c r="R158" s="123"/>
      <c r="S158" s="121">
        <f t="shared" si="52"/>
        <v>-233</v>
      </c>
      <c r="T158" s="124" t="s">
        <v>78</v>
      </c>
      <c r="U158" s="124"/>
      <c r="V158" s="124"/>
      <c r="W158" s="124"/>
      <c r="X158" s="124"/>
      <c r="Y158" s="124"/>
      <c r="Z158" s="124"/>
      <c r="AA158" s="5"/>
    </row>
    <row r="159" spans="1:27" x14ac:dyDescent="0.25">
      <c r="A159" s="12">
        <v>8</v>
      </c>
      <c r="B159" s="68"/>
      <c r="C159" s="69"/>
      <c r="D159" s="70"/>
      <c r="E159" s="68"/>
      <c r="F159" s="69"/>
      <c r="G159" s="70"/>
      <c r="H159" s="68">
        <f t="shared" si="49"/>
        <v>467.75</v>
      </c>
      <c r="I159" s="69">
        <f t="shared" si="49"/>
        <v>432</v>
      </c>
      <c r="J159" s="70">
        <f t="shared" si="49"/>
        <v>-68</v>
      </c>
      <c r="K159" s="13"/>
      <c r="L159" s="150">
        <v>350</v>
      </c>
      <c r="M159" s="15">
        <f t="shared" si="50"/>
        <v>372</v>
      </c>
      <c r="N159" s="13"/>
      <c r="O159" s="14"/>
      <c r="P159" s="15">
        <f t="shared" si="51"/>
        <v>0</v>
      </c>
      <c r="Q159" s="13"/>
      <c r="R159" s="14"/>
      <c r="S159" s="15">
        <f t="shared" si="52"/>
        <v>-233</v>
      </c>
      <c r="T159" s="16" t="s">
        <v>67</v>
      </c>
      <c r="U159" s="16"/>
      <c r="V159" s="16"/>
      <c r="W159" s="16"/>
      <c r="X159" s="16"/>
      <c r="Y159" s="16"/>
      <c r="Z159" s="16"/>
      <c r="AA159" s="5"/>
    </row>
    <row r="160" spans="1:27" x14ac:dyDescent="0.25">
      <c r="A160" s="17">
        <v>10</v>
      </c>
      <c r="B160" s="71"/>
      <c r="C160" s="72">
        <v>1000</v>
      </c>
      <c r="D160" s="73"/>
      <c r="E160" s="71"/>
      <c r="F160" s="72"/>
      <c r="G160" s="73"/>
      <c r="H160" s="71">
        <f>(H159+B160)-E160</f>
        <v>467.75</v>
      </c>
      <c r="I160" s="72">
        <f>(I159+C160)-F160</f>
        <v>1432</v>
      </c>
      <c r="J160" s="73">
        <f>(J159+D160)-G160</f>
        <v>-68</v>
      </c>
      <c r="K160" s="18"/>
      <c r="L160" s="19"/>
      <c r="M160" s="22">
        <f>(M159+K160)-L160</f>
        <v>372</v>
      </c>
      <c r="N160" s="18"/>
      <c r="O160" s="19"/>
      <c r="P160" s="22">
        <f>(P159+N160)-O160</f>
        <v>0</v>
      </c>
      <c r="Q160" s="18"/>
      <c r="R160" s="19"/>
      <c r="S160" s="22">
        <f>(S159+Q160)-R160</f>
        <v>-233</v>
      </c>
      <c r="T160" s="20"/>
      <c r="U160" s="20"/>
      <c r="V160" s="20" t="s">
        <v>87</v>
      </c>
      <c r="W160" s="20" t="s">
        <v>85</v>
      </c>
      <c r="X160" s="20" t="s">
        <v>86</v>
      </c>
      <c r="Y160" s="20"/>
      <c r="Z160" s="20"/>
      <c r="AA160" s="5"/>
    </row>
    <row r="161" spans="1:27" x14ac:dyDescent="0.25">
      <c r="A161" s="17">
        <v>10</v>
      </c>
      <c r="B161" s="71"/>
      <c r="C161" s="72"/>
      <c r="D161" s="73">
        <v>1000</v>
      </c>
      <c r="E161" s="71"/>
      <c r="F161" s="72"/>
      <c r="G161" s="73"/>
      <c r="H161" s="71">
        <f t="shared" si="49"/>
        <v>467.75</v>
      </c>
      <c r="I161" s="72">
        <f t="shared" si="49"/>
        <v>1432</v>
      </c>
      <c r="J161" s="73">
        <f t="shared" si="49"/>
        <v>932</v>
      </c>
      <c r="K161" s="18"/>
      <c r="L161" s="19"/>
      <c r="M161" s="22">
        <f t="shared" si="50"/>
        <v>372</v>
      </c>
      <c r="N161" s="27"/>
      <c r="O161" s="19"/>
      <c r="P161" s="22">
        <f t="shared" si="51"/>
        <v>0</v>
      </c>
      <c r="Q161" s="18"/>
      <c r="R161" s="19"/>
      <c r="S161" s="22">
        <f t="shared" ref="S161:S171" si="53">(S160+Q161)-R161</f>
        <v>-233</v>
      </c>
      <c r="T161" s="20"/>
      <c r="U161" s="20"/>
      <c r="V161" s="20" t="s">
        <v>89</v>
      </c>
      <c r="W161" s="20" t="s">
        <v>88</v>
      </c>
      <c r="X161" s="20" t="s">
        <v>90</v>
      </c>
      <c r="Y161" s="20"/>
      <c r="Z161" s="20"/>
      <c r="AA161" s="5"/>
    </row>
    <row r="162" spans="1:27" x14ac:dyDescent="0.25">
      <c r="A162" s="17">
        <v>13</v>
      </c>
      <c r="B162" s="71"/>
      <c r="C162" s="72"/>
      <c r="D162" s="73"/>
      <c r="E162" s="71"/>
      <c r="F162" s="72"/>
      <c r="G162" s="73"/>
      <c r="H162" s="71">
        <f t="shared" si="49"/>
        <v>467.75</v>
      </c>
      <c r="I162" s="72">
        <f t="shared" si="49"/>
        <v>1432</v>
      </c>
      <c r="J162" s="73">
        <f t="shared" si="49"/>
        <v>932</v>
      </c>
      <c r="K162" s="18"/>
      <c r="L162" s="19"/>
      <c r="M162" s="37">
        <f t="shared" si="50"/>
        <v>372</v>
      </c>
      <c r="N162" s="101">
        <v>200</v>
      </c>
      <c r="O162" s="38"/>
      <c r="P162" s="22">
        <f t="shared" si="51"/>
        <v>200</v>
      </c>
      <c r="Q162" s="18"/>
      <c r="R162" s="19"/>
      <c r="S162" s="22">
        <f t="shared" si="53"/>
        <v>-233</v>
      </c>
      <c r="T162" s="20"/>
      <c r="U162" s="20"/>
      <c r="V162" s="23"/>
      <c r="W162" s="23"/>
      <c r="X162" s="20"/>
      <c r="Y162" s="23"/>
      <c r="Z162" s="23"/>
    </row>
    <row r="163" spans="1:27" x14ac:dyDescent="0.25">
      <c r="A163" s="17">
        <v>13</v>
      </c>
      <c r="B163" s="71"/>
      <c r="C163" s="72"/>
      <c r="D163" s="73"/>
      <c r="E163" s="71"/>
      <c r="F163" s="72"/>
      <c r="G163" s="73"/>
      <c r="H163" s="71">
        <f t="shared" si="49"/>
        <v>467.75</v>
      </c>
      <c r="I163" s="72">
        <f t="shared" si="49"/>
        <v>1432</v>
      </c>
      <c r="J163" s="73">
        <f t="shared" si="49"/>
        <v>932</v>
      </c>
      <c r="K163" s="18"/>
      <c r="L163" s="19"/>
      <c r="M163" s="22">
        <f t="shared" si="50"/>
        <v>372</v>
      </c>
      <c r="N163" s="34"/>
      <c r="O163" s="19">
        <v>200</v>
      </c>
      <c r="P163" s="22">
        <f t="shared" si="51"/>
        <v>0</v>
      </c>
      <c r="Q163" s="18"/>
      <c r="R163" s="19"/>
      <c r="S163" s="22">
        <f t="shared" si="53"/>
        <v>-233</v>
      </c>
      <c r="T163" s="20" t="s">
        <v>71</v>
      </c>
      <c r="U163" s="20"/>
      <c r="V163" s="23" t="s">
        <v>91</v>
      </c>
      <c r="W163" s="23" t="s">
        <v>92</v>
      </c>
      <c r="X163" s="20" t="s">
        <v>93</v>
      </c>
      <c r="Y163" s="23"/>
      <c r="Z163" s="23"/>
    </row>
    <row r="164" spans="1:27" x14ac:dyDescent="0.25">
      <c r="A164" s="17">
        <v>15</v>
      </c>
      <c r="B164" s="71"/>
      <c r="C164" s="72"/>
      <c r="D164" s="73"/>
      <c r="E164" s="71"/>
      <c r="F164" s="72"/>
      <c r="G164" s="73"/>
      <c r="H164" s="71">
        <f t="shared" si="49"/>
        <v>467.75</v>
      </c>
      <c r="I164" s="72">
        <f t="shared" si="49"/>
        <v>1432</v>
      </c>
      <c r="J164" s="73">
        <f t="shared" si="49"/>
        <v>932</v>
      </c>
      <c r="K164" s="18"/>
      <c r="L164" s="19"/>
      <c r="M164" s="37">
        <f t="shared" si="50"/>
        <v>372</v>
      </c>
      <c r="N164" s="101">
        <v>220</v>
      </c>
      <c r="O164" s="38"/>
      <c r="P164" s="22">
        <f t="shared" si="51"/>
        <v>220</v>
      </c>
      <c r="Q164" s="18"/>
      <c r="R164" s="19"/>
      <c r="S164" s="22">
        <f t="shared" si="53"/>
        <v>-233</v>
      </c>
      <c r="T164" s="20"/>
      <c r="U164" s="20"/>
      <c r="V164" s="23"/>
      <c r="W164" s="23"/>
      <c r="X164" s="20"/>
      <c r="Y164" s="23"/>
      <c r="Z164" s="23"/>
    </row>
    <row r="165" spans="1:27" x14ac:dyDescent="0.25">
      <c r="A165" s="114">
        <v>15</v>
      </c>
      <c r="B165" s="115"/>
      <c r="C165" s="116"/>
      <c r="D165" s="117"/>
      <c r="E165" s="115"/>
      <c r="F165" s="116"/>
      <c r="G165" s="117"/>
      <c r="H165" s="115">
        <f t="shared" si="49"/>
        <v>467.75</v>
      </c>
      <c r="I165" s="116">
        <f t="shared" si="49"/>
        <v>1432</v>
      </c>
      <c r="J165" s="117">
        <f t="shared" si="49"/>
        <v>932</v>
      </c>
      <c r="K165" s="122"/>
      <c r="L165" s="123"/>
      <c r="M165" s="121">
        <f t="shared" si="50"/>
        <v>372</v>
      </c>
      <c r="N165" s="152"/>
      <c r="O165" s="123">
        <v>220</v>
      </c>
      <c r="P165" s="121">
        <f t="shared" si="51"/>
        <v>0</v>
      </c>
      <c r="Q165" s="152"/>
      <c r="R165" s="123"/>
      <c r="S165" s="121">
        <f t="shared" si="53"/>
        <v>-233</v>
      </c>
      <c r="T165" s="124" t="s">
        <v>71</v>
      </c>
      <c r="U165" s="124"/>
      <c r="V165" s="125" t="s">
        <v>94</v>
      </c>
      <c r="W165" s="125"/>
      <c r="X165" s="124" t="s">
        <v>96</v>
      </c>
      <c r="Y165" s="125"/>
      <c r="Z165" s="125"/>
    </row>
    <row r="166" spans="1:27" x14ac:dyDescent="0.25">
      <c r="A166" s="12">
        <v>16</v>
      </c>
      <c r="B166" s="68"/>
      <c r="C166" s="69"/>
      <c r="D166" s="70"/>
      <c r="E166" s="68">
        <v>212.25</v>
      </c>
      <c r="F166" s="69">
        <v>849</v>
      </c>
      <c r="G166" s="70">
        <v>849</v>
      </c>
      <c r="H166" s="68">
        <f t="shared" ref="H166:J171" si="54">(H165+B166)-E166</f>
        <v>255.5</v>
      </c>
      <c r="I166" s="69">
        <f t="shared" si="54"/>
        <v>583</v>
      </c>
      <c r="J166" s="70">
        <f t="shared" si="54"/>
        <v>83</v>
      </c>
      <c r="K166" s="35"/>
      <c r="L166" s="151">
        <v>370</v>
      </c>
      <c r="M166" s="31">
        <f t="shared" si="50"/>
        <v>2</v>
      </c>
      <c r="N166" s="13"/>
      <c r="O166" s="14"/>
      <c r="P166" s="15">
        <f t="shared" si="51"/>
        <v>0</v>
      </c>
      <c r="Q166" s="13"/>
      <c r="R166" s="14"/>
      <c r="S166" s="15">
        <f t="shared" si="53"/>
        <v>-233</v>
      </c>
      <c r="T166" s="16" t="s">
        <v>67</v>
      </c>
      <c r="U166" s="16"/>
      <c r="V166" s="24"/>
      <c r="W166" s="24"/>
      <c r="X166" s="16"/>
      <c r="Y166" s="24"/>
      <c r="Z166" s="24"/>
    </row>
    <row r="167" spans="1:27" x14ac:dyDescent="0.25">
      <c r="A167" s="17">
        <v>21</v>
      </c>
      <c r="B167" s="71">
        <v>200</v>
      </c>
      <c r="C167" s="72"/>
      <c r="D167" s="73"/>
      <c r="E167" s="71"/>
      <c r="F167" s="72"/>
      <c r="G167" s="73"/>
      <c r="H167" s="71">
        <f t="shared" si="54"/>
        <v>455.5</v>
      </c>
      <c r="I167" s="72">
        <f t="shared" si="54"/>
        <v>583</v>
      </c>
      <c r="J167" s="73">
        <f t="shared" si="54"/>
        <v>83</v>
      </c>
      <c r="K167" s="18"/>
      <c r="L167" s="14"/>
      <c r="M167" s="153">
        <f t="shared" si="50"/>
        <v>2</v>
      </c>
      <c r="N167" s="18"/>
      <c r="O167" s="19"/>
      <c r="P167" s="22">
        <f t="shared" si="51"/>
        <v>0</v>
      </c>
      <c r="Q167" s="18"/>
      <c r="R167" s="19"/>
      <c r="S167" s="22">
        <f t="shared" si="53"/>
        <v>-233</v>
      </c>
      <c r="T167" s="20"/>
      <c r="U167" s="20"/>
      <c r="V167" s="20"/>
      <c r="W167" s="20"/>
      <c r="X167" s="20"/>
      <c r="Y167" s="20"/>
      <c r="Z167" s="20"/>
    </row>
    <row r="168" spans="1:27" x14ac:dyDescent="0.25">
      <c r="A168" s="114">
        <v>22</v>
      </c>
      <c r="B168" s="115"/>
      <c r="C168" s="116"/>
      <c r="D168" s="117"/>
      <c r="E168" s="115"/>
      <c r="F168" s="116"/>
      <c r="G168" s="117"/>
      <c r="H168" s="115">
        <f t="shared" si="54"/>
        <v>455.5</v>
      </c>
      <c r="I168" s="116">
        <f t="shared" si="54"/>
        <v>583</v>
      </c>
      <c r="J168" s="117">
        <f t="shared" si="54"/>
        <v>83</v>
      </c>
      <c r="K168" s="154">
        <v>71</v>
      </c>
      <c r="L168" s="123"/>
      <c r="M168" s="121">
        <f t="shared" si="50"/>
        <v>73</v>
      </c>
      <c r="N168" s="122"/>
      <c r="O168" s="123"/>
      <c r="P168" s="121">
        <f t="shared" si="51"/>
        <v>0</v>
      </c>
      <c r="Q168" s="122"/>
      <c r="R168" s="123"/>
      <c r="S168" s="121">
        <f t="shared" si="53"/>
        <v>-233</v>
      </c>
      <c r="T168" s="124"/>
      <c r="U168" s="124"/>
      <c r="V168" s="124"/>
      <c r="W168" s="124"/>
      <c r="X168" s="124"/>
      <c r="Y168" s="124"/>
      <c r="Z168" s="124"/>
    </row>
    <row r="169" spans="1:27" x14ac:dyDescent="0.25">
      <c r="A169" s="12">
        <v>25</v>
      </c>
      <c r="B169" s="68"/>
      <c r="C169" s="69"/>
      <c r="D169" s="70">
        <v>1500</v>
      </c>
      <c r="E169" s="68"/>
      <c r="F169" s="69"/>
      <c r="G169" s="70"/>
      <c r="H169" s="68">
        <f t="shared" si="54"/>
        <v>455.5</v>
      </c>
      <c r="I169" s="69">
        <f t="shared" si="54"/>
        <v>583</v>
      </c>
      <c r="J169" s="70">
        <f t="shared" si="54"/>
        <v>1583</v>
      </c>
      <c r="K169" s="13"/>
      <c r="L169" s="14"/>
      <c r="M169" s="15">
        <f t="shared" si="50"/>
        <v>73</v>
      </c>
      <c r="N169" s="13"/>
      <c r="O169" s="14"/>
      <c r="P169" s="15">
        <f t="shared" si="51"/>
        <v>0</v>
      </c>
      <c r="Q169" s="13"/>
      <c r="R169" s="14"/>
      <c r="S169" s="15">
        <f t="shared" si="53"/>
        <v>-233</v>
      </c>
      <c r="T169" s="16"/>
      <c r="U169" s="16"/>
      <c r="V169" s="16" t="s">
        <v>98</v>
      </c>
      <c r="W169" s="16" t="s">
        <v>99</v>
      </c>
      <c r="X169" s="16" t="s">
        <v>90</v>
      </c>
      <c r="Y169" s="16"/>
      <c r="Z169" s="16"/>
    </row>
    <row r="170" spans="1:27" x14ac:dyDescent="0.25">
      <c r="A170" s="17">
        <v>30</v>
      </c>
      <c r="B170" s="71"/>
      <c r="C170" s="72"/>
      <c r="D170" s="73"/>
      <c r="E170" s="71"/>
      <c r="F170" s="72"/>
      <c r="G170" s="73"/>
      <c r="H170" s="71">
        <f t="shared" si="54"/>
        <v>455.5</v>
      </c>
      <c r="I170" s="72">
        <f t="shared" si="54"/>
        <v>583</v>
      </c>
      <c r="J170" s="73">
        <f t="shared" si="54"/>
        <v>1583</v>
      </c>
      <c r="K170" s="155">
        <v>849</v>
      </c>
      <c r="L170" s="14"/>
      <c r="M170" s="22">
        <f t="shared" si="50"/>
        <v>922</v>
      </c>
      <c r="N170" s="18"/>
      <c r="O170" s="19"/>
      <c r="P170" s="22">
        <f t="shared" si="51"/>
        <v>0</v>
      </c>
      <c r="Q170" s="18"/>
      <c r="R170" s="19"/>
      <c r="S170" s="22">
        <f t="shared" si="53"/>
        <v>-233</v>
      </c>
      <c r="T170" s="20"/>
      <c r="U170" s="20"/>
      <c r="V170" s="20"/>
      <c r="W170" s="20"/>
      <c r="X170" s="20"/>
      <c r="Y170" s="20"/>
      <c r="Z170" s="20"/>
    </row>
    <row r="171" spans="1:27" x14ac:dyDescent="0.25">
      <c r="A171" s="114">
        <v>31</v>
      </c>
      <c r="B171" s="115"/>
      <c r="C171" s="116"/>
      <c r="D171" s="117"/>
      <c r="E171" s="115"/>
      <c r="F171" s="116"/>
      <c r="G171" s="117"/>
      <c r="H171" s="115">
        <f t="shared" si="54"/>
        <v>455.5</v>
      </c>
      <c r="I171" s="116">
        <f t="shared" si="54"/>
        <v>583</v>
      </c>
      <c r="J171" s="117">
        <f t="shared" si="54"/>
        <v>1583</v>
      </c>
      <c r="K171" s="122"/>
      <c r="L171" s="123">
        <v>400</v>
      </c>
      <c r="M171" s="121">
        <f t="shared" si="50"/>
        <v>522</v>
      </c>
      <c r="N171" s="122"/>
      <c r="O171" s="123"/>
      <c r="P171" s="121">
        <f t="shared" si="51"/>
        <v>0</v>
      </c>
      <c r="Q171" s="122"/>
      <c r="R171" s="123"/>
      <c r="S171" s="121">
        <f t="shared" si="53"/>
        <v>-233</v>
      </c>
      <c r="T171" s="124" t="s">
        <v>69</v>
      </c>
      <c r="U171" s="124"/>
      <c r="V171" s="124" t="s">
        <v>100</v>
      </c>
      <c r="W171" s="124"/>
      <c r="X171" s="124" t="s">
        <v>13</v>
      </c>
      <c r="Y171" s="124"/>
      <c r="Z171" s="124"/>
    </row>
    <row r="172" spans="1:27" x14ac:dyDescent="0.25">
      <c r="A172" s="159" t="s">
        <v>66</v>
      </c>
      <c r="B172" s="160">
        <f t="shared" ref="B172:G172" si="55">SUM(B149:B171)</f>
        <v>660</v>
      </c>
      <c r="C172" s="161">
        <f t="shared" si="55"/>
        <v>2000</v>
      </c>
      <c r="D172" s="162">
        <f t="shared" si="55"/>
        <v>3500</v>
      </c>
      <c r="E172" s="163">
        <f t="shared" si="55"/>
        <v>359.25</v>
      </c>
      <c r="F172" s="161">
        <f t="shared" si="55"/>
        <v>1437</v>
      </c>
      <c r="G172" s="162">
        <f t="shared" si="55"/>
        <v>1437</v>
      </c>
      <c r="H172" s="163">
        <f t="shared" ref="H172:J172" si="56">H171</f>
        <v>455.5</v>
      </c>
      <c r="I172" s="161">
        <f t="shared" si="56"/>
        <v>583</v>
      </c>
      <c r="J172" s="162">
        <f t="shared" si="56"/>
        <v>1583</v>
      </c>
      <c r="K172" s="97">
        <f>SUM(K149:K171)</f>
        <v>1437</v>
      </c>
      <c r="L172" s="164">
        <f>SUM(L149:L171)</f>
        <v>1522</v>
      </c>
      <c r="M172" s="165">
        <f>M171</f>
        <v>522</v>
      </c>
      <c r="N172" s="97">
        <f>SUM(N149:N171)</f>
        <v>770</v>
      </c>
      <c r="O172" s="164">
        <f>SUM(O149:O171)</f>
        <v>770</v>
      </c>
      <c r="P172" s="165">
        <f>P171</f>
        <v>0</v>
      </c>
      <c r="Q172" s="97">
        <f>SUM(Q149:Q171)</f>
        <v>0</v>
      </c>
      <c r="R172" s="164">
        <f>SUM(R149:R171)</f>
        <v>0</v>
      </c>
      <c r="S172" s="165">
        <f>S171</f>
        <v>-233</v>
      </c>
      <c r="T172" s="166"/>
      <c r="U172" s="166"/>
      <c r="V172" s="166"/>
      <c r="W172" s="166"/>
      <c r="X172" s="166"/>
      <c r="Y172" s="166"/>
      <c r="Z172" s="166"/>
    </row>
    <row r="173" spans="1:27" x14ac:dyDescent="0.25">
      <c r="A173" s="17">
        <v>1</v>
      </c>
      <c r="B173" s="71"/>
      <c r="C173" s="72"/>
      <c r="D173" s="73"/>
      <c r="E173" s="71"/>
      <c r="F173" s="72"/>
      <c r="G173" s="73"/>
      <c r="H173" s="71">
        <f>(H172+B173)-E173</f>
        <v>455.5</v>
      </c>
      <c r="I173" s="72">
        <f>(I172+C173)-F173</f>
        <v>583</v>
      </c>
      <c r="J173" s="73">
        <f>(J172+D173)-G173</f>
        <v>1583</v>
      </c>
      <c r="K173" s="32"/>
      <c r="L173" s="157">
        <v>400</v>
      </c>
      <c r="M173" s="156">
        <f>(M172+K173)-L173</f>
        <v>122</v>
      </c>
      <c r="N173" s="18">
        <v>400</v>
      </c>
      <c r="O173" s="19"/>
      <c r="P173" s="22">
        <f>(P172+N173)-O173</f>
        <v>400</v>
      </c>
      <c r="Q173" s="18"/>
      <c r="R173" s="19"/>
      <c r="S173" s="22">
        <f>(S172+Q173)-R173</f>
        <v>-233</v>
      </c>
      <c r="T173" s="20" t="s">
        <v>69</v>
      </c>
      <c r="U173" s="20"/>
      <c r="V173" s="20"/>
      <c r="W173" s="20"/>
      <c r="X173" s="20" t="s">
        <v>16</v>
      </c>
      <c r="Y173" s="20"/>
      <c r="Z173" s="20"/>
      <c r="AA173" s="5"/>
    </row>
    <row r="174" spans="1:27" x14ac:dyDescent="0.25">
      <c r="A174" s="17">
        <v>3</v>
      </c>
      <c r="B174" s="71">
        <v>200</v>
      </c>
      <c r="C174" s="72"/>
      <c r="D174" s="73"/>
      <c r="E174" s="71">
        <v>528.25</v>
      </c>
      <c r="F174" s="72"/>
      <c r="G174" s="73">
        <v>1463</v>
      </c>
      <c r="H174" s="71">
        <f t="shared" ref="H174:J187" si="57">(H173+B174)-E174</f>
        <v>127.25</v>
      </c>
      <c r="I174" s="72">
        <f t="shared" si="57"/>
        <v>583</v>
      </c>
      <c r="J174" s="73">
        <f t="shared" si="57"/>
        <v>120</v>
      </c>
      <c r="K174" s="18"/>
      <c r="L174" s="14"/>
      <c r="M174" s="22">
        <f t="shared" ref="M174:M187" si="58">(M173+K174)-L174</f>
        <v>122</v>
      </c>
      <c r="N174" s="18"/>
      <c r="O174" s="19"/>
      <c r="P174" s="22">
        <f t="shared" ref="P174:P187" si="59">(P173+N174)-O174</f>
        <v>400</v>
      </c>
      <c r="Q174" s="18"/>
      <c r="R174" s="19"/>
      <c r="S174" s="22">
        <f t="shared" ref="S174:S180" si="60">(S173+Q174)-R174</f>
        <v>-233</v>
      </c>
      <c r="T174" s="20"/>
      <c r="U174" s="20"/>
      <c r="V174" s="20"/>
      <c r="W174" s="20"/>
      <c r="X174" s="20"/>
      <c r="Y174" s="20"/>
      <c r="Z174" s="20"/>
      <c r="AA174" s="5"/>
    </row>
    <row r="175" spans="1:27" x14ac:dyDescent="0.25">
      <c r="A175" s="17">
        <v>4</v>
      </c>
      <c r="B175" s="71"/>
      <c r="C175" s="72"/>
      <c r="D175" s="73"/>
      <c r="E175" s="71"/>
      <c r="F175" s="72"/>
      <c r="G175" s="73"/>
      <c r="H175" s="71">
        <f t="shared" si="57"/>
        <v>127.25</v>
      </c>
      <c r="I175" s="72">
        <f t="shared" si="57"/>
        <v>583</v>
      </c>
      <c r="J175" s="73">
        <f t="shared" si="57"/>
        <v>120</v>
      </c>
      <c r="K175" s="18"/>
      <c r="L175" s="19"/>
      <c r="M175" s="22">
        <f t="shared" si="58"/>
        <v>122</v>
      </c>
      <c r="N175" s="18"/>
      <c r="O175" s="19">
        <v>400</v>
      </c>
      <c r="P175" s="22">
        <f t="shared" si="59"/>
        <v>0</v>
      </c>
      <c r="Q175" s="18"/>
      <c r="R175" s="19"/>
      <c r="S175" s="22">
        <f t="shared" si="60"/>
        <v>-233</v>
      </c>
      <c r="T175" s="20" t="s">
        <v>71</v>
      </c>
      <c r="U175" s="23"/>
      <c r="V175" s="20" t="s">
        <v>102</v>
      </c>
      <c r="W175" s="20"/>
      <c r="X175" s="20" t="s">
        <v>96</v>
      </c>
      <c r="Y175" s="20"/>
      <c r="Z175" s="20"/>
    </row>
    <row r="176" spans="1:27" x14ac:dyDescent="0.25">
      <c r="A176" s="17">
        <v>7</v>
      </c>
      <c r="B176" s="71"/>
      <c r="C176" s="72">
        <v>4000</v>
      </c>
      <c r="D176" s="73"/>
      <c r="E176" s="71"/>
      <c r="F176" s="72">
        <v>1463</v>
      </c>
      <c r="G176" s="73"/>
      <c r="H176" s="71">
        <f t="shared" si="57"/>
        <v>127.25</v>
      </c>
      <c r="I176" s="72">
        <f t="shared" si="57"/>
        <v>3120</v>
      </c>
      <c r="J176" s="73">
        <f t="shared" si="57"/>
        <v>120</v>
      </c>
      <c r="K176" s="18"/>
      <c r="L176" s="19"/>
      <c r="M176" s="22">
        <f t="shared" si="58"/>
        <v>122</v>
      </c>
      <c r="N176" s="18"/>
      <c r="O176" s="19"/>
      <c r="P176" s="22">
        <f t="shared" si="59"/>
        <v>0</v>
      </c>
      <c r="Q176" s="18"/>
      <c r="R176" s="19"/>
      <c r="S176" s="22">
        <f t="shared" si="60"/>
        <v>-233</v>
      </c>
      <c r="T176" s="20"/>
      <c r="U176" s="20"/>
      <c r="V176" s="20"/>
      <c r="W176" s="20"/>
      <c r="X176" s="20"/>
      <c r="Y176" s="20"/>
      <c r="Z176" s="20"/>
    </row>
    <row r="177" spans="1:27" x14ac:dyDescent="0.25">
      <c r="A177" s="17">
        <v>8</v>
      </c>
      <c r="B177" s="71"/>
      <c r="C177" s="72"/>
      <c r="D177" s="73">
        <v>1000</v>
      </c>
      <c r="E177" s="71"/>
      <c r="F177" s="72"/>
      <c r="G177" s="73"/>
      <c r="H177" s="71">
        <f t="shared" si="57"/>
        <v>127.25</v>
      </c>
      <c r="I177" s="72">
        <f t="shared" si="57"/>
        <v>3120</v>
      </c>
      <c r="J177" s="73">
        <f t="shared" si="57"/>
        <v>1120</v>
      </c>
      <c r="K177" s="155">
        <v>378</v>
      </c>
      <c r="L177" s="19"/>
      <c r="M177" s="22">
        <f t="shared" si="58"/>
        <v>500</v>
      </c>
      <c r="N177" s="18"/>
      <c r="O177" s="19"/>
      <c r="P177" s="22">
        <f t="shared" si="59"/>
        <v>0</v>
      </c>
      <c r="Q177" s="18"/>
      <c r="R177" s="19"/>
      <c r="S177" s="22">
        <f t="shared" si="60"/>
        <v>-233</v>
      </c>
      <c r="T177" s="20"/>
      <c r="U177" s="20"/>
      <c r="V177" s="20"/>
      <c r="W177" s="20"/>
      <c r="X177" s="20"/>
      <c r="Y177" s="20"/>
      <c r="Z177" s="20"/>
    </row>
    <row r="178" spans="1:27" x14ac:dyDescent="0.25">
      <c r="A178" s="17">
        <v>8</v>
      </c>
      <c r="B178" s="71"/>
      <c r="C178" s="72"/>
      <c r="D178" s="73"/>
      <c r="E178" s="71"/>
      <c r="F178" s="72"/>
      <c r="G178" s="73"/>
      <c r="H178" s="71">
        <f t="shared" si="57"/>
        <v>127.25</v>
      </c>
      <c r="I178" s="72">
        <f t="shared" si="57"/>
        <v>3120</v>
      </c>
      <c r="J178" s="73">
        <f t="shared" si="57"/>
        <v>1120</v>
      </c>
      <c r="K178" s="18"/>
      <c r="L178" s="19">
        <v>500</v>
      </c>
      <c r="M178" s="22">
        <f t="shared" si="58"/>
        <v>0</v>
      </c>
      <c r="N178" s="18"/>
      <c r="O178" s="19"/>
      <c r="P178" s="22">
        <f t="shared" si="59"/>
        <v>0</v>
      </c>
      <c r="Q178" s="18"/>
      <c r="R178" s="19"/>
      <c r="S178" s="22">
        <f t="shared" si="60"/>
        <v>-233</v>
      </c>
      <c r="T178" s="20" t="s">
        <v>71</v>
      </c>
      <c r="U178" s="20"/>
      <c r="V178" s="20" t="s">
        <v>103</v>
      </c>
      <c r="W178" s="20"/>
      <c r="X178" s="20" t="s">
        <v>13</v>
      </c>
      <c r="Y178" s="20"/>
      <c r="Z178" s="20"/>
    </row>
    <row r="179" spans="1:27" x14ac:dyDescent="0.25">
      <c r="A179" s="17">
        <v>11</v>
      </c>
      <c r="B179" s="71"/>
      <c r="C179" s="72"/>
      <c r="D179" s="73"/>
      <c r="E179" s="71"/>
      <c r="F179" s="72">
        <v>650</v>
      </c>
      <c r="G179" s="73">
        <v>650</v>
      </c>
      <c r="H179" s="71">
        <f t="shared" si="57"/>
        <v>127.25</v>
      </c>
      <c r="I179" s="72">
        <f t="shared" si="57"/>
        <v>2470</v>
      </c>
      <c r="J179" s="73">
        <f t="shared" si="57"/>
        <v>470</v>
      </c>
      <c r="K179" s="155">
        <v>1085</v>
      </c>
      <c r="L179" s="19"/>
      <c r="M179" s="22">
        <f t="shared" si="58"/>
        <v>1085</v>
      </c>
      <c r="N179" s="18"/>
      <c r="O179" s="19"/>
      <c r="P179" s="22">
        <f t="shared" si="59"/>
        <v>0</v>
      </c>
      <c r="Q179" s="18"/>
      <c r="R179" s="19"/>
      <c r="S179" s="22">
        <f t="shared" si="60"/>
        <v>-233</v>
      </c>
      <c r="T179" s="20"/>
      <c r="U179" s="20"/>
      <c r="V179" s="20"/>
      <c r="W179" s="20"/>
      <c r="X179" s="20"/>
      <c r="Y179" s="20"/>
      <c r="Z179" s="20"/>
    </row>
    <row r="180" spans="1:27" x14ac:dyDescent="0.25">
      <c r="A180" s="114">
        <v>12</v>
      </c>
      <c r="B180" s="115"/>
      <c r="C180" s="116"/>
      <c r="D180" s="117"/>
      <c r="E180" s="115"/>
      <c r="F180" s="116"/>
      <c r="G180" s="117"/>
      <c r="H180" s="115">
        <f t="shared" si="57"/>
        <v>127.25</v>
      </c>
      <c r="I180" s="116">
        <f t="shared" si="57"/>
        <v>2470</v>
      </c>
      <c r="J180" s="117">
        <f t="shared" si="57"/>
        <v>470</v>
      </c>
      <c r="K180" s="122"/>
      <c r="L180" s="168">
        <v>200</v>
      </c>
      <c r="M180" s="121">
        <f t="shared" si="58"/>
        <v>885</v>
      </c>
      <c r="N180" s="122"/>
      <c r="O180" s="123"/>
      <c r="P180" s="121">
        <f t="shared" si="59"/>
        <v>0</v>
      </c>
      <c r="Q180" s="122"/>
      <c r="R180" s="123"/>
      <c r="S180" s="121">
        <f t="shared" si="60"/>
        <v>-233</v>
      </c>
      <c r="T180" s="169" t="s">
        <v>67</v>
      </c>
      <c r="U180" s="124"/>
      <c r="V180" s="124"/>
      <c r="W180" s="124"/>
      <c r="X180" s="170" t="s">
        <v>105</v>
      </c>
      <c r="Y180" s="124"/>
      <c r="Z180" s="124"/>
    </row>
    <row r="181" spans="1:27" x14ac:dyDescent="0.25">
      <c r="A181" s="12">
        <v>17</v>
      </c>
      <c r="B181" s="68"/>
      <c r="C181" s="69"/>
      <c r="D181" s="70"/>
      <c r="E181" s="68"/>
      <c r="F181" s="69"/>
      <c r="G181" s="70"/>
      <c r="H181" s="68">
        <f t="shared" si="57"/>
        <v>127.25</v>
      </c>
      <c r="I181" s="69">
        <f t="shared" si="57"/>
        <v>2470</v>
      </c>
      <c r="J181" s="70">
        <f t="shared" si="57"/>
        <v>470</v>
      </c>
      <c r="K181" s="13"/>
      <c r="L181" s="14">
        <v>150</v>
      </c>
      <c r="M181" s="15">
        <f t="shared" si="58"/>
        <v>735</v>
      </c>
      <c r="N181" s="13"/>
      <c r="O181" s="14"/>
      <c r="P181" s="15">
        <f>(P180+N181)-O181</f>
        <v>0</v>
      </c>
      <c r="Q181" s="13"/>
      <c r="R181" s="14"/>
      <c r="S181" s="15">
        <f>(S180+Q181)-R181</f>
        <v>-233</v>
      </c>
      <c r="T181" s="16" t="s">
        <v>71</v>
      </c>
      <c r="U181" s="16"/>
      <c r="V181" s="16"/>
      <c r="W181" s="16"/>
      <c r="X181" s="167" t="s">
        <v>104</v>
      </c>
      <c r="Y181" s="16"/>
      <c r="Z181" s="16"/>
    </row>
    <row r="182" spans="1:27" x14ac:dyDescent="0.25">
      <c r="A182" s="17">
        <v>24</v>
      </c>
      <c r="B182" s="71"/>
      <c r="C182" s="72"/>
      <c r="D182" s="73"/>
      <c r="E182" s="71"/>
      <c r="F182" s="72"/>
      <c r="G182" s="73"/>
      <c r="H182" s="71">
        <f t="shared" si="57"/>
        <v>127.25</v>
      </c>
      <c r="I182" s="72">
        <f t="shared" si="57"/>
        <v>2470</v>
      </c>
      <c r="J182" s="73">
        <f t="shared" si="57"/>
        <v>470</v>
      </c>
      <c r="K182" s="155">
        <v>650</v>
      </c>
      <c r="L182" s="19"/>
      <c r="M182" s="22">
        <f t="shared" si="58"/>
        <v>1385</v>
      </c>
      <c r="N182" s="18"/>
      <c r="O182" s="19"/>
      <c r="P182" s="22">
        <f t="shared" si="59"/>
        <v>0</v>
      </c>
      <c r="Q182" s="18"/>
      <c r="R182" s="19"/>
      <c r="S182" s="22">
        <f t="shared" ref="S182:S187" si="61">(S181+Q182)-R182</f>
        <v>-233</v>
      </c>
      <c r="T182" s="20"/>
      <c r="U182" s="20"/>
      <c r="V182" s="20"/>
      <c r="W182" s="20"/>
      <c r="X182" s="20"/>
      <c r="Y182" s="20"/>
      <c r="Z182" s="20"/>
    </row>
    <row r="183" spans="1:27" x14ac:dyDescent="0.25">
      <c r="A183" s="17">
        <v>26</v>
      </c>
      <c r="B183" s="71">
        <v>200</v>
      </c>
      <c r="C183" s="72"/>
      <c r="D183" s="73"/>
      <c r="E183" s="71"/>
      <c r="F183" s="72"/>
      <c r="G183" s="73"/>
      <c r="H183" s="71">
        <f t="shared" si="57"/>
        <v>327.25</v>
      </c>
      <c r="I183" s="72">
        <f t="shared" si="57"/>
        <v>2470</v>
      </c>
      <c r="J183" s="73">
        <f t="shared" si="57"/>
        <v>470</v>
      </c>
      <c r="K183" s="18"/>
      <c r="L183" s="19"/>
      <c r="M183" s="22">
        <f t="shared" si="58"/>
        <v>1385</v>
      </c>
      <c r="N183" s="18"/>
      <c r="O183" s="19"/>
      <c r="P183" s="22">
        <f t="shared" si="59"/>
        <v>0</v>
      </c>
      <c r="Q183" s="18"/>
      <c r="R183" s="19"/>
      <c r="S183" s="22">
        <f t="shared" si="61"/>
        <v>-233</v>
      </c>
      <c r="T183" s="20"/>
      <c r="U183" s="20"/>
      <c r="V183" s="20"/>
      <c r="W183" s="20"/>
      <c r="X183" s="20"/>
      <c r="Y183" s="20"/>
      <c r="Z183" s="20"/>
    </row>
    <row r="184" spans="1:27" hidden="1" x14ac:dyDescent="0.25">
      <c r="A184" s="17"/>
      <c r="B184" s="71"/>
      <c r="C184" s="72"/>
      <c r="D184" s="73"/>
      <c r="E184" s="71"/>
      <c r="F184" s="72"/>
      <c r="G184" s="73"/>
      <c r="H184" s="71">
        <f t="shared" si="57"/>
        <v>327.25</v>
      </c>
      <c r="I184" s="72">
        <f t="shared" si="57"/>
        <v>2470</v>
      </c>
      <c r="J184" s="73">
        <f t="shared" si="57"/>
        <v>470</v>
      </c>
      <c r="K184" s="18"/>
      <c r="L184" s="19"/>
      <c r="M184" s="22">
        <f t="shared" si="58"/>
        <v>1385</v>
      </c>
      <c r="N184" s="18"/>
      <c r="O184" s="19"/>
      <c r="P184" s="22">
        <f t="shared" si="59"/>
        <v>0</v>
      </c>
      <c r="Q184" s="18"/>
      <c r="R184" s="19"/>
      <c r="S184" s="22">
        <f t="shared" si="61"/>
        <v>-233</v>
      </c>
      <c r="T184" s="20"/>
      <c r="U184" s="20"/>
      <c r="V184" s="20"/>
      <c r="W184" s="20"/>
      <c r="X184" s="20"/>
      <c r="Y184" s="20"/>
      <c r="Z184" s="20"/>
    </row>
    <row r="185" spans="1:27" hidden="1" x14ac:dyDescent="0.25">
      <c r="A185" s="17"/>
      <c r="B185" s="71"/>
      <c r="C185" s="72"/>
      <c r="D185" s="73"/>
      <c r="E185" s="71"/>
      <c r="F185" s="72"/>
      <c r="G185" s="73"/>
      <c r="H185" s="71">
        <f t="shared" si="57"/>
        <v>327.25</v>
      </c>
      <c r="I185" s="72">
        <f t="shared" si="57"/>
        <v>2470</v>
      </c>
      <c r="J185" s="73">
        <f t="shared" si="57"/>
        <v>470</v>
      </c>
      <c r="K185" s="18"/>
      <c r="L185" s="19"/>
      <c r="M185" s="22">
        <f t="shared" si="58"/>
        <v>1385</v>
      </c>
      <c r="N185" s="18"/>
      <c r="O185" s="19"/>
      <c r="P185" s="22">
        <f t="shared" si="59"/>
        <v>0</v>
      </c>
      <c r="Q185" s="18"/>
      <c r="R185" s="19"/>
      <c r="S185" s="22">
        <f t="shared" si="61"/>
        <v>-233</v>
      </c>
      <c r="T185" s="20"/>
      <c r="U185" s="20"/>
      <c r="V185" s="20"/>
      <c r="W185" s="20"/>
      <c r="X185" s="20"/>
      <c r="Y185" s="20"/>
      <c r="Z185" s="20"/>
    </row>
    <row r="186" spans="1:27" hidden="1" x14ac:dyDescent="0.25">
      <c r="A186" s="17"/>
      <c r="B186" s="71"/>
      <c r="C186" s="72"/>
      <c r="D186" s="73"/>
      <c r="E186" s="71"/>
      <c r="F186" s="72"/>
      <c r="G186" s="73"/>
      <c r="H186" s="71">
        <f t="shared" si="57"/>
        <v>327.25</v>
      </c>
      <c r="I186" s="72">
        <f t="shared" si="57"/>
        <v>2470</v>
      </c>
      <c r="J186" s="73">
        <f t="shared" si="57"/>
        <v>470</v>
      </c>
      <c r="K186" s="18"/>
      <c r="L186" s="19"/>
      <c r="M186" s="22">
        <f t="shared" si="58"/>
        <v>1385</v>
      </c>
      <c r="N186" s="18"/>
      <c r="O186" s="19"/>
      <c r="P186" s="22">
        <f t="shared" si="59"/>
        <v>0</v>
      </c>
      <c r="Q186" s="18"/>
      <c r="R186" s="19"/>
      <c r="S186" s="22">
        <f t="shared" si="61"/>
        <v>-233</v>
      </c>
      <c r="T186" s="20"/>
      <c r="U186" s="20"/>
      <c r="V186" s="20"/>
      <c r="W186" s="20"/>
      <c r="X186" s="20"/>
      <c r="Y186" s="20"/>
      <c r="Z186" s="20"/>
    </row>
    <row r="187" spans="1:27" hidden="1" x14ac:dyDescent="0.25">
      <c r="A187" s="17"/>
      <c r="B187" s="71"/>
      <c r="C187" s="72"/>
      <c r="D187" s="73"/>
      <c r="E187" s="71"/>
      <c r="F187" s="72"/>
      <c r="G187" s="73"/>
      <c r="H187" s="71">
        <f t="shared" si="57"/>
        <v>327.25</v>
      </c>
      <c r="I187" s="72">
        <f t="shared" si="57"/>
        <v>2470</v>
      </c>
      <c r="J187" s="73">
        <f t="shared" si="57"/>
        <v>470</v>
      </c>
      <c r="K187" s="18"/>
      <c r="L187" s="19"/>
      <c r="M187" s="22">
        <f t="shared" si="58"/>
        <v>1385</v>
      </c>
      <c r="N187" s="18"/>
      <c r="O187" s="19"/>
      <c r="P187" s="22">
        <f t="shared" si="59"/>
        <v>0</v>
      </c>
      <c r="Q187" s="18"/>
      <c r="R187" s="19"/>
      <c r="S187" s="22">
        <f t="shared" si="61"/>
        <v>-233</v>
      </c>
      <c r="T187" s="20"/>
      <c r="U187" s="20"/>
      <c r="V187" s="20"/>
      <c r="W187" s="20"/>
      <c r="X187" s="20"/>
      <c r="Y187" s="20"/>
      <c r="Z187" s="20"/>
    </row>
    <row r="188" spans="1:27" x14ac:dyDescent="0.25">
      <c r="A188" s="45" t="s">
        <v>101</v>
      </c>
      <c r="B188" s="74">
        <f t="shared" ref="B188:G188" si="62">SUM(B173:B187)</f>
        <v>400</v>
      </c>
      <c r="C188" s="75">
        <f t="shared" si="62"/>
        <v>4000</v>
      </c>
      <c r="D188" s="76">
        <f t="shared" si="62"/>
        <v>1000</v>
      </c>
      <c r="E188" s="74">
        <f t="shared" si="62"/>
        <v>528.25</v>
      </c>
      <c r="F188" s="75">
        <f t="shared" si="62"/>
        <v>2113</v>
      </c>
      <c r="G188" s="76">
        <f t="shared" si="62"/>
        <v>2113</v>
      </c>
      <c r="H188" s="74">
        <f t="shared" ref="H188:J189" si="63">H187</f>
        <v>327.25</v>
      </c>
      <c r="I188" s="75">
        <f t="shared" si="63"/>
        <v>2470</v>
      </c>
      <c r="J188" s="76">
        <f t="shared" si="63"/>
        <v>470</v>
      </c>
      <c r="K188" s="46">
        <f>SUM(K173:K187)</f>
        <v>2113</v>
      </c>
      <c r="L188" s="47">
        <f>SUM(L173:L187)</f>
        <v>1250</v>
      </c>
      <c r="M188" s="48">
        <f>M187</f>
        <v>1385</v>
      </c>
      <c r="N188" s="46">
        <f>SUM(N173:N187)</f>
        <v>400</v>
      </c>
      <c r="O188" s="47">
        <f>SUM(O173:O187)</f>
        <v>400</v>
      </c>
      <c r="P188" s="48">
        <f>P187</f>
        <v>0</v>
      </c>
      <c r="Q188" s="46">
        <f>SUM(Q173:Q187)</f>
        <v>0</v>
      </c>
      <c r="R188" s="47">
        <f>SUM(R173:R187)</f>
        <v>0</v>
      </c>
      <c r="S188" s="48">
        <f>S187</f>
        <v>-233</v>
      </c>
      <c r="T188" s="49"/>
      <c r="U188" s="49"/>
      <c r="V188" s="49"/>
      <c r="W188" s="49"/>
      <c r="X188" s="49"/>
      <c r="Y188" s="49"/>
      <c r="Z188" s="49"/>
    </row>
    <row r="189" spans="1:27" x14ac:dyDescent="0.25">
      <c r="A189" s="94" t="s">
        <v>76</v>
      </c>
      <c r="B189" s="94">
        <f>B13+B27+B59+B82+B103+B148+B172+B188</f>
        <v>2710</v>
      </c>
      <c r="C189" s="94">
        <f>C13+C27+C59+C82+C103+C148+C172+C188</f>
        <v>12000</v>
      </c>
      <c r="D189" s="94">
        <f>D13+D27+D59+D82+D103+D148+D172+D188</f>
        <v>10000</v>
      </c>
      <c r="E189" s="104">
        <f>E13+E27+E59+E82+E103+E148+E172+E188</f>
        <v>2382.75</v>
      </c>
      <c r="F189" s="94">
        <f>F13+F27+F59+F82+F103+F148+F172+F188</f>
        <v>9530</v>
      </c>
      <c r="G189" s="94">
        <f>G13+G27+G59+G82+G103+G148+G172+G188</f>
        <v>9530</v>
      </c>
      <c r="H189" s="104">
        <f t="shared" si="63"/>
        <v>327.25</v>
      </c>
      <c r="I189" s="94">
        <f t="shared" si="63"/>
        <v>2470</v>
      </c>
      <c r="J189" s="94">
        <f t="shared" si="63"/>
        <v>470</v>
      </c>
      <c r="K189" s="95">
        <f>K27+K59+K82+K103+K148+K172+K188</f>
        <v>9531</v>
      </c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spans="1:27" ht="4.5" customHeight="1" x14ac:dyDescent="0.25"/>
    <row r="191" spans="1:27" s="64" customFormat="1" x14ac:dyDescent="0.25">
      <c r="A191" s="92"/>
      <c r="B191" s="99" t="s">
        <v>67</v>
      </c>
      <c r="C191" s="92" t="s">
        <v>68</v>
      </c>
      <c r="D191" s="92"/>
      <c r="E191" s="92"/>
      <c r="F191" s="92"/>
      <c r="G191" s="99" t="s">
        <v>69</v>
      </c>
      <c r="H191" s="92" t="s">
        <v>70</v>
      </c>
      <c r="I191" s="92"/>
      <c r="J191" s="92"/>
      <c r="K191" s="100" t="s">
        <v>71</v>
      </c>
      <c r="L191" s="64" t="s">
        <v>72</v>
      </c>
      <c r="O191" s="100" t="s">
        <v>73</v>
      </c>
      <c r="P191" s="64" t="s">
        <v>74</v>
      </c>
      <c r="R191" s="100" t="s">
        <v>73</v>
      </c>
      <c r="S191" s="64" t="s">
        <v>74</v>
      </c>
      <c r="V191" s="100" t="s">
        <v>78</v>
      </c>
      <c r="W191" s="64" t="s">
        <v>79</v>
      </c>
      <c r="AA191" s="93"/>
    </row>
    <row r="192" spans="1:27" s="25" customFormat="1" x14ac:dyDescent="0.25">
      <c r="A192" s="90"/>
      <c r="B192" s="90"/>
      <c r="C192" s="90"/>
      <c r="D192" s="90"/>
      <c r="E192" s="90"/>
      <c r="F192" s="90"/>
      <c r="G192" s="90"/>
      <c r="H192" s="90"/>
      <c r="I192" s="90"/>
      <c r="J192" s="90"/>
      <c r="AA192" s="91"/>
    </row>
    <row r="193" spans="1:27" s="25" customFormat="1" x14ac:dyDescent="0.25">
      <c r="A193" s="90"/>
      <c r="B193" s="90"/>
      <c r="C193" s="90"/>
      <c r="D193" s="90"/>
      <c r="E193" s="90"/>
      <c r="F193" s="90"/>
      <c r="G193" s="90"/>
      <c r="H193" s="90"/>
      <c r="I193" s="90"/>
      <c r="J193" s="90"/>
      <c r="AA193" s="91"/>
    </row>
    <row r="194" spans="1:27" s="25" customFormat="1" x14ac:dyDescent="0.25">
      <c r="A194" s="90"/>
      <c r="B194" s="90"/>
      <c r="C194" s="90"/>
      <c r="D194" s="90"/>
      <c r="E194" s="90"/>
      <c r="F194" s="90"/>
      <c r="G194" s="90"/>
      <c r="H194" s="90"/>
      <c r="I194" s="90"/>
      <c r="J194" s="90"/>
      <c r="X194" s="25" t="s">
        <v>106</v>
      </c>
      <c r="AA194" s="91"/>
    </row>
    <row r="195" spans="1:27" s="25" customFormat="1" x14ac:dyDescent="0.25">
      <c r="A195" s="90"/>
      <c r="B195" s="90"/>
      <c r="C195" s="90"/>
      <c r="D195" s="90"/>
      <c r="E195" s="90"/>
      <c r="F195" s="90"/>
      <c r="G195" s="90"/>
      <c r="H195" s="90"/>
      <c r="I195" s="90"/>
      <c r="J195" s="90"/>
      <c r="AA195" s="91"/>
    </row>
  </sheetData>
  <mergeCells count="14">
    <mergeCell ref="Z3:Z4"/>
    <mergeCell ref="Q3:S3"/>
    <mergeCell ref="T3:T4"/>
    <mergeCell ref="U3:U4"/>
    <mergeCell ref="V3:V4"/>
    <mergeCell ref="W3:W4"/>
    <mergeCell ref="X3:X4"/>
    <mergeCell ref="Y3:Y4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39370078740157483" top="0.86614173228346458" bottom="0.39370078740157483" header="0.31496062992125984" footer="0.31496062992125984"/>
  <pageSetup paperSize="9" scale="77" orientation="landscape" verticalDpi="300" r:id="rId1"/>
  <headerFooter>
    <oddFooter>&amp;R
OARV.&amp;D.&amp;T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2015</vt:lpstr>
      <vt:lpstr>2015 (2)</vt:lpstr>
      <vt:lpstr>'2015'!Títulos_a_imprimir</vt:lpstr>
      <vt:lpstr>'2015 (2)'!Títulos_a_imprimir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</cp:lastModifiedBy>
  <cp:lastPrinted>2015-08-27T14:19:42Z</cp:lastPrinted>
  <dcterms:created xsi:type="dcterms:W3CDTF">2015-06-30T20:08:34Z</dcterms:created>
  <dcterms:modified xsi:type="dcterms:W3CDTF">2015-08-27T15:45:19Z</dcterms:modified>
</cp:coreProperties>
</file>