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100" windowHeight="6090" tabRatio="828" activeTab="0"/>
  </bookViews>
  <sheets>
    <sheet name="Inserir dados" sheetId="1" r:id="rId1"/>
    <sheet name="Probabilidades-ver" sheetId="2" r:id="rId2"/>
    <sheet name="Bolão-ver" sheetId="3" r:id="rId3"/>
    <sheet name="Probabilidades-imprimir" sheetId="4" r:id="rId4"/>
    <sheet name="Bolão-imprimir" sheetId="5" r:id="rId5"/>
  </sheets>
  <definedNames>
    <definedName name="_xlnm.Print_Area" localSheetId="4">'Bolão-imprimir'!$A$1:$G$40</definedName>
    <definedName name="_xlnm.Print_Area" localSheetId="2">'Bolão-ver'!$A$1:$J$40</definedName>
    <definedName name="_xlnm.Print_Area" localSheetId="3">'Probabilidades-imprimir'!$A$1:$H$38</definedName>
    <definedName name="_xlnm.Print_Area" localSheetId="1">'Probabilidades-ver'!$A$1:$H$37</definedName>
  </definedNames>
  <calcPr fullCalcOnLoad="1"/>
</workbook>
</file>

<file path=xl/comments1.xml><?xml version="1.0" encoding="utf-8"?>
<comments xmlns="http://schemas.openxmlformats.org/spreadsheetml/2006/main">
  <authors>
    <author>Atila Cesar Ribeiro Silva</author>
  </authors>
  <commentList>
    <comment ref="H8" authorId="0">
      <text>
        <r>
          <rPr>
            <b/>
            <sz val="8"/>
            <rFont val="Tahoma"/>
            <family val="0"/>
          </rPr>
          <t>Quantidade total de números presentes na cartela.</t>
        </r>
      </text>
    </comment>
    <comment ref="H11" authorId="0">
      <text>
        <r>
          <rPr>
            <b/>
            <sz val="8"/>
            <rFont val="Tahoma"/>
            <family val="0"/>
          </rPr>
          <t>Quantos números vamos jogar.</t>
        </r>
      </text>
    </comment>
    <comment ref="H17" authorId="0">
      <text>
        <r>
          <rPr>
            <b/>
            <sz val="8"/>
            <rFont val="Tahoma"/>
            <family val="0"/>
          </rPr>
          <t>Opcional.</t>
        </r>
      </text>
    </comment>
    <comment ref="H14" authorId="0">
      <text>
        <r>
          <rPr>
            <b/>
            <sz val="8"/>
            <rFont val="Tahoma"/>
            <family val="0"/>
          </rPr>
          <t>Quantidade de números sorteados.</t>
        </r>
      </text>
    </comment>
  </commentList>
</comments>
</file>

<file path=xl/sharedStrings.xml><?xml version="1.0" encoding="utf-8"?>
<sst xmlns="http://schemas.openxmlformats.org/spreadsheetml/2006/main" count="32" uniqueCount="19">
  <si>
    <t>Jogo com:</t>
  </si>
  <si>
    <t>Grupos c/:</t>
  </si>
  <si>
    <t>Cart.com:</t>
  </si>
  <si>
    <t>Em núm.de:</t>
  </si>
  <si>
    <t>Uma em:</t>
  </si>
  <si>
    <t>Comb.possíveis:</t>
  </si>
  <si>
    <t>Cartelas com:</t>
  </si>
  <si>
    <t>Previsão:</t>
  </si>
  <si>
    <t>Varredura combinatória/ Versão impressa</t>
  </si>
  <si>
    <t>Cartelas maiores que o grupo-Ex.Grupo sorteado com  5 números/cartelas com 8</t>
  </si>
  <si>
    <t>Obs.-Cuidem bem de seus dentes.</t>
  </si>
  <si>
    <t>Abração...Átila</t>
  </si>
  <si>
    <t>Arapongas, 23 de fevereiro de 2002</t>
  </si>
  <si>
    <t>Simulação de bolão/ Versão impressa</t>
  </si>
  <si>
    <t>Para cartelas maiores que o grupo sorteado</t>
  </si>
  <si>
    <t>Jogo c/:</t>
  </si>
  <si>
    <t>Cartela c/:</t>
  </si>
  <si>
    <t>Sorteados:</t>
  </si>
  <si>
    <t>Bolão com: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</si>
</sst>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" fontId="0" fillId="5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47625</xdr:rowOff>
    </xdr:from>
    <xdr:to>
      <xdr:col>9</xdr:col>
      <xdr:colOff>133350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47625"/>
          <a:ext cx="4724400" cy="762000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Varredura Combinatória</a:t>
          </a:r>
        </a:p>
      </xdr:txBody>
    </xdr:sp>
    <xdr:clientData/>
  </xdr:twoCellAnchor>
  <xdr:twoCellAnchor>
    <xdr:from>
      <xdr:col>0</xdr:col>
      <xdr:colOff>323850</xdr:colOff>
      <xdr:row>6</xdr:row>
      <xdr:rowOff>9525</xdr:rowOff>
    </xdr:from>
    <xdr:to>
      <xdr:col>6</xdr:col>
      <xdr:colOff>561975</xdr:colOff>
      <xdr:row>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23850" y="981075"/>
          <a:ext cx="38957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Quantos números tem o jogo em questão?</a:t>
          </a:r>
        </a:p>
      </xdr:txBody>
    </xdr:sp>
    <xdr:clientData/>
  </xdr:twoCellAnchor>
  <xdr:twoCellAnchor>
    <xdr:from>
      <xdr:col>1</xdr:col>
      <xdr:colOff>228600</xdr:colOff>
      <xdr:row>9</xdr:row>
      <xdr:rowOff>19050</xdr:rowOff>
    </xdr:from>
    <xdr:to>
      <xdr:col>6</xdr:col>
      <xdr:colOff>561975</xdr:colOff>
      <xdr:row>10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38200" y="1476375"/>
          <a:ext cx="33813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Quantos números tem cada cartela?</a:t>
          </a:r>
        </a:p>
      </xdr:txBody>
    </xdr:sp>
    <xdr:clientData/>
  </xdr:twoCellAnchor>
  <xdr:twoCellAnchor>
    <xdr:from>
      <xdr:col>1</xdr:col>
      <xdr:colOff>504825</xdr:colOff>
      <xdr:row>12</xdr:row>
      <xdr:rowOff>0</xdr:rowOff>
    </xdr:from>
    <xdr:to>
      <xdr:col>6</xdr:col>
      <xdr:colOff>581025</xdr:colOff>
      <xdr:row>13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114425" y="1943100"/>
          <a:ext cx="31242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Quantos números são sorteados?</a:t>
          </a:r>
        </a:p>
      </xdr:txBody>
    </xdr:sp>
    <xdr:clientData/>
  </xdr:twoCellAnchor>
  <xdr:twoCellAnchor>
    <xdr:from>
      <xdr:col>0</xdr:col>
      <xdr:colOff>457200</xdr:colOff>
      <xdr:row>19</xdr:row>
      <xdr:rowOff>66675</xdr:rowOff>
    </xdr:from>
    <xdr:to>
      <xdr:col>4</xdr:col>
      <xdr:colOff>571500</xdr:colOff>
      <xdr:row>21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457200" y="3143250"/>
          <a:ext cx="2552700" cy="314325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Situação do cálculo:</a:t>
          </a:r>
        </a:p>
      </xdr:txBody>
    </xdr:sp>
    <xdr:clientData/>
  </xdr:twoCellAnchor>
  <xdr:twoCellAnchor>
    <xdr:from>
      <xdr:col>2</xdr:col>
      <xdr:colOff>333375</xdr:colOff>
      <xdr:row>15</xdr:row>
      <xdr:rowOff>28575</xdr:rowOff>
    </xdr:from>
    <xdr:to>
      <xdr:col>6</xdr:col>
      <xdr:colOff>600075</xdr:colOff>
      <xdr:row>16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552575" y="2457450"/>
          <a:ext cx="2705100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Bolão com quantas cartelas?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47625</xdr:rowOff>
    </xdr:from>
    <xdr:to>
      <xdr:col>6</xdr:col>
      <xdr:colOff>676275</xdr:colOff>
      <xdr:row>3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105150" y="47625"/>
          <a:ext cx="1885950" cy="48577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Varredura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76200</xdr:rowOff>
    </xdr:from>
    <xdr:to>
      <xdr:col>9</xdr:col>
      <xdr:colOff>28575</xdr:colOff>
      <xdr:row>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09600" y="76200"/>
          <a:ext cx="5895975" cy="647700"/>
        </a:xfrm>
        <a:prstGeom prst="rect"/>
        <a:noFill/>
      </xdr:spPr>
      <xdr:txBody>
        <a:bodyPr fromWordArt="1" wrap="none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Simulação de bolão</a:t>
          </a:r>
        </a:p>
      </xdr:txBody>
    </xdr:sp>
    <xdr:clientData/>
  </xdr:twoCellAnchor>
  <xdr:twoCellAnchor>
    <xdr:from>
      <xdr:col>0</xdr:col>
      <xdr:colOff>228600</xdr:colOff>
      <xdr:row>7</xdr:row>
      <xdr:rowOff>133350</xdr:rowOff>
    </xdr:from>
    <xdr:to>
      <xdr:col>1</xdr:col>
      <xdr:colOff>85725</xdr:colOff>
      <xdr:row>9</xdr:row>
      <xdr:rowOff>85725</xdr:rowOff>
    </xdr:to>
    <xdr:sp>
      <xdr:nvSpPr>
        <xdr:cNvPr id="2" name="AutoShape 3"/>
        <xdr:cNvSpPr>
          <a:spLocks/>
        </xdr:cNvSpPr>
      </xdr:nvSpPr>
      <xdr:spPr>
        <a:xfrm>
          <a:off x="228600" y="1266825"/>
          <a:ext cx="4667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Com:</a:t>
          </a:r>
        </a:p>
      </xdr:txBody>
    </xdr:sp>
    <xdr:clientData/>
  </xdr:twoCellAnchor>
  <xdr:twoCellAnchor>
    <xdr:from>
      <xdr:col>1</xdr:col>
      <xdr:colOff>314325</xdr:colOff>
      <xdr:row>11</xdr:row>
      <xdr:rowOff>66675</xdr:rowOff>
    </xdr:from>
    <xdr:to>
      <xdr:col>2</xdr:col>
      <xdr:colOff>476250</xdr:colOff>
      <xdr:row>13</xdr:row>
      <xdr:rowOff>19050</xdr:rowOff>
    </xdr:to>
    <xdr:sp>
      <xdr:nvSpPr>
        <xdr:cNvPr id="3" name="AutoShape 4"/>
        <xdr:cNvSpPr>
          <a:spLocks/>
        </xdr:cNvSpPr>
      </xdr:nvSpPr>
      <xdr:spPr>
        <a:xfrm>
          <a:off x="923925" y="1847850"/>
          <a:ext cx="77152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cartelas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8:J21"/>
  <sheetViews>
    <sheetView tabSelected="1" workbookViewId="0" topLeftCell="A1">
      <selection activeCell="K2" sqref="K2"/>
    </sheetView>
  </sheetViews>
  <sheetFormatPr defaultColWidth="9.140625" defaultRowHeight="12.75"/>
  <cols>
    <col min="8" max="8" width="12.00390625" style="0" bestFit="1" customWidth="1"/>
  </cols>
  <sheetData>
    <row r="8" ht="12.75">
      <c r="H8" s="4">
        <v>100</v>
      </c>
    </row>
    <row r="11" ht="12.75">
      <c r="H11" s="4">
        <v>50</v>
      </c>
    </row>
    <row r="14" ht="12.75">
      <c r="H14" s="4">
        <v>20</v>
      </c>
    </row>
    <row r="17" ht="12.75">
      <c r="H17" s="4">
        <v>7800</v>
      </c>
    </row>
    <row r="21" spans="7:10" ht="12.75">
      <c r="G21" s="3" t="str">
        <f>IF(H11&gt;H14,IF(H8&gt;H11,"Dados corretos/Cálculo terminado","Dados incorretos/Cálculo truncado"),"Dados incorretos/Cálculo truncado")</f>
        <v>Dados corretos/Cálculo terminado</v>
      </c>
      <c r="H21" s="3"/>
      <c r="I21" s="3"/>
      <c r="J21" s="3"/>
    </row>
  </sheetData>
  <printOptions/>
  <pageMargins left="0.75" right="0.75" top="1" bottom="1" header="0.492125985" footer="0.49212598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G36"/>
  <sheetViews>
    <sheetView workbookViewId="0" topLeftCell="A1">
      <selection activeCell="C4" sqref="C4"/>
    </sheetView>
  </sheetViews>
  <sheetFormatPr defaultColWidth="9.140625" defaultRowHeight="12.75"/>
  <cols>
    <col min="3" max="3" width="14.421875" style="0" bestFit="1" customWidth="1"/>
    <col min="5" max="5" width="9.28125" style="0" bestFit="1" customWidth="1"/>
    <col min="6" max="6" width="13.57421875" style="0" customWidth="1"/>
    <col min="7" max="7" width="26.00390625" style="0" customWidth="1"/>
  </cols>
  <sheetData>
    <row r="4" spans="2:3" ht="12.75">
      <c r="B4" t="s">
        <v>0</v>
      </c>
      <c r="C4" s="1">
        <f>SUM('Inserir dados'!H8)</f>
        <v>100</v>
      </c>
    </row>
    <row r="5" spans="2:7" ht="12.75">
      <c r="B5" t="s">
        <v>1</v>
      </c>
      <c r="C5" s="2">
        <f>SUM('Inserir dados'!H14)</f>
        <v>20</v>
      </c>
      <c r="E5" s="1" t="s">
        <v>2</v>
      </c>
      <c r="F5" s="3" t="s">
        <v>3</v>
      </c>
      <c r="G5" s="2" t="s">
        <v>4</v>
      </c>
    </row>
    <row r="6" spans="2:7" ht="12.75">
      <c r="B6" t="s">
        <v>2</v>
      </c>
      <c r="C6" s="4">
        <f>SUM('Inserir dados'!H11)</f>
        <v>50</v>
      </c>
      <c r="E6" s="2">
        <v>0</v>
      </c>
      <c r="F6" s="1">
        <f>COMBIN(C4-C5,C6)</f>
        <v>8.87141253484045E+21</v>
      </c>
      <c r="G6" s="6">
        <f>C11/F6</f>
        <v>11372635.885135133</v>
      </c>
    </row>
    <row r="7" spans="5:7" ht="12.75">
      <c r="E7" s="2">
        <v>1</v>
      </c>
      <c r="F7" s="1">
        <f>PRODUCT(COMBIN(C5,E7),COMBIN(C4-C5,C6-E7))</f>
        <v>2.8617459789807914E+23</v>
      </c>
      <c r="G7" s="6">
        <f>C11/F7</f>
        <v>352551.71243918897</v>
      </c>
    </row>
    <row r="8" spans="5:7" ht="12.75">
      <c r="E8" s="2">
        <v>2</v>
      </c>
      <c r="F8" s="1">
        <f>PRODUCT(COMBIN(C5,E8),COMBIN(C4-C5,C6-E8))</f>
        <v>4.1629461037986234E+24</v>
      </c>
      <c r="G8" s="6">
        <f>C11/F8</f>
        <v>24235.563475948526</v>
      </c>
    </row>
    <row r="9" spans="5:7" ht="12.75">
      <c r="E9" s="2">
        <v>3</v>
      </c>
      <c r="F9" s="1">
        <f>PRODUCT(COMBIN(C5,E9),COMBIN(C4-C5,C6-E9))</f>
        <v>3.633116599678794E+25</v>
      </c>
      <c r="G9" s="6">
        <f>C11/F9</f>
        <v>2776.991648285772</v>
      </c>
    </row>
    <row r="10" spans="2:7" ht="12.75">
      <c r="B10" t="s">
        <v>5</v>
      </c>
      <c r="E10" s="2">
        <v>4</v>
      </c>
      <c r="F10" s="1">
        <f>PRODUCT(COMBIN(C5,E10),COMBIN(C4-C5,C6-E10))</f>
        <v>2.1344560023112925E+26</v>
      </c>
      <c r="G10" s="6">
        <f>C11/F10</f>
        <v>472.67942949545034</v>
      </c>
    </row>
    <row r="11" spans="3:7" ht="12.75">
      <c r="C11" s="3">
        <f>IF(C6&gt;C5,COMBIN(C4,C6),"Não há")</f>
        <v>1.0089134454556413E+29</v>
      </c>
      <c r="E11" s="2">
        <v>5</v>
      </c>
      <c r="F11" s="1">
        <f>PRODUCT(COMBIN(C5,E11),COMBIN(C4-C5,C6-E11))</f>
        <v>8.976912101149218E+26</v>
      </c>
      <c r="G11" s="6">
        <f>C11/F11</f>
        <v>112.38981000231482</v>
      </c>
    </row>
    <row r="12" spans="5:7" ht="12.75">
      <c r="E12" s="2">
        <v>6</v>
      </c>
      <c r="F12" s="1">
        <f>PRODUCT(COMBIN(C5,E12),COMBIN(C4-C5,C6-E12))</f>
        <v>2.8052850316091264E+27</v>
      </c>
      <c r="G12" s="6">
        <f>C11/F12</f>
        <v>35.964739200740794</v>
      </c>
    </row>
    <row r="13" spans="5:7" ht="12.75">
      <c r="E13" s="2">
        <v>7</v>
      </c>
      <c r="F13" s="1">
        <f>PRODUCT(COMBIN(C5,E13),COMBIN(C4-C5,C6-E13))</f>
        <v>6.672029264367657E+27</v>
      </c>
      <c r="G13" s="6">
        <f>C11/F13</f>
        <v>15.121538073038732</v>
      </c>
    </row>
    <row r="14" spans="5:7" ht="12.75">
      <c r="E14" s="2">
        <v>8</v>
      </c>
      <c r="F14" s="1">
        <f>PRODUCT(COMBIN(C5,E14),COMBIN(C4-C5,C6-E14))</f>
        <v>1.2268632759149735E+28</v>
      </c>
      <c r="G14" s="6">
        <f>C11/F14</f>
        <v>8.223519810740207</v>
      </c>
    </row>
    <row r="15" spans="5:7" ht="12.75">
      <c r="E15" s="2">
        <v>9</v>
      </c>
      <c r="F15" s="1">
        <f>PRODUCT(COMBIN(C5,E15),COMBIN(C4-C5,C6-E15))</f>
        <v>1.7616498320830385E+28</v>
      </c>
      <c r="G15" s="6">
        <f>C11/F15</f>
        <v>5.72709415390836</v>
      </c>
    </row>
    <row r="16" spans="5:7" ht="12.75">
      <c r="E16" s="2">
        <v>10</v>
      </c>
      <c r="F16" s="1">
        <f>PRODUCT(COMBIN(C5,E16),COMBIN(C4-C5,C6-E16))</f>
        <v>1.9862601856736256E+28</v>
      </c>
      <c r="G16" s="6">
        <f>C11/F16</f>
        <v>5.079462664220276</v>
      </c>
    </row>
    <row r="17" spans="5:7" ht="12.75">
      <c r="E17" s="2">
        <v>11</v>
      </c>
      <c r="F17" s="1">
        <f>PRODUCT(COMBIN(C5,E17),COMBIN(C4-C5,C6-E17))</f>
        <v>1.7616498320830385E+28</v>
      </c>
      <c r="G17" s="6">
        <f>C11/F17</f>
        <v>5.72709415390836</v>
      </c>
    </row>
    <row r="18" spans="5:7" ht="12.75">
      <c r="E18" s="2">
        <v>12</v>
      </c>
      <c r="F18" s="1">
        <f>PRODUCT(COMBIN(C5,E18),COMBIN(C4-C5,C6-E18))</f>
        <v>1.2268632759149735E+28</v>
      </c>
      <c r="G18" s="6">
        <f>C11/F18</f>
        <v>8.223519810740207</v>
      </c>
    </row>
    <row r="19" spans="5:7" ht="12.75">
      <c r="E19" s="2">
        <v>13</v>
      </c>
      <c r="F19" s="1">
        <f>PRODUCT(COMBIN(C5,E19),COMBIN(C4-C5,C6-E19))</f>
        <v>6.672029264367657E+27</v>
      </c>
      <c r="G19" s="6">
        <f>C11/F19</f>
        <v>15.121538073038732</v>
      </c>
    </row>
    <row r="20" spans="5:7" ht="12.75">
      <c r="E20" s="2">
        <v>14</v>
      </c>
      <c r="F20" s="1">
        <f>PRODUCT(COMBIN(C5,E20),COMBIN(C4-C5,C6-E20))</f>
        <v>2.8052850316091264E+27</v>
      </c>
      <c r="G20" s="6">
        <f>C11/F20</f>
        <v>35.964739200740794</v>
      </c>
    </row>
    <row r="21" spans="5:7" ht="12.75">
      <c r="E21" s="2">
        <v>15</v>
      </c>
      <c r="F21" s="1">
        <f>PRODUCT(COMBIN(C5,E21),COMBIN(C4-C5,C6-E21))</f>
        <v>8.976912101149218E+26</v>
      </c>
      <c r="G21" s="6">
        <f>C11/F21</f>
        <v>112.38981000231482</v>
      </c>
    </row>
    <row r="22" spans="5:7" ht="12.75">
      <c r="E22" s="2">
        <v>16</v>
      </c>
      <c r="F22" s="1">
        <f>PRODUCT(COMBIN(C5,E22),COMBIN(C4-C5,C6-E22))</f>
        <v>2.1344560023112925E+26</v>
      </c>
      <c r="G22" s="6">
        <f>C11/F22</f>
        <v>472.67942949545034</v>
      </c>
    </row>
    <row r="23" spans="5:7" ht="12.75">
      <c r="E23" s="2">
        <v>17</v>
      </c>
      <c r="F23" s="1">
        <f>PRODUCT(COMBIN(C5,E23),COMBIN(C4-C5,C6-E23))</f>
        <v>3.633116599678794E+25</v>
      </c>
      <c r="G23" s="6">
        <f>C11/F23</f>
        <v>2776.991648285772</v>
      </c>
    </row>
    <row r="24" spans="5:7" ht="12.75">
      <c r="E24" s="2">
        <v>18</v>
      </c>
      <c r="F24" s="1">
        <f>PRODUCT(COMBIN(C5,E24),COMBIN(C4-C5,C6-E24))</f>
        <v>4.1629461037986234E+24</v>
      </c>
      <c r="G24" s="6">
        <f>C11/F24</f>
        <v>24235.563475948526</v>
      </c>
    </row>
    <row r="25" spans="5:7" ht="12.75">
      <c r="E25" s="2">
        <v>19</v>
      </c>
      <c r="F25" s="1">
        <f>PRODUCT(COMBIN(C5,E25),COMBIN(C4-C5,C6-E25))</f>
        <v>2.8617459789807914E+23</v>
      </c>
      <c r="G25" s="6">
        <f>C11/F25</f>
        <v>352551.71243918897</v>
      </c>
    </row>
    <row r="26" spans="5:7" ht="12.75">
      <c r="E26" s="2">
        <v>20</v>
      </c>
      <c r="F26" s="1">
        <f>PRODUCT(COMBIN(C5,E26),COMBIN(C4-C5,C6-E26))</f>
        <v>8.87141253484045E+21</v>
      </c>
      <c r="G26" s="6">
        <f>C11/F26</f>
        <v>11372635.885135133</v>
      </c>
    </row>
    <row r="27" spans="5:7" ht="12.75">
      <c r="E27" s="2">
        <v>21</v>
      </c>
      <c r="F27" s="1" t="e">
        <f>PRODUCT(COMBIN(C5,E27),COMBIN(C4-C5,C6-E27))</f>
        <v>#NUM!</v>
      </c>
      <c r="G27" s="6" t="e">
        <f>C11/F27</f>
        <v>#NUM!</v>
      </c>
    </row>
    <row r="28" spans="5:7" ht="12.75">
      <c r="E28" s="2">
        <v>22</v>
      </c>
      <c r="F28" s="1" t="e">
        <f>PRODUCT(COMBIN(C5,E28),COMBIN(C4-C5,C6-E28))</f>
        <v>#NUM!</v>
      </c>
      <c r="G28" s="6" t="e">
        <f>C11/F28</f>
        <v>#NUM!</v>
      </c>
    </row>
    <row r="29" spans="5:7" ht="12.75">
      <c r="E29" s="2">
        <v>23</v>
      </c>
      <c r="F29" s="1" t="e">
        <f>PRODUCT(COMBIN(C5,E29),COMBIN(C4-C5,C6-E29))</f>
        <v>#NUM!</v>
      </c>
      <c r="G29" s="6" t="e">
        <f>C11/F29</f>
        <v>#NUM!</v>
      </c>
    </row>
    <row r="30" spans="5:7" ht="12.75">
      <c r="E30" s="2">
        <v>24</v>
      </c>
      <c r="F30" s="1" t="e">
        <f>PRODUCT(COMBIN(C5,E30),COMBIN(C4-C5,C6-E30))</f>
        <v>#NUM!</v>
      </c>
      <c r="G30" s="6" t="e">
        <f>C11/F30</f>
        <v>#NUM!</v>
      </c>
    </row>
    <row r="31" spans="5:7" ht="12.75">
      <c r="E31" s="2">
        <v>25</v>
      </c>
      <c r="F31" s="1" t="e">
        <f>PRODUCT(COMBIN(C5,E31),COMBIN(C4-C5,C6-E31))</f>
        <v>#NUM!</v>
      </c>
      <c r="G31" s="6" t="e">
        <f>C11/F31</f>
        <v>#NUM!</v>
      </c>
    </row>
    <row r="32" spans="5:7" ht="12.75">
      <c r="E32" s="2">
        <v>26</v>
      </c>
      <c r="F32" s="1" t="e">
        <f>PRODUCT(COMBIN(C5,E32),COMBIN(C4-C5,C6-E32))</f>
        <v>#NUM!</v>
      </c>
      <c r="G32" s="6" t="e">
        <f>C11/F32</f>
        <v>#NUM!</v>
      </c>
    </row>
    <row r="33" spans="5:7" ht="12.75">
      <c r="E33" s="2">
        <v>27</v>
      </c>
      <c r="F33" s="1" t="e">
        <f>PRODUCT(COMBIN(C5,E33),COMBIN(C4-C5,C6-E33))</f>
        <v>#NUM!</v>
      </c>
      <c r="G33" s="6" t="e">
        <f>C11/F33</f>
        <v>#NUM!</v>
      </c>
    </row>
    <row r="34" spans="5:7" ht="12.75">
      <c r="E34" s="2">
        <v>28</v>
      </c>
      <c r="F34" s="1" t="e">
        <f>PRODUCT(COMBIN(C5,E34),COMBIN(C4-C5,C6-E34))</f>
        <v>#NUM!</v>
      </c>
      <c r="G34" s="6" t="e">
        <f>C11/F34</f>
        <v>#NUM!</v>
      </c>
    </row>
    <row r="35" spans="5:7" ht="12.75">
      <c r="E35" s="2">
        <v>29</v>
      </c>
      <c r="F35" s="1" t="e">
        <f>PRODUCT(COMBIN(C5,E35),COMBIN(C4-C5,C6-E35))</f>
        <v>#NUM!</v>
      </c>
      <c r="G35" s="6" t="e">
        <f>C11/F35</f>
        <v>#NUM!</v>
      </c>
    </row>
    <row r="36" spans="5:7" ht="12.75">
      <c r="E36" s="2">
        <v>30</v>
      </c>
      <c r="F36" s="1" t="e">
        <f>PRODUCT(COMBIN(C5,E36),COMBIN(C4-C5,C6-E36))</f>
        <v>#NUM!</v>
      </c>
      <c r="G36" s="6" t="e">
        <f>C11/F36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F39"/>
  <sheetViews>
    <sheetView workbookViewId="0" topLeftCell="A1">
      <selection activeCell="D27" sqref="D27"/>
    </sheetView>
  </sheetViews>
  <sheetFormatPr defaultColWidth="9.140625" defaultRowHeight="12.75"/>
  <cols>
    <col min="5" max="5" width="15.140625" style="0" customWidth="1"/>
    <col min="6" max="6" width="18.00390625" style="0" customWidth="1"/>
  </cols>
  <sheetData>
    <row r="7" spans="5:6" ht="12.75">
      <c r="E7" t="s">
        <v>6</v>
      </c>
      <c r="F7" t="s">
        <v>7</v>
      </c>
    </row>
    <row r="9" spans="5:6" ht="12.75">
      <c r="E9" s="2">
        <v>0</v>
      </c>
      <c r="F9" s="5">
        <f>'Bolão-ver'!B11/'Probabilidades-ver'!G6</f>
        <v>0.0006858568302705594</v>
      </c>
    </row>
    <row r="10" spans="5:6" ht="12.75">
      <c r="E10" s="2">
        <v>1</v>
      </c>
      <c r="F10" s="5">
        <f>B11/'Probabilidades-ver'!G7</f>
        <v>0.022124413879695475</v>
      </c>
    </row>
    <row r="11" spans="2:6" ht="12.75">
      <c r="B11" s="4">
        <f>SUM('Inserir dados'!H17)</f>
        <v>7800</v>
      </c>
      <c r="E11" s="2">
        <v>2</v>
      </c>
      <c r="F11" s="5">
        <f>B11/'Probabilidades-ver'!G8</f>
        <v>0.32184108315619536</v>
      </c>
    </row>
    <row r="12" spans="5:6" ht="12.75">
      <c r="E12" s="2">
        <v>3</v>
      </c>
      <c r="F12" s="5">
        <f>B11/'Probabilidades-ver'!G9</f>
        <v>2.808794907544974</v>
      </c>
    </row>
    <row r="13" spans="5:6" ht="12.75">
      <c r="E13" s="2">
        <v>4</v>
      </c>
      <c r="F13" s="5">
        <f>B11/'Probabilidades-ver'!G10</f>
        <v>16.50167008182673</v>
      </c>
    </row>
    <row r="14" spans="5:6" ht="12.75">
      <c r="E14" s="2">
        <v>5</v>
      </c>
      <c r="F14" s="5">
        <f>B11/'Probabilidades-ver'!G11</f>
        <v>69.40130960128279</v>
      </c>
    </row>
    <row r="15" spans="5:6" ht="12.75">
      <c r="E15" s="2">
        <v>6</v>
      </c>
      <c r="F15" s="5">
        <f>B11/'Probabilidades-ver'!G12</f>
        <v>216.8790925040084</v>
      </c>
    </row>
    <row r="16" spans="5:6" ht="12.75">
      <c r="E16" s="2">
        <v>7</v>
      </c>
      <c r="F16" s="5">
        <f>B11/'Probabilidades-ver'!G13</f>
        <v>515.8205443338583</v>
      </c>
    </row>
    <row r="17" spans="5:6" ht="12.75">
      <c r="E17" s="2">
        <v>8</v>
      </c>
      <c r="F17" s="5">
        <f>B11/'Probabilidades-ver'!G14</f>
        <v>948.4989614560087</v>
      </c>
    </row>
    <row r="18" spans="5:6" ht="12.75">
      <c r="E18" s="2">
        <v>9</v>
      </c>
      <c r="F18" s="5">
        <f>B11/'Probabilidades-ver'!G15</f>
        <v>1361.9472267060635</v>
      </c>
    </row>
    <row r="19" spans="5:6" ht="12.75">
      <c r="E19" s="2">
        <v>10</v>
      </c>
      <c r="F19" s="5">
        <f>B11/'Probabilidades-ver'!G16</f>
        <v>1535.5954981110863</v>
      </c>
    </row>
    <row r="20" spans="5:6" ht="12.75">
      <c r="E20" s="2">
        <v>11</v>
      </c>
      <c r="F20" s="5">
        <f>B11/'Probabilidades-ver'!G17</f>
        <v>1361.9472267060635</v>
      </c>
    </row>
    <row r="21" spans="5:6" ht="12.75">
      <c r="E21" s="2">
        <v>12</v>
      </c>
      <c r="F21" s="5">
        <f>B11/'Probabilidades-ver'!G18</f>
        <v>948.4989614560087</v>
      </c>
    </row>
    <row r="22" spans="5:6" ht="12.75">
      <c r="E22" s="2">
        <v>13</v>
      </c>
      <c r="F22" s="5">
        <f>B11/'Probabilidades-ver'!G19</f>
        <v>515.8205443338583</v>
      </c>
    </row>
    <row r="23" spans="5:6" ht="12.75">
      <c r="E23" s="2">
        <v>14</v>
      </c>
      <c r="F23" s="5">
        <f>B11/'Probabilidades-ver'!G20</f>
        <v>216.8790925040084</v>
      </c>
    </row>
    <row r="24" spans="5:6" ht="12.75">
      <c r="E24" s="2">
        <v>15</v>
      </c>
      <c r="F24" s="5">
        <f>B11/'Probabilidades-ver'!G21</f>
        <v>69.40130960128279</v>
      </c>
    </row>
    <row r="25" spans="5:6" ht="12.75">
      <c r="E25" s="2">
        <v>16</v>
      </c>
      <c r="F25" s="5">
        <f>B11/'Probabilidades-ver'!G22</f>
        <v>16.50167008182673</v>
      </c>
    </row>
    <row r="26" spans="5:6" ht="12.75">
      <c r="E26" s="2">
        <v>17</v>
      </c>
      <c r="F26" s="5">
        <f>B11/'Probabilidades-ver'!G23</f>
        <v>2.808794907544974</v>
      </c>
    </row>
    <row r="27" spans="5:6" ht="12.75">
      <c r="E27" s="2">
        <v>18</v>
      </c>
      <c r="F27" s="5">
        <f>B11/'Probabilidades-ver'!G24</f>
        <v>0.32184108315619536</v>
      </c>
    </row>
    <row r="28" spans="5:6" ht="12.75">
      <c r="E28" s="2">
        <v>19</v>
      </c>
      <c r="F28" s="5">
        <f>B11/'Probabilidades-ver'!G25</f>
        <v>0.022124413879695475</v>
      </c>
    </row>
    <row r="29" spans="5:6" ht="12.75">
      <c r="E29" s="2">
        <v>20</v>
      </c>
      <c r="F29" s="5">
        <f>B11/'Probabilidades-ver'!G26</f>
        <v>0.0006858568302705594</v>
      </c>
    </row>
    <row r="30" spans="5:6" ht="12.75">
      <c r="E30" s="2">
        <v>21</v>
      </c>
      <c r="F30" s="5" t="e">
        <f>B11/'Probabilidades-ver'!G27</f>
        <v>#NUM!</v>
      </c>
    </row>
    <row r="31" spans="5:6" ht="12.75">
      <c r="E31" s="2">
        <v>22</v>
      </c>
      <c r="F31" s="5" t="e">
        <f>B11/'Probabilidades-ver'!G28</f>
        <v>#NUM!</v>
      </c>
    </row>
    <row r="32" spans="5:6" ht="12.75">
      <c r="E32" s="2">
        <v>23</v>
      </c>
      <c r="F32" s="5" t="e">
        <f>B11/'Probabilidades-ver'!G29</f>
        <v>#NUM!</v>
      </c>
    </row>
    <row r="33" spans="5:6" ht="12.75">
      <c r="E33" s="2">
        <v>24</v>
      </c>
      <c r="F33" s="5" t="e">
        <f>B11/'Probabilidades-ver'!G30</f>
        <v>#NUM!</v>
      </c>
    </row>
    <row r="34" spans="5:6" ht="12.75">
      <c r="E34" s="2">
        <v>25</v>
      </c>
      <c r="F34" s="5" t="e">
        <f>B11/'Probabilidades-ver'!G31</f>
        <v>#NUM!</v>
      </c>
    </row>
    <row r="35" spans="5:6" ht="12.75">
      <c r="E35" s="2">
        <v>26</v>
      </c>
      <c r="F35" s="5" t="e">
        <f>B11/'Probabilidades-ver'!G32</f>
        <v>#NUM!</v>
      </c>
    </row>
    <row r="36" spans="5:6" ht="12.75">
      <c r="E36" s="2">
        <v>27</v>
      </c>
      <c r="F36" s="5" t="e">
        <f>B11/'Probabilidades-ver'!G33</f>
        <v>#NUM!</v>
      </c>
    </row>
    <row r="37" spans="5:6" ht="12.75">
      <c r="E37" s="2">
        <v>28</v>
      </c>
      <c r="F37" s="5" t="e">
        <f>B11/'Probabilidades-ver'!G34</f>
        <v>#NUM!</v>
      </c>
    </row>
    <row r="38" spans="5:6" ht="12.75">
      <c r="E38" s="2">
        <v>29</v>
      </c>
      <c r="F38" s="5" t="e">
        <f>B11/'Probabilidades-ver'!G35</f>
        <v>#NUM!</v>
      </c>
    </row>
    <row r="39" spans="5:6" ht="12.75">
      <c r="E39" s="2">
        <v>30</v>
      </c>
      <c r="F39" s="5" t="e">
        <f>B11/'Probabilidades-ver'!G36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22" sqref="G22"/>
    </sheetView>
  </sheetViews>
  <sheetFormatPr defaultColWidth="9.140625" defaultRowHeight="12.75"/>
  <cols>
    <col min="3" max="3" width="14.421875" style="0" bestFit="1" customWidth="1"/>
    <col min="5" max="5" width="9.28125" style="0" bestFit="1" customWidth="1"/>
    <col min="6" max="6" width="13.57421875" style="0" customWidth="1"/>
    <col min="7" max="7" width="26.00390625" style="0" customWidth="1"/>
  </cols>
  <sheetData>
    <row r="1" ht="12.75">
      <c r="C1" t="s">
        <v>8</v>
      </c>
    </row>
    <row r="2" ht="12.75">
      <c r="C2" t="s">
        <v>9</v>
      </c>
    </row>
    <row r="5" spans="2:3" ht="12.75">
      <c r="B5" t="s">
        <v>0</v>
      </c>
      <c r="C5" s="7">
        <f>SUM('Inserir dados'!H8)</f>
        <v>100</v>
      </c>
    </row>
    <row r="6" spans="2:7" ht="12.75">
      <c r="B6" t="s">
        <v>1</v>
      </c>
      <c r="C6" s="7">
        <f>SUM('Inserir dados'!H14)</f>
        <v>20</v>
      </c>
      <c r="E6" s="7" t="s">
        <v>2</v>
      </c>
      <c r="F6" s="7" t="s">
        <v>3</v>
      </c>
      <c r="G6" s="7" t="s">
        <v>4</v>
      </c>
    </row>
    <row r="7" spans="2:7" ht="12.75">
      <c r="B7" t="s">
        <v>2</v>
      </c>
      <c r="C7" s="7">
        <f>SUM('Inserir dados'!H11)</f>
        <v>50</v>
      </c>
      <c r="E7" s="7">
        <v>0</v>
      </c>
      <c r="F7" s="7">
        <f>COMBIN(C5-C6,C7)</f>
        <v>8.87141253484045E+21</v>
      </c>
      <c r="G7" s="8">
        <f>C12/F7</f>
        <v>11372635.885135133</v>
      </c>
    </row>
    <row r="8" spans="3:7" ht="12.75">
      <c r="C8" s="7"/>
      <c r="E8" s="7">
        <v>1</v>
      </c>
      <c r="F8" s="7">
        <f>PRODUCT(COMBIN(C6,E8),COMBIN(C5-C6,C7-E8))</f>
        <v>2.8617459789807914E+23</v>
      </c>
      <c r="G8" s="8">
        <f>C12/F8</f>
        <v>352551.71243918897</v>
      </c>
    </row>
    <row r="9" spans="3:7" ht="12.75">
      <c r="C9" s="7"/>
      <c r="E9" s="7">
        <v>2</v>
      </c>
      <c r="F9" s="7">
        <f>PRODUCT(COMBIN(C6,E9),COMBIN(C5-C6,C7-E9))</f>
        <v>4.1629461037986234E+24</v>
      </c>
      <c r="G9" s="8">
        <f>C12/F9</f>
        <v>24235.563475948526</v>
      </c>
    </row>
    <row r="10" spans="3:7" ht="12.75">
      <c r="C10" s="7"/>
      <c r="E10" s="7">
        <v>3</v>
      </c>
      <c r="F10" s="7">
        <f>PRODUCT(COMBIN(C6,E10),COMBIN(C5-C6,C7-E10))</f>
        <v>3.633116599678794E+25</v>
      </c>
      <c r="G10" s="8">
        <f>C12/F10</f>
        <v>2776.991648285772</v>
      </c>
    </row>
    <row r="11" spans="2:7" ht="12.75">
      <c r="B11" t="s">
        <v>5</v>
      </c>
      <c r="C11" s="7"/>
      <c r="E11" s="7">
        <v>4</v>
      </c>
      <c r="F11" s="7">
        <f>PRODUCT(COMBIN(C6,E11),COMBIN(C5-C6,C7-E11))</f>
        <v>2.1344560023112925E+26</v>
      </c>
      <c r="G11" s="8">
        <f>C12/F11</f>
        <v>472.67942949545034</v>
      </c>
    </row>
    <row r="12" spans="3:7" ht="12.75">
      <c r="C12" s="7">
        <f>IF(C7&gt;C6,COMBIN(C5,C7),"Não há")</f>
        <v>1.0089134454556413E+29</v>
      </c>
      <c r="E12" s="7">
        <v>5</v>
      </c>
      <c r="F12" s="7">
        <f>PRODUCT(COMBIN(C6,E12),COMBIN(C5-C6,C7-E12))</f>
        <v>8.976912101149218E+26</v>
      </c>
      <c r="G12" s="8">
        <f>C12/F12</f>
        <v>112.38981000231482</v>
      </c>
    </row>
    <row r="13" spans="5:7" ht="12.75">
      <c r="E13" s="7">
        <v>6</v>
      </c>
      <c r="F13" s="7">
        <f>PRODUCT(COMBIN(C6,E13),COMBIN(C5-C6,C7-E13))</f>
        <v>2.8052850316091264E+27</v>
      </c>
      <c r="G13" s="8">
        <f>C12/F13</f>
        <v>35.964739200740794</v>
      </c>
    </row>
    <row r="14" spans="5:7" ht="12.75">
      <c r="E14" s="7">
        <v>7</v>
      </c>
      <c r="F14" s="7">
        <f>PRODUCT(COMBIN(C6,E14),COMBIN(C5-C6,C7-E14))</f>
        <v>6.672029264367657E+27</v>
      </c>
      <c r="G14" s="8">
        <f>C12/F14</f>
        <v>15.121538073038732</v>
      </c>
    </row>
    <row r="15" spans="5:7" ht="12.75">
      <c r="E15" s="7">
        <v>8</v>
      </c>
      <c r="F15" s="7">
        <f>PRODUCT(COMBIN(C6,E15),COMBIN(C5-C6,C7-E15))</f>
        <v>1.2268632759149735E+28</v>
      </c>
      <c r="G15" s="8">
        <f>C12/F15</f>
        <v>8.223519810740207</v>
      </c>
    </row>
    <row r="16" spans="5:7" ht="12.75">
      <c r="E16" s="7">
        <v>9</v>
      </c>
      <c r="F16" s="7">
        <f>PRODUCT(COMBIN(C6,E16),COMBIN(C5-C6,C7-E16))</f>
        <v>1.7616498320830385E+28</v>
      </c>
      <c r="G16" s="8">
        <f>C12/F16</f>
        <v>5.72709415390836</v>
      </c>
    </row>
    <row r="17" spans="5:7" ht="12.75">
      <c r="E17" s="7">
        <v>10</v>
      </c>
      <c r="F17" s="7">
        <f>PRODUCT(COMBIN(C6,E17),COMBIN(C5-C6,C7-E17))</f>
        <v>1.9862601856736256E+28</v>
      </c>
      <c r="G17" s="8">
        <f>C12/F17</f>
        <v>5.079462664220276</v>
      </c>
    </row>
    <row r="18" spans="5:7" ht="12.75">
      <c r="E18" s="7">
        <v>11</v>
      </c>
      <c r="F18" s="7">
        <f>PRODUCT(COMBIN(C6,E18),COMBIN(C5-C6,C7-E18))</f>
        <v>1.7616498320830385E+28</v>
      </c>
      <c r="G18" s="8">
        <f>C12/F18</f>
        <v>5.72709415390836</v>
      </c>
    </row>
    <row r="19" spans="5:7" ht="12.75">
      <c r="E19" s="7">
        <v>12</v>
      </c>
      <c r="F19" s="7">
        <f>PRODUCT(COMBIN(C6,E19),COMBIN(C5-C6,C7-E19))</f>
        <v>1.2268632759149735E+28</v>
      </c>
      <c r="G19" s="8">
        <f>C12/F19</f>
        <v>8.223519810740207</v>
      </c>
    </row>
    <row r="20" spans="5:7" ht="12.75">
      <c r="E20" s="7">
        <v>13</v>
      </c>
      <c r="F20" s="7">
        <f>PRODUCT(COMBIN(C6,E20),COMBIN(C5-C6,C7-E20))</f>
        <v>6.672029264367657E+27</v>
      </c>
      <c r="G20" s="8">
        <f>C12/F20</f>
        <v>15.121538073038732</v>
      </c>
    </row>
    <row r="21" spans="5:7" ht="12.75">
      <c r="E21" s="7">
        <v>14</v>
      </c>
      <c r="F21" s="7">
        <f>PRODUCT(COMBIN(C6,E21),COMBIN(C5-C6,C7-E21))</f>
        <v>2.8052850316091264E+27</v>
      </c>
      <c r="G21" s="8">
        <f>C12/F21</f>
        <v>35.964739200740794</v>
      </c>
    </row>
    <row r="22" spans="5:7" ht="12.75">
      <c r="E22" s="7">
        <v>15</v>
      </c>
      <c r="F22" s="7">
        <f>PRODUCT(COMBIN(C6,E22),COMBIN(C5-C6,C7-E22))</f>
        <v>8.976912101149218E+26</v>
      </c>
      <c r="G22" s="8">
        <f>C12/F22</f>
        <v>112.38981000231482</v>
      </c>
    </row>
    <row r="23" spans="5:7" ht="12.75">
      <c r="E23" s="7">
        <v>16</v>
      </c>
      <c r="F23" s="7">
        <f>PRODUCT(COMBIN(C6,E23),COMBIN(C5-C6,C7-E23))</f>
        <v>2.1344560023112925E+26</v>
      </c>
      <c r="G23" s="8">
        <f>C12/F23</f>
        <v>472.67942949545034</v>
      </c>
    </row>
    <row r="24" spans="5:7" ht="12.75">
      <c r="E24" s="7">
        <v>17</v>
      </c>
      <c r="F24" s="7">
        <f>PRODUCT(COMBIN(C6,E24),COMBIN(C5-C6,C7-E24))</f>
        <v>3.633116599678794E+25</v>
      </c>
      <c r="G24" s="8">
        <f>C12/F24</f>
        <v>2776.991648285772</v>
      </c>
    </row>
    <row r="25" spans="5:7" ht="12.75">
      <c r="E25" s="7">
        <v>18</v>
      </c>
      <c r="F25" s="7">
        <f>PRODUCT(COMBIN(C6,E25),COMBIN(C5-C6,C7-E25))</f>
        <v>4.1629461037986234E+24</v>
      </c>
      <c r="G25" s="8">
        <f>C12/F25</f>
        <v>24235.563475948526</v>
      </c>
    </row>
    <row r="26" spans="5:7" ht="12.75">
      <c r="E26" s="7">
        <v>19</v>
      </c>
      <c r="F26" s="7">
        <f>PRODUCT(COMBIN(C6,E26),COMBIN(C5-C6,C7-E26))</f>
        <v>2.8617459789807914E+23</v>
      </c>
      <c r="G26" s="8">
        <f>C12/F26</f>
        <v>352551.71243918897</v>
      </c>
    </row>
    <row r="27" spans="5:7" ht="12.75">
      <c r="E27" s="7">
        <v>20</v>
      </c>
      <c r="F27" s="7">
        <f>PRODUCT(COMBIN(C6,E27),COMBIN(C5-C6,C7-E27))</f>
        <v>8.87141253484045E+21</v>
      </c>
      <c r="G27" s="8">
        <f>C12/F27</f>
        <v>11372635.885135133</v>
      </c>
    </row>
    <row r="28" spans="5:7" ht="12.75">
      <c r="E28" s="7">
        <v>21</v>
      </c>
      <c r="F28" s="7" t="e">
        <f>PRODUCT(COMBIN(C6,E28),COMBIN(C5-C6,C7-E28))</f>
        <v>#NUM!</v>
      </c>
      <c r="G28" s="8" t="e">
        <f>C12/F28</f>
        <v>#NUM!</v>
      </c>
    </row>
    <row r="29" spans="5:7" ht="12.75">
      <c r="E29" s="7">
        <v>22</v>
      </c>
      <c r="F29" s="7" t="e">
        <f>PRODUCT(COMBIN(C6,E29),COMBIN(C5-C6,C7-E29))</f>
        <v>#NUM!</v>
      </c>
      <c r="G29" s="8" t="e">
        <f>C12/F29</f>
        <v>#NUM!</v>
      </c>
    </row>
    <row r="30" spans="5:7" ht="12.75">
      <c r="E30" s="7">
        <v>23</v>
      </c>
      <c r="F30" s="7" t="e">
        <f>PRODUCT(COMBIN(C6,E30),COMBIN(C5-C6,C7-E30))</f>
        <v>#NUM!</v>
      </c>
      <c r="G30" s="8" t="e">
        <f>C12/F30</f>
        <v>#NUM!</v>
      </c>
    </row>
    <row r="31" spans="5:7" ht="12.75">
      <c r="E31" s="7">
        <v>24</v>
      </c>
      <c r="F31" s="7" t="e">
        <f>PRODUCT(COMBIN(C6,E31),COMBIN(C5-C6,C7-E31))</f>
        <v>#NUM!</v>
      </c>
      <c r="G31" s="8" t="e">
        <f>C12/F31</f>
        <v>#NUM!</v>
      </c>
    </row>
    <row r="32" spans="5:7" ht="12.75">
      <c r="E32" s="7">
        <v>25</v>
      </c>
      <c r="F32" s="7" t="e">
        <f>PRODUCT(COMBIN(C6,E32),COMBIN(C5-C6,C7-E32))</f>
        <v>#NUM!</v>
      </c>
      <c r="G32" s="8" t="e">
        <f>C12/F32</f>
        <v>#NUM!</v>
      </c>
    </row>
    <row r="33" spans="1:7" ht="12.75">
      <c r="A33" t="s">
        <v>10</v>
      </c>
      <c r="E33" s="7">
        <v>26</v>
      </c>
      <c r="F33" s="7" t="e">
        <f>PRODUCT(COMBIN(C6,E33),COMBIN(C5-C6,C7-E33))</f>
        <v>#NUM!</v>
      </c>
      <c r="G33" s="8" t="e">
        <f>C12/F33</f>
        <v>#NUM!</v>
      </c>
    </row>
    <row r="34" spans="1:7" ht="12.75">
      <c r="A34" t="s">
        <v>11</v>
      </c>
      <c r="E34" s="7">
        <v>27</v>
      </c>
      <c r="F34" s="7" t="e">
        <f>PRODUCT(COMBIN(C6,E34),COMBIN(C5-C6,C7-E34))</f>
        <v>#NUM!</v>
      </c>
      <c r="G34" s="8" t="e">
        <f>C12/F34</f>
        <v>#NUM!</v>
      </c>
    </row>
    <row r="35" spans="1:7" ht="12.75">
      <c r="A35" t="s">
        <v>12</v>
      </c>
      <c r="E35" s="7">
        <v>28</v>
      </c>
      <c r="F35" s="7" t="e">
        <f>PRODUCT(COMBIN(C6,E35),COMBIN(C5-C6,C7-E35))</f>
        <v>#NUM!</v>
      </c>
      <c r="G35" s="8" t="e">
        <f>C12/F35</f>
        <v>#NUM!</v>
      </c>
    </row>
    <row r="36" spans="5:7" ht="12.75">
      <c r="E36" s="7">
        <v>29</v>
      </c>
      <c r="F36" s="7" t="e">
        <f>PRODUCT(COMBIN(C6,E36),COMBIN(C5-C6,C7-E36))</f>
        <v>#NUM!</v>
      </c>
      <c r="G36" s="8" t="e">
        <f>C12/F36</f>
        <v>#NUM!</v>
      </c>
    </row>
    <row r="37" spans="5:7" ht="12.75">
      <c r="E37" s="7">
        <v>30</v>
      </c>
      <c r="F37" s="7" t="e">
        <f>PRODUCT(COMBIN(C6,E37),COMBIN(C5-C6,C7-E37))</f>
        <v>#NUM!</v>
      </c>
      <c r="G37" s="8" t="e">
        <f>C12/F37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I14" sqref="I14"/>
    </sheetView>
  </sheetViews>
  <sheetFormatPr defaultColWidth="9.140625" defaultRowHeight="12.75"/>
  <cols>
    <col min="5" max="5" width="15.140625" style="0" customWidth="1"/>
    <col min="6" max="6" width="17.00390625" style="0" customWidth="1"/>
  </cols>
  <sheetData>
    <row r="1" ht="12.75">
      <c r="E1" t="s">
        <v>13</v>
      </c>
    </row>
    <row r="2" ht="12.75">
      <c r="E2" t="s">
        <v>14</v>
      </c>
    </row>
    <row r="7" spans="1:6" ht="12.75">
      <c r="A7" t="s">
        <v>15</v>
      </c>
      <c r="B7">
        <f>SUM('Inserir dados'!H8)</f>
        <v>100</v>
      </c>
      <c r="E7" t="s">
        <v>6</v>
      </c>
      <c r="F7" t="s">
        <v>7</v>
      </c>
    </row>
    <row r="8" spans="1:2" ht="12.75">
      <c r="A8" t="s">
        <v>16</v>
      </c>
      <c r="B8">
        <f>SUM('Inserir dados'!H11)</f>
        <v>50</v>
      </c>
    </row>
    <row r="9" spans="1:6" ht="12.75">
      <c r="A9" t="s">
        <v>17</v>
      </c>
      <c r="B9">
        <f>SUM('Inserir dados'!H14)</f>
        <v>20</v>
      </c>
      <c r="E9" s="7">
        <v>0</v>
      </c>
      <c r="F9" s="8">
        <f>'Bolão-imprimir'!B11/'Probabilidades-ver'!G6</f>
        <v>0.0006858568302705594</v>
      </c>
    </row>
    <row r="10" spans="5:6" ht="12.75">
      <c r="E10" s="7">
        <v>1</v>
      </c>
      <c r="F10" s="8">
        <f>B11/'Probabilidades-ver'!G7</f>
        <v>0.022124413879695475</v>
      </c>
    </row>
    <row r="11" spans="1:6" ht="12.75">
      <c r="A11" t="s">
        <v>18</v>
      </c>
      <c r="B11" s="7">
        <f>SUM('Inserir dados'!H17)</f>
        <v>7800</v>
      </c>
      <c r="E11" s="7">
        <v>2</v>
      </c>
      <c r="F11" s="8">
        <f>B11/'Probabilidades-ver'!G8</f>
        <v>0.32184108315619536</v>
      </c>
    </row>
    <row r="12" spans="5:6" ht="12.75">
      <c r="E12" s="7">
        <v>3</v>
      </c>
      <c r="F12" s="8">
        <f>B11/'Probabilidades-ver'!G9</f>
        <v>2.808794907544974</v>
      </c>
    </row>
    <row r="13" spans="5:6" ht="12.75">
      <c r="E13" s="7">
        <v>4</v>
      </c>
      <c r="F13" s="8">
        <f>B11/'Probabilidades-ver'!G10</f>
        <v>16.50167008182673</v>
      </c>
    </row>
    <row r="14" spans="5:6" ht="12.75">
      <c r="E14" s="7">
        <v>5</v>
      </c>
      <c r="F14" s="8">
        <f>B11/'Probabilidades-ver'!G11</f>
        <v>69.40130960128279</v>
      </c>
    </row>
    <row r="15" spans="5:6" ht="12.75">
      <c r="E15" s="7">
        <v>6</v>
      </c>
      <c r="F15" s="8">
        <f>B11/'Probabilidades-ver'!G12</f>
        <v>216.8790925040084</v>
      </c>
    </row>
    <row r="16" spans="5:6" ht="12.75">
      <c r="E16" s="7">
        <v>7</v>
      </c>
      <c r="F16" s="8">
        <f>B11/'Probabilidades-ver'!G13</f>
        <v>515.8205443338583</v>
      </c>
    </row>
    <row r="17" spans="5:6" ht="12.75">
      <c r="E17" s="7">
        <v>8</v>
      </c>
      <c r="F17" s="8">
        <f>B11/'Probabilidades-ver'!G14</f>
        <v>948.4989614560087</v>
      </c>
    </row>
    <row r="18" spans="5:6" ht="12.75">
      <c r="E18" s="7">
        <v>9</v>
      </c>
      <c r="F18" s="8">
        <f>B11/'Probabilidades-ver'!G15</f>
        <v>1361.9472267060635</v>
      </c>
    </row>
    <row r="19" spans="5:6" ht="12.75">
      <c r="E19" s="7">
        <v>10</v>
      </c>
      <c r="F19" s="8">
        <f>B11/'Probabilidades-ver'!G16</f>
        <v>1535.5954981110863</v>
      </c>
    </row>
    <row r="20" spans="5:6" ht="12.75">
      <c r="E20" s="7">
        <v>11</v>
      </c>
      <c r="F20" s="8">
        <f>B11/'Probabilidades-ver'!G17</f>
        <v>1361.9472267060635</v>
      </c>
    </row>
    <row r="21" spans="5:6" ht="12.75">
      <c r="E21" s="7">
        <v>12</v>
      </c>
      <c r="F21" s="8">
        <f>B11/'Probabilidades-ver'!G18</f>
        <v>948.4989614560087</v>
      </c>
    </row>
    <row r="22" spans="5:6" ht="12.75">
      <c r="E22" s="7">
        <v>13</v>
      </c>
      <c r="F22" s="8">
        <f>B11/'Probabilidades-ver'!G19</f>
        <v>515.8205443338583</v>
      </c>
    </row>
    <row r="23" spans="5:6" ht="12.75">
      <c r="E23" s="7">
        <v>14</v>
      </c>
      <c r="F23" s="8">
        <f>B11/'Probabilidades-ver'!G20</f>
        <v>216.8790925040084</v>
      </c>
    </row>
    <row r="24" spans="5:6" ht="12.75">
      <c r="E24" s="7">
        <v>15</v>
      </c>
      <c r="F24" s="8">
        <f>B11/'Probabilidades-ver'!G21</f>
        <v>69.40130960128279</v>
      </c>
    </row>
    <row r="25" spans="5:6" ht="12.75">
      <c r="E25" s="7">
        <v>16</v>
      </c>
      <c r="F25" s="8">
        <f>B11/'Probabilidades-ver'!G22</f>
        <v>16.50167008182673</v>
      </c>
    </row>
    <row r="26" spans="5:6" ht="12.75">
      <c r="E26" s="7">
        <v>17</v>
      </c>
      <c r="F26" s="8">
        <f>B11/'Probabilidades-ver'!G23</f>
        <v>2.808794907544974</v>
      </c>
    </row>
    <row r="27" spans="5:6" ht="12.75">
      <c r="E27" s="7">
        <v>18</v>
      </c>
      <c r="F27" s="8">
        <f>B11/'Probabilidades-ver'!G24</f>
        <v>0.32184108315619536</v>
      </c>
    </row>
    <row r="28" spans="5:6" ht="12.75">
      <c r="E28" s="7">
        <v>19</v>
      </c>
      <c r="F28" s="8">
        <f>B11/'Probabilidades-ver'!G25</f>
        <v>0.022124413879695475</v>
      </c>
    </row>
    <row r="29" spans="5:6" ht="12.75">
      <c r="E29" s="7">
        <v>20</v>
      </c>
      <c r="F29" s="8">
        <f>B11/'Probabilidades-ver'!G26</f>
        <v>0.0006858568302705594</v>
      </c>
    </row>
    <row r="30" spans="5:6" ht="12.75">
      <c r="E30" s="7">
        <v>21</v>
      </c>
      <c r="F30" s="8" t="e">
        <f>B11/'Probabilidades-ver'!G27</f>
        <v>#NUM!</v>
      </c>
    </row>
    <row r="31" spans="5:6" ht="12.75">
      <c r="E31" s="7">
        <v>22</v>
      </c>
      <c r="F31" s="8" t="e">
        <f>B11/'Probabilidades-ver'!G28</f>
        <v>#NUM!</v>
      </c>
    </row>
    <row r="32" spans="5:6" ht="12.75">
      <c r="E32" s="7">
        <v>23</v>
      </c>
      <c r="F32" s="8" t="e">
        <f>B11/'Probabilidades-ver'!G29</f>
        <v>#NUM!</v>
      </c>
    </row>
    <row r="33" spans="5:6" ht="12.75">
      <c r="E33" s="7">
        <v>24</v>
      </c>
      <c r="F33" s="8" t="e">
        <f>B11/'Probabilidades-ver'!G30</f>
        <v>#NUM!</v>
      </c>
    </row>
    <row r="34" spans="5:6" ht="12.75">
      <c r="E34" s="7">
        <v>25</v>
      </c>
      <c r="F34" s="8" t="e">
        <f>B11/'Probabilidades-ver'!G31</f>
        <v>#NUM!</v>
      </c>
    </row>
    <row r="35" spans="1:6" ht="12.75">
      <c r="A35" t="s">
        <v>10</v>
      </c>
      <c r="E35" s="7">
        <v>26</v>
      </c>
      <c r="F35" s="8" t="e">
        <f>B11/'Probabilidades-ver'!G32</f>
        <v>#NUM!</v>
      </c>
    </row>
    <row r="36" spans="1:6" ht="12.75">
      <c r="A36" t="s">
        <v>11</v>
      </c>
      <c r="E36" s="7">
        <v>27</v>
      </c>
      <c r="F36" s="8" t="e">
        <f>B11/'Probabilidades-ver'!G33</f>
        <v>#NUM!</v>
      </c>
    </row>
    <row r="37" spans="1:6" ht="12.75">
      <c r="A37" t="s">
        <v>12</v>
      </c>
      <c r="E37" s="7">
        <v>28</v>
      </c>
      <c r="F37" s="8" t="e">
        <f>B11/'Probabilidades-ver'!G34</f>
        <v>#NUM!</v>
      </c>
    </row>
    <row r="38" spans="5:6" ht="12.75">
      <c r="E38" s="7">
        <v>29</v>
      </c>
      <c r="F38" s="8" t="e">
        <f>B11/'Probabilidades-ver'!G35</f>
        <v>#NUM!</v>
      </c>
    </row>
    <row r="39" spans="5:6" ht="12.75">
      <c r="E39" s="7">
        <v>30</v>
      </c>
      <c r="F39" s="8" t="e">
        <f>B11/'Probabilidades-ver'!G36</f>
        <v>#NUM!</v>
      </c>
    </row>
  </sheetData>
  <sheetProtection password="E9D5" sheet="1" objects="1" scenarios="1"/>
  <printOptions/>
  <pageMargins left="0.75" right="0.75" top="1" bottom="1" header="0.492125985" footer="0.492125985"/>
  <pageSetup orientation="portrait" paperSize="11" scale="52" r:id="rId1"/>
  <colBreaks count="1" manualBreakCount="1">
    <brk id="7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Atila Cesar Ribeiro Silva</dc:creator>
  <cp:keywords/>
  <dc:description/>
  <cp:lastModifiedBy>Atila Cesar Ribeiro Silva</cp:lastModifiedBy>
  <cp:lastPrinted>2002-03-04T15:39:29Z</cp:lastPrinted>
  <dcterms:created xsi:type="dcterms:W3CDTF">2002-02-23T20:39:09Z</dcterms:created>
  <dcterms:modified xsi:type="dcterms:W3CDTF">2002-03-04T15:42:06Z</dcterms:modified>
  <cp:category/>
  <cp:version/>
  <cp:contentType/>
  <cp:contentStatus/>
</cp:coreProperties>
</file>