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encia Consultoria\Documents\MAESTRIA FISCAL\4 SISTEMAS INFORMATICOS EN MATERIA FISCA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D6" i="1" l="1"/>
  <c r="D7" i="1" s="1"/>
  <c r="B20" i="1" s="1"/>
  <c r="B39" i="1" l="1"/>
  <c r="B35" i="1"/>
  <c r="B31" i="1"/>
  <c r="B27" i="1"/>
  <c r="B23" i="1"/>
  <c r="B42" i="1"/>
  <c r="B38" i="1"/>
  <c r="B34" i="1"/>
  <c r="B30" i="1"/>
  <c r="B26" i="1"/>
  <c r="B22" i="1"/>
  <c r="B41" i="1"/>
  <c r="B37" i="1"/>
  <c r="B33" i="1"/>
  <c r="B29" i="1"/>
  <c r="B25" i="1"/>
  <c r="B21" i="1"/>
  <c r="B40" i="1"/>
  <c r="B36" i="1"/>
  <c r="B32" i="1"/>
  <c r="B28" i="1"/>
  <c r="B24" i="1"/>
  <c r="F18" i="1"/>
  <c r="C19" i="1" s="1"/>
  <c r="A14" i="1" l="1"/>
  <c r="F19" i="1"/>
  <c r="C20" i="1" l="1"/>
  <c r="D20" i="1" s="1"/>
  <c r="E20" i="1" s="1"/>
  <c r="F20" i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D19" i="1"/>
  <c r="C21" i="1" l="1"/>
  <c r="D21" i="1" s="1"/>
  <c r="E21" i="1" s="1"/>
  <c r="C22" i="1" s="1"/>
  <c r="D22" i="1" s="1"/>
  <c r="E22" i="1" s="1"/>
  <c r="C23" i="1" s="1"/>
  <c r="D23" i="1" s="1"/>
  <c r="E23" i="1" s="1"/>
  <c r="C24" i="1"/>
  <c r="D24" i="1" s="1"/>
  <c r="E24" i="1" s="1"/>
  <c r="C25" i="1" s="1"/>
  <c r="E19" i="1"/>
  <c r="D25" i="1" l="1"/>
  <c r="E25" i="1" s="1"/>
  <c r="C26" i="1" l="1"/>
  <c r="D26" i="1" s="1"/>
  <c r="E26" i="1" s="1"/>
  <c r="C27" i="1" l="1"/>
  <c r="D27" i="1" l="1"/>
  <c r="E27" i="1" l="1"/>
  <c r="C28" i="1" s="1"/>
  <c r="D28" i="1" s="1"/>
  <c r="E28" i="1" s="1"/>
  <c r="C29" i="1" l="1"/>
  <c r="D29" i="1" l="1"/>
  <c r="E29" i="1" s="1"/>
  <c r="C30" i="1" l="1"/>
  <c r="D30" i="1" s="1"/>
  <c r="E30" i="1" s="1"/>
  <c r="C31" i="1" l="1"/>
  <c r="D31" i="1" l="1"/>
  <c r="E31" i="1" s="1"/>
  <c r="C32" i="1" l="1"/>
  <c r="D32" i="1" s="1"/>
  <c r="E32" i="1" s="1"/>
  <c r="C33" i="1" l="1"/>
  <c r="D33" i="1" l="1"/>
  <c r="E33" i="1" s="1"/>
  <c r="C34" i="1" l="1"/>
  <c r="D34" i="1" s="1"/>
  <c r="E34" i="1" s="1"/>
  <c r="C35" i="1" l="1"/>
  <c r="D35" i="1" l="1"/>
  <c r="E35" i="1" s="1"/>
  <c r="C36" i="1" l="1"/>
  <c r="D36" i="1" s="1"/>
  <c r="E36" i="1" s="1"/>
  <c r="C37" i="1" l="1"/>
  <c r="D37" i="1" l="1"/>
  <c r="E37" i="1" s="1"/>
  <c r="C38" i="1" l="1"/>
  <c r="D38" i="1" s="1"/>
  <c r="E38" i="1" s="1"/>
  <c r="C39" i="1" l="1"/>
  <c r="D39" i="1" l="1"/>
  <c r="E39" i="1" s="1"/>
  <c r="C40" i="1" l="1"/>
  <c r="D40" i="1" s="1"/>
  <c r="E40" i="1" s="1"/>
  <c r="C41" i="1" l="1"/>
  <c r="D41" i="1" l="1"/>
  <c r="E41" i="1" s="1"/>
  <c r="C42" i="1" l="1"/>
  <c r="D42" i="1" s="1"/>
  <c r="E42" i="1" s="1"/>
  <c r="B14" i="1" l="1"/>
  <c r="C14" i="1" l="1"/>
  <c r="E14" i="1" s="1"/>
</calcChain>
</file>

<file path=xl/sharedStrings.xml><?xml version="1.0" encoding="utf-8"?>
<sst xmlns="http://schemas.openxmlformats.org/spreadsheetml/2006/main" count="19" uniqueCount="16">
  <si>
    <t>CUADRO DE INFORMACION</t>
  </si>
  <si>
    <t>INVERSION</t>
  </si>
  <si>
    <t>ENGANCHE</t>
  </si>
  <si>
    <t>ABONO</t>
  </si>
  <si>
    <t>SALDO</t>
  </si>
  <si>
    <t>INTERESES</t>
  </si>
  <si>
    <t>MENSUALIDADES</t>
  </si>
  <si>
    <t>RESUMEN DE PAGO</t>
  </si>
  <si>
    <t>CAPITAL</t>
  </si>
  <si>
    <t>IVA DE INTERESES</t>
  </si>
  <si>
    <t>TOTAL</t>
  </si>
  <si>
    <t>CALCULO DE MENSUALIDADES</t>
  </si>
  <si>
    <t>MENSUALIDAD</t>
  </si>
  <si>
    <t>INTERES</t>
  </si>
  <si>
    <t>IVA INTERES</t>
  </si>
  <si>
    <t>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</si>
</sst>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2" borderId="0" xfId="1" applyFont="1" applyFill="1"/>
    <xf numFmtId="9" fontId="0" fillId="2" borderId="0" xfId="0" applyNumberFormat="1" applyFill="1"/>
    <xf numFmtId="0" fontId="0" fillId="3" borderId="0" xfId="0" applyFill="1"/>
    <xf numFmtId="0" fontId="0" fillId="5" borderId="0" xfId="0" applyFill="1"/>
    <xf numFmtId="43" fontId="0" fillId="4" borderId="0" xfId="1" applyFont="1" applyFill="1"/>
    <xf numFmtId="0" fontId="0" fillId="0" borderId="0" xfId="1" applyNumberFormat="1" applyFont="1"/>
    <xf numFmtId="0" fontId="0" fillId="2" borderId="0" xfId="1" applyNumberFormat="1" applyFont="1" applyFill="1"/>
    <xf numFmtId="164" fontId="0" fillId="2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6"/>
  <sheetViews>
    <sheetView tabSelected="1" workbookViewId="0">
      <selection activeCell="J8" sqref="J8"/>
    </sheetView>
  </sheetViews>
  <sheetFormatPr baseColWidth="10" defaultRowHeight="15" x14ac:dyDescent="0.25"/>
  <cols>
    <col min="1" max="1" width="15.140625" customWidth="1"/>
    <col min="2" max="2" width="14" customWidth="1"/>
    <col min="3" max="3" width="13.85546875" customWidth="1"/>
    <col min="5" max="5" width="18.42578125" customWidth="1"/>
  </cols>
  <sheetData>
    <row r="3" spans="1:6" x14ac:dyDescent="0.25">
      <c r="A3" s="5"/>
      <c r="B3" s="5" t="s">
        <v>0</v>
      </c>
      <c r="C3" s="5"/>
      <c r="D3" s="5"/>
    </row>
    <row r="4" spans="1:6" x14ac:dyDescent="0.25">
      <c r="A4" t="s">
        <v>1</v>
      </c>
      <c r="D4" s="3">
        <v>250000</v>
      </c>
    </row>
    <row r="5" spans="1:6" x14ac:dyDescent="0.25">
      <c r="A5" t="s">
        <v>2</v>
      </c>
      <c r="C5" s="4">
        <v>0.25</v>
      </c>
    </row>
    <row r="6" spans="1:6" x14ac:dyDescent="0.25">
      <c r="A6" t="s">
        <v>3</v>
      </c>
      <c r="D6" s="1">
        <f>+C5*D4</f>
        <v>62500</v>
      </c>
    </row>
    <row r="7" spans="1:6" x14ac:dyDescent="0.25">
      <c r="A7" t="s">
        <v>4</v>
      </c>
      <c r="D7" s="2">
        <f>+D4-D6</f>
        <v>187500</v>
      </c>
    </row>
    <row r="8" spans="1:6" x14ac:dyDescent="0.25">
      <c r="A8" t="s">
        <v>5</v>
      </c>
      <c r="D8" s="10">
        <v>0.01</v>
      </c>
      <c r="F8" s="1"/>
    </row>
    <row r="9" spans="1:6" x14ac:dyDescent="0.25">
      <c r="A9" t="s">
        <v>6</v>
      </c>
      <c r="D9" s="9">
        <v>6</v>
      </c>
    </row>
    <row r="12" spans="1:6" x14ac:dyDescent="0.25">
      <c r="A12" s="6"/>
      <c r="B12" s="6" t="s">
        <v>7</v>
      </c>
      <c r="C12" s="6"/>
      <c r="D12" s="6"/>
      <c r="E12" s="6"/>
    </row>
    <row r="13" spans="1:6" x14ac:dyDescent="0.25">
      <c r="A13" t="s">
        <v>8</v>
      </c>
      <c r="B13" t="s">
        <v>5</v>
      </c>
      <c r="C13" t="s">
        <v>9</v>
      </c>
      <c r="E13" t="s">
        <v>10</v>
      </c>
    </row>
    <row r="14" spans="1:6" x14ac:dyDescent="0.25">
      <c r="A14" s="1">
        <f>SUM(B19:B66)</f>
        <v>750000</v>
      </c>
      <c r="B14" s="1">
        <f t="shared" ref="B14:C14" si="0">SUM(C19:C66)</f>
        <v>-41250</v>
      </c>
      <c r="C14" s="1">
        <f t="shared" si="0"/>
        <v>-6600</v>
      </c>
      <c r="D14" s="1"/>
      <c r="E14" s="1">
        <f>+A14+B14+C14</f>
        <v>702150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7"/>
      <c r="B16" s="7"/>
      <c r="C16" s="7" t="s">
        <v>11</v>
      </c>
      <c r="D16" s="7"/>
      <c r="E16" s="7"/>
      <c r="F16" s="7"/>
    </row>
    <row r="17" spans="1:6" x14ac:dyDescent="0.25">
      <c r="A17" s="1" t="s">
        <v>12</v>
      </c>
      <c r="B17" s="1" t="s">
        <v>8</v>
      </c>
      <c r="C17" s="1" t="s">
        <v>13</v>
      </c>
      <c r="D17" s="1" t="s">
        <v>14</v>
      </c>
      <c r="E17" s="1" t="s">
        <v>15</v>
      </c>
      <c r="F17" s="1" t="s">
        <v>4</v>
      </c>
    </row>
    <row r="18" spans="1:6" x14ac:dyDescent="0.25">
      <c r="A18" s="1"/>
      <c r="B18" s="1"/>
      <c r="C18" s="1"/>
      <c r="D18" s="1"/>
      <c r="E18" s="1"/>
      <c r="F18" s="1">
        <f>+D7</f>
        <v>187500</v>
      </c>
    </row>
    <row r="19" spans="1:6" x14ac:dyDescent="0.25">
      <c r="A19" s="8">
        <v>1</v>
      </c>
      <c r="B19" s="1">
        <f>IF(A19&lt;=$D$9,$D$7/$D$9,"")</f>
        <v>31250</v>
      </c>
      <c r="C19" s="1">
        <f>+F18*$D$8</f>
        <v>1875</v>
      </c>
      <c r="D19" s="1">
        <f>+C19*0.16</f>
        <v>300</v>
      </c>
      <c r="E19" s="1">
        <f>+B19+C19+D19</f>
        <v>33425</v>
      </c>
      <c r="F19" s="1">
        <f>+F18-B19</f>
        <v>156250</v>
      </c>
    </row>
    <row r="20" spans="1:6" x14ac:dyDescent="0.25">
      <c r="A20">
        <v>2</v>
      </c>
      <c r="B20" s="1">
        <f t="shared" ref="B20:B42" si="1">+$D$7/$D$9</f>
        <v>31250</v>
      </c>
      <c r="C20" s="1">
        <f t="shared" ref="C20:C42" si="2">+F19*$D$8</f>
        <v>1562.5</v>
      </c>
      <c r="D20" s="1">
        <f t="shared" ref="D20:D42" si="3">+C20*0.16</f>
        <v>250</v>
      </c>
      <c r="E20" s="1">
        <f t="shared" ref="E20:E42" si="4">+B20+C20+D20</f>
        <v>33062.5</v>
      </c>
      <c r="F20" s="1">
        <f t="shared" ref="F20:F42" si="5">+F19-B20</f>
        <v>125000</v>
      </c>
    </row>
    <row r="21" spans="1:6" x14ac:dyDescent="0.25">
      <c r="A21" s="8">
        <v>3</v>
      </c>
      <c r="B21" s="1">
        <f t="shared" si="1"/>
        <v>31250</v>
      </c>
      <c r="C21" s="1">
        <f t="shared" si="2"/>
        <v>1250</v>
      </c>
      <c r="D21" s="1">
        <f t="shared" si="3"/>
        <v>200</v>
      </c>
      <c r="E21" s="1">
        <f t="shared" si="4"/>
        <v>32700</v>
      </c>
      <c r="F21" s="1">
        <f t="shared" si="5"/>
        <v>93750</v>
      </c>
    </row>
    <row r="22" spans="1:6" x14ac:dyDescent="0.25">
      <c r="A22">
        <v>4</v>
      </c>
      <c r="B22" s="1">
        <f t="shared" si="1"/>
        <v>31250</v>
      </c>
      <c r="C22" s="1">
        <f t="shared" si="2"/>
        <v>937.5</v>
      </c>
      <c r="D22" s="1">
        <f t="shared" si="3"/>
        <v>150</v>
      </c>
      <c r="E22" s="1">
        <f t="shared" si="4"/>
        <v>32337.5</v>
      </c>
      <c r="F22" s="1">
        <f t="shared" si="5"/>
        <v>62500</v>
      </c>
    </row>
    <row r="23" spans="1:6" x14ac:dyDescent="0.25">
      <c r="A23" s="8">
        <v>5</v>
      </c>
      <c r="B23" s="1">
        <f t="shared" si="1"/>
        <v>31250</v>
      </c>
      <c r="C23" s="1">
        <f t="shared" si="2"/>
        <v>625</v>
      </c>
      <c r="D23" s="1">
        <f t="shared" si="3"/>
        <v>100</v>
      </c>
      <c r="E23" s="1">
        <f t="shared" si="4"/>
        <v>31975</v>
      </c>
      <c r="F23" s="1">
        <f t="shared" si="5"/>
        <v>31250</v>
      </c>
    </row>
    <row r="24" spans="1:6" x14ac:dyDescent="0.25">
      <c r="A24">
        <v>6</v>
      </c>
      <c r="B24" s="1">
        <f t="shared" si="1"/>
        <v>31250</v>
      </c>
      <c r="C24" s="1">
        <f t="shared" si="2"/>
        <v>312.5</v>
      </c>
      <c r="D24" s="1">
        <f t="shared" si="3"/>
        <v>50</v>
      </c>
      <c r="E24" s="1">
        <f t="shared" si="4"/>
        <v>31612.5</v>
      </c>
      <c r="F24" s="1">
        <f t="shared" si="5"/>
        <v>0</v>
      </c>
    </row>
    <row r="25" spans="1:6" x14ac:dyDescent="0.25">
      <c r="A25" s="8">
        <v>7</v>
      </c>
      <c r="B25" s="1">
        <f t="shared" si="1"/>
        <v>31250</v>
      </c>
      <c r="C25" s="1">
        <f t="shared" si="2"/>
        <v>0</v>
      </c>
      <c r="D25" s="1">
        <f t="shared" si="3"/>
        <v>0</v>
      </c>
      <c r="E25" s="1">
        <f t="shared" si="4"/>
        <v>31250</v>
      </c>
      <c r="F25" s="1">
        <f t="shared" si="5"/>
        <v>-31250</v>
      </c>
    </row>
    <row r="26" spans="1:6" x14ac:dyDescent="0.25">
      <c r="A26">
        <v>8</v>
      </c>
      <c r="B26" s="1">
        <f t="shared" si="1"/>
        <v>31250</v>
      </c>
      <c r="C26" s="1">
        <f t="shared" si="2"/>
        <v>-312.5</v>
      </c>
      <c r="D26" s="1">
        <f t="shared" si="3"/>
        <v>-50</v>
      </c>
      <c r="E26" s="1">
        <f t="shared" si="4"/>
        <v>30887.5</v>
      </c>
      <c r="F26" s="1">
        <f t="shared" si="5"/>
        <v>-62500</v>
      </c>
    </row>
    <row r="27" spans="1:6" x14ac:dyDescent="0.25">
      <c r="A27" s="8">
        <v>9</v>
      </c>
      <c r="B27" s="1">
        <f t="shared" si="1"/>
        <v>31250</v>
      </c>
      <c r="C27" s="1">
        <f t="shared" si="2"/>
        <v>-625</v>
      </c>
      <c r="D27" s="1">
        <f t="shared" si="3"/>
        <v>-100</v>
      </c>
      <c r="E27" s="1">
        <f t="shared" si="4"/>
        <v>30525</v>
      </c>
      <c r="F27" s="1">
        <f t="shared" si="5"/>
        <v>-93750</v>
      </c>
    </row>
    <row r="28" spans="1:6" x14ac:dyDescent="0.25">
      <c r="A28">
        <v>10</v>
      </c>
      <c r="B28" s="1">
        <f t="shared" si="1"/>
        <v>31250</v>
      </c>
      <c r="C28" s="1">
        <f t="shared" si="2"/>
        <v>-937.5</v>
      </c>
      <c r="D28" s="1">
        <f t="shared" si="3"/>
        <v>-150</v>
      </c>
      <c r="E28" s="1">
        <f t="shared" si="4"/>
        <v>30162.5</v>
      </c>
      <c r="F28" s="1">
        <f t="shared" si="5"/>
        <v>-125000</v>
      </c>
    </row>
    <row r="29" spans="1:6" x14ac:dyDescent="0.25">
      <c r="A29" s="8">
        <v>11</v>
      </c>
      <c r="B29" s="1">
        <f t="shared" si="1"/>
        <v>31250</v>
      </c>
      <c r="C29" s="1">
        <f t="shared" si="2"/>
        <v>-1250</v>
      </c>
      <c r="D29" s="1">
        <f t="shared" si="3"/>
        <v>-200</v>
      </c>
      <c r="E29" s="1">
        <f t="shared" si="4"/>
        <v>29800</v>
      </c>
      <c r="F29" s="1">
        <f t="shared" si="5"/>
        <v>-156250</v>
      </c>
    </row>
    <row r="30" spans="1:6" x14ac:dyDescent="0.25">
      <c r="A30">
        <v>12</v>
      </c>
      <c r="B30" s="1">
        <f t="shared" si="1"/>
        <v>31250</v>
      </c>
      <c r="C30" s="1">
        <f t="shared" si="2"/>
        <v>-1562.5</v>
      </c>
      <c r="D30" s="1">
        <f t="shared" si="3"/>
        <v>-250</v>
      </c>
      <c r="E30" s="1">
        <f t="shared" si="4"/>
        <v>29437.5</v>
      </c>
      <c r="F30" s="1">
        <f t="shared" si="5"/>
        <v>-187500</v>
      </c>
    </row>
    <row r="31" spans="1:6" x14ac:dyDescent="0.25">
      <c r="A31" s="8">
        <v>13</v>
      </c>
      <c r="B31" s="1">
        <f t="shared" si="1"/>
        <v>31250</v>
      </c>
      <c r="C31" s="1">
        <f t="shared" si="2"/>
        <v>-1875</v>
      </c>
      <c r="D31" s="1">
        <f t="shared" si="3"/>
        <v>-300</v>
      </c>
      <c r="E31" s="1">
        <f t="shared" si="4"/>
        <v>29075</v>
      </c>
      <c r="F31" s="1">
        <f t="shared" si="5"/>
        <v>-218750</v>
      </c>
    </row>
    <row r="32" spans="1:6" x14ac:dyDescent="0.25">
      <c r="A32">
        <v>14</v>
      </c>
      <c r="B32" s="1">
        <f t="shared" si="1"/>
        <v>31250</v>
      </c>
      <c r="C32" s="1">
        <f t="shared" si="2"/>
        <v>-2187.5</v>
      </c>
      <c r="D32" s="1">
        <f t="shared" si="3"/>
        <v>-350</v>
      </c>
      <c r="E32" s="1">
        <f t="shared" si="4"/>
        <v>28712.5</v>
      </c>
      <c r="F32" s="1">
        <f t="shared" si="5"/>
        <v>-250000</v>
      </c>
    </row>
    <row r="33" spans="1:6" x14ac:dyDescent="0.25">
      <c r="A33" s="8">
        <v>15</v>
      </c>
      <c r="B33" s="1">
        <f t="shared" si="1"/>
        <v>31250</v>
      </c>
      <c r="C33" s="1">
        <f t="shared" si="2"/>
        <v>-2500</v>
      </c>
      <c r="D33" s="1">
        <f t="shared" si="3"/>
        <v>-400</v>
      </c>
      <c r="E33" s="1">
        <f t="shared" si="4"/>
        <v>28350</v>
      </c>
      <c r="F33" s="1">
        <f t="shared" si="5"/>
        <v>-281250</v>
      </c>
    </row>
    <row r="34" spans="1:6" x14ac:dyDescent="0.25">
      <c r="A34">
        <v>16</v>
      </c>
      <c r="B34" s="1">
        <f t="shared" si="1"/>
        <v>31250</v>
      </c>
      <c r="C34" s="1">
        <f t="shared" si="2"/>
        <v>-2812.5</v>
      </c>
      <c r="D34" s="1">
        <f t="shared" si="3"/>
        <v>-450</v>
      </c>
      <c r="E34" s="1">
        <f t="shared" si="4"/>
        <v>27987.5</v>
      </c>
      <c r="F34" s="1">
        <f t="shared" si="5"/>
        <v>-312500</v>
      </c>
    </row>
    <row r="35" spans="1:6" x14ac:dyDescent="0.25">
      <c r="A35" s="8">
        <v>17</v>
      </c>
      <c r="B35" s="1">
        <f t="shared" si="1"/>
        <v>31250</v>
      </c>
      <c r="C35" s="1">
        <f t="shared" si="2"/>
        <v>-3125</v>
      </c>
      <c r="D35" s="1">
        <f t="shared" si="3"/>
        <v>-500</v>
      </c>
      <c r="E35" s="1">
        <f t="shared" si="4"/>
        <v>27625</v>
      </c>
      <c r="F35" s="1">
        <f t="shared" si="5"/>
        <v>-343750</v>
      </c>
    </row>
    <row r="36" spans="1:6" x14ac:dyDescent="0.25">
      <c r="A36">
        <v>18</v>
      </c>
      <c r="B36" s="1">
        <f t="shared" si="1"/>
        <v>31250</v>
      </c>
      <c r="C36" s="1">
        <f t="shared" si="2"/>
        <v>-3437.5</v>
      </c>
      <c r="D36" s="1">
        <f t="shared" si="3"/>
        <v>-550</v>
      </c>
      <c r="E36" s="1">
        <f t="shared" si="4"/>
        <v>27262.5</v>
      </c>
      <c r="F36" s="1">
        <f t="shared" si="5"/>
        <v>-375000</v>
      </c>
    </row>
    <row r="37" spans="1:6" x14ac:dyDescent="0.25">
      <c r="A37" s="8">
        <v>19</v>
      </c>
      <c r="B37" s="1">
        <f t="shared" si="1"/>
        <v>31250</v>
      </c>
      <c r="C37" s="1">
        <f t="shared" si="2"/>
        <v>-3750</v>
      </c>
      <c r="D37" s="1">
        <f t="shared" si="3"/>
        <v>-600</v>
      </c>
      <c r="E37" s="1">
        <f t="shared" si="4"/>
        <v>26900</v>
      </c>
      <c r="F37" s="1">
        <f t="shared" si="5"/>
        <v>-406250</v>
      </c>
    </row>
    <row r="38" spans="1:6" x14ac:dyDescent="0.25">
      <c r="A38">
        <v>20</v>
      </c>
      <c r="B38" s="1">
        <f t="shared" si="1"/>
        <v>31250</v>
      </c>
      <c r="C38" s="1">
        <f t="shared" si="2"/>
        <v>-4062.5</v>
      </c>
      <c r="D38" s="1">
        <f t="shared" si="3"/>
        <v>-650</v>
      </c>
      <c r="E38" s="1">
        <f t="shared" si="4"/>
        <v>26537.5</v>
      </c>
      <c r="F38" s="1">
        <f t="shared" si="5"/>
        <v>-437500</v>
      </c>
    </row>
    <row r="39" spans="1:6" x14ac:dyDescent="0.25">
      <c r="A39" s="8">
        <v>21</v>
      </c>
      <c r="B39" s="1">
        <f t="shared" si="1"/>
        <v>31250</v>
      </c>
      <c r="C39" s="1">
        <f t="shared" si="2"/>
        <v>-4375</v>
      </c>
      <c r="D39" s="1">
        <f t="shared" si="3"/>
        <v>-700</v>
      </c>
      <c r="E39" s="1">
        <f t="shared" si="4"/>
        <v>26175</v>
      </c>
      <c r="F39" s="1">
        <f t="shared" si="5"/>
        <v>-468750</v>
      </c>
    </row>
    <row r="40" spans="1:6" x14ac:dyDescent="0.25">
      <c r="A40">
        <v>22</v>
      </c>
      <c r="B40" s="1">
        <f t="shared" si="1"/>
        <v>31250</v>
      </c>
      <c r="C40" s="1">
        <f t="shared" si="2"/>
        <v>-4687.5</v>
      </c>
      <c r="D40" s="1">
        <f t="shared" si="3"/>
        <v>-750</v>
      </c>
      <c r="E40" s="1">
        <f t="shared" si="4"/>
        <v>25812.5</v>
      </c>
      <c r="F40" s="1">
        <f t="shared" si="5"/>
        <v>-500000</v>
      </c>
    </row>
    <row r="41" spans="1:6" x14ac:dyDescent="0.25">
      <c r="A41" s="8">
        <v>23</v>
      </c>
      <c r="B41" s="1">
        <f t="shared" si="1"/>
        <v>31250</v>
      </c>
      <c r="C41" s="1">
        <f t="shared" si="2"/>
        <v>-5000</v>
      </c>
      <c r="D41" s="1">
        <f t="shared" si="3"/>
        <v>-800</v>
      </c>
      <c r="E41" s="1">
        <f t="shared" si="4"/>
        <v>25450</v>
      </c>
      <c r="F41" s="1">
        <f t="shared" si="5"/>
        <v>-531250</v>
      </c>
    </row>
    <row r="42" spans="1:6" x14ac:dyDescent="0.25">
      <c r="A42">
        <v>24</v>
      </c>
      <c r="B42" s="1">
        <f t="shared" si="1"/>
        <v>31250</v>
      </c>
      <c r="C42" s="1">
        <f t="shared" si="2"/>
        <v>-5312.5</v>
      </c>
      <c r="D42" s="1">
        <f t="shared" si="3"/>
        <v>-850</v>
      </c>
      <c r="E42" s="1">
        <f t="shared" si="4"/>
        <v>25087.5</v>
      </c>
      <c r="F42" s="1">
        <f t="shared" si="5"/>
        <v>-562500</v>
      </c>
    </row>
    <row r="43" spans="1:6" x14ac:dyDescent="0.25">
      <c r="A43" s="8"/>
      <c r="B43" s="1"/>
      <c r="C43" s="1"/>
      <c r="D43" s="1"/>
      <c r="E43" s="1"/>
      <c r="F43" s="1"/>
    </row>
    <row r="44" spans="1:6" x14ac:dyDescent="0.25">
      <c r="B44" s="1"/>
      <c r="C44" s="1"/>
      <c r="D44" s="1"/>
      <c r="E44" s="1"/>
      <c r="F44" s="1"/>
    </row>
    <row r="45" spans="1:6" x14ac:dyDescent="0.25">
      <c r="A45" s="8"/>
      <c r="B45" s="1"/>
      <c r="C45" s="1"/>
      <c r="D45" s="1"/>
      <c r="E45" s="1"/>
      <c r="F45" s="1"/>
    </row>
    <row r="46" spans="1:6" x14ac:dyDescent="0.25">
      <c r="B46" s="1"/>
      <c r="C46" s="1"/>
      <c r="D46" s="1"/>
      <c r="E46" s="1"/>
      <c r="F46" s="1"/>
    </row>
    <row r="47" spans="1:6" x14ac:dyDescent="0.25">
      <c r="A47" s="8"/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pans="1:6" x14ac:dyDescent="0.25">
      <c r="A49" s="8"/>
      <c r="B49" s="1"/>
      <c r="C49" s="1"/>
      <c r="D49" s="1"/>
      <c r="E49" s="1"/>
      <c r="F49" s="1"/>
    </row>
    <row r="50" spans="1:6" x14ac:dyDescent="0.25">
      <c r="B50" s="1"/>
      <c r="C50" s="1"/>
      <c r="D50" s="1"/>
      <c r="E50" s="1"/>
      <c r="F50" s="1"/>
    </row>
    <row r="51" spans="1:6" x14ac:dyDescent="0.25">
      <c r="A51" s="8"/>
      <c r="B51" s="1"/>
      <c r="C51" s="1"/>
      <c r="D51" s="1"/>
      <c r="E51" s="1"/>
      <c r="F51" s="1"/>
    </row>
    <row r="52" spans="1:6" x14ac:dyDescent="0.25">
      <c r="B52" s="1"/>
      <c r="C52" s="1"/>
      <c r="D52" s="1"/>
      <c r="E52" s="1"/>
      <c r="F52" s="1"/>
    </row>
    <row r="53" spans="1:6" x14ac:dyDescent="0.25">
      <c r="A53" s="8"/>
      <c r="B53" s="1"/>
      <c r="C53" s="1"/>
      <c r="D53" s="1"/>
      <c r="E53" s="1"/>
      <c r="F53" s="1"/>
    </row>
    <row r="54" spans="1:6" x14ac:dyDescent="0.25">
      <c r="B54" s="1"/>
      <c r="C54" s="1"/>
      <c r="D54" s="1"/>
      <c r="E54" s="1"/>
      <c r="F54" s="1"/>
    </row>
    <row r="55" spans="1:6" x14ac:dyDescent="0.25">
      <c r="A55" s="8"/>
      <c r="B55" s="1"/>
      <c r="C55" s="1"/>
      <c r="D55" s="1"/>
      <c r="E55" s="1"/>
      <c r="F55" s="1"/>
    </row>
    <row r="56" spans="1:6" x14ac:dyDescent="0.25">
      <c r="B56" s="1"/>
      <c r="C56" s="1"/>
      <c r="D56" s="1"/>
      <c r="E56" s="1"/>
      <c r="F56" s="1"/>
    </row>
    <row r="57" spans="1:6" x14ac:dyDescent="0.25">
      <c r="A57" s="8"/>
      <c r="B57" s="1"/>
      <c r="C57" s="1"/>
      <c r="D57" s="1"/>
      <c r="E57" s="1"/>
      <c r="F57" s="1"/>
    </row>
    <row r="58" spans="1:6" x14ac:dyDescent="0.25">
      <c r="B58" s="1"/>
      <c r="C58" s="1"/>
      <c r="D58" s="1"/>
      <c r="E58" s="1"/>
      <c r="F58" s="1"/>
    </row>
    <row r="59" spans="1:6" x14ac:dyDescent="0.25">
      <c r="A59" s="8"/>
      <c r="B59" s="1"/>
      <c r="C59" s="1"/>
      <c r="D59" s="1"/>
      <c r="E59" s="1"/>
      <c r="F59" s="1"/>
    </row>
    <row r="60" spans="1:6" x14ac:dyDescent="0.25">
      <c r="B60" s="1"/>
      <c r="C60" s="1"/>
      <c r="D60" s="1"/>
      <c r="E60" s="1"/>
      <c r="F60" s="1"/>
    </row>
    <row r="61" spans="1:6" x14ac:dyDescent="0.25">
      <c r="A61" s="8"/>
      <c r="B61" s="1"/>
      <c r="C61" s="1"/>
      <c r="D61" s="1"/>
      <c r="E61" s="1"/>
      <c r="F61" s="1"/>
    </row>
    <row r="62" spans="1:6" x14ac:dyDescent="0.25">
      <c r="B62" s="1"/>
      <c r="C62" s="1"/>
      <c r="D62" s="1"/>
      <c r="E62" s="1"/>
      <c r="F62" s="1"/>
    </row>
    <row r="63" spans="1:6" x14ac:dyDescent="0.25">
      <c r="A63" s="8"/>
      <c r="B63" s="1"/>
      <c r="C63" s="1"/>
      <c r="D63" s="1"/>
      <c r="E63" s="1"/>
      <c r="F63" s="1"/>
    </row>
    <row r="64" spans="1:6" x14ac:dyDescent="0.25">
      <c r="B64" s="1"/>
      <c r="C64" s="1"/>
      <c r="D64" s="1"/>
      <c r="E64" s="1"/>
      <c r="F64" s="1"/>
    </row>
    <row r="65" spans="1:6" x14ac:dyDescent="0.25">
      <c r="A65" s="8"/>
      <c r="B65" s="1"/>
      <c r="C65" s="1"/>
      <c r="D65" s="1"/>
      <c r="E65" s="1"/>
      <c r="F65" s="1"/>
    </row>
    <row r="66" spans="1:6" x14ac:dyDescent="0.25">
      <c r="B66" s="1"/>
      <c r="C66" s="1"/>
      <c r="D66" s="1"/>
      <c r="E66" s="1"/>
      <c r="F6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Consultoria</dc:creator>
  <cp:lastModifiedBy>Licencia Consultoria</cp:lastModifiedBy>
  <dcterms:created xsi:type="dcterms:W3CDTF">2017-02-04T19:28:03Z</dcterms:created>
  <dcterms:modified xsi:type="dcterms:W3CDTF">2017-02-11T18:39:49Z</dcterms:modified>
</cp:coreProperties>
</file>