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65" windowHeight="9120" activeTab="2"/>
  </bookViews>
  <sheets>
    <sheet name=" Respuesto Siglo 2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<sst xmlns="http://schemas.openxmlformats.org/spreadsheetml/2006/main" count="16" uniqueCount="16">
  <si>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PRECIO DE VENTA</t>
  </si>
  <si>
    <t>CANTIDAD TOTAL</t>
  </si>
  <si>
    <t>DESCUENTOS DE PRODUCTOS</t>
  </si>
  <si>
    <t>MONTO TOTAL</t>
  </si>
  <si>
    <t>% VENTA</t>
  </si>
  <si>
    <t>DESCRIPCIÓN  PRODUCTO</t>
  </si>
  <si>
    <t>VENTA TIPO1 ò 2</t>
  </si>
  <si>
    <t>Rodamiento</t>
  </si>
  <si>
    <t>Bujias</t>
  </si>
  <si>
    <t>Caucho</t>
  </si>
  <si>
    <t>Rines</t>
  </si>
  <si>
    <t>Cables de Bujias</t>
  </si>
  <si>
    <t>Total:</t>
  </si>
  <si>
    <t>Rango Min</t>
  </si>
  <si>
    <t>Rango Max</t>
  </si>
  <si>
    <t>Promedio</t>
  </si>
</sst>
</file>

<file path=xl/styles.xml><?xml version="1.0" encoding="utf-8"?>
<styleSheet xmlns="http://schemas.openxmlformats.org/spreadsheetml/2006/main">
  <numFmts count="2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"/>
    <numFmt numFmtId="167" formatCode="0.000"/>
    <numFmt numFmtId="168" formatCode="_(* #,##0.00000_);_(* \(#,##0.0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0"/>
    <numFmt numFmtId="172" formatCode="#,##0.0000"/>
    <numFmt numFmtId="173" formatCode="#,##0.0"/>
    <numFmt numFmtId="174" formatCode="#,##0.00000"/>
    <numFmt numFmtId="175" formatCode="0.0%"/>
    <numFmt numFmtId="176" formatCode="[$-200A]dddd\,\ dd&quot; de &quot;mmmm&quot; de &quot;yyyy"/>
    <numFmt numFmtId="177" formatCode="[$-200A]hh:mm:ss\ AM/PM"/>
    <numFmt numFmtId="178" formatCode="\C\A\R\R\O"/>
    <numFmt numFmtId="179" formatCode="\F\5"/>
    <numFmt numFmtId="180" formatCode="bb\U\J\I\A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4" fontId="0" fillId="0" borderId="0" xfId="15" applyNumberFormat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9" fontId="0" fillId="2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4" fontId="0" fillId="5" borderId="2" xfId="15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4" fontId="0" fillId="5" borderId="3" xfId="15" applyNumberForma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4" fontId="0" fillId="5" borderId="3" xfId="15" applyNumberFormat="1" applyFont="1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9" fontId="0" fillId="7" borderId="2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43" fontId="0" fillId="5" borderId="2" xfId="15" applyFill="1" applyBorder="1" applyAlignment="1">
      <alignment horizontal="center"/>
    </xf>
    <xf numFmtId="43" fontId="0" fillId="7" borderId="3" xfId="15" applyFill="1" applyBorder="1" applyAlignment="1">
      <alignment horizontal="center"/>
    </xf>
    <xf numFmtId="43" fontId="0" fillId="7" borderId="2" xfId="15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Listado de Productos</a:t>
            </a:r>
          </a:p>
        </c:rich>
      </c:tx>
      <c:layout/>
      <c:spPr>
        <a:noFill/>
        <a:ln>
          <a:noFill/>
        </a:ln>
      </c:spPr>
    </c:title>
    <c:view3D>
      <c:rotX val="44"/>
      <c:rotY val="41"/>
      <c:depthPercent val="100"/>
      <c:rAngAx val="1"/>
    </c:view3D>
    <c:plotArea>
      <c:layout>
        <c:manualLayout>
          <c:xMode val="edge"/>
          <c:yMode val="edge"/>
          <c:x val="0.13875"/>
          <c:y val="0.168"/>
          <c:w val="0.75175"/>
          <c:h val="0.793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Respuesto Siglo 21'!$A$5:$A$9</c:f>
              <c:strCache>
                <c:ptCount val="5"/>
                <c:pt idx="0">
                  <c:v>Bujias</c:v>
                </c:pt>
                <c:pt idx="1">
                  <c:v>Cables de Bujias</c:v>
                </c:pt>
                <c:pt idx="2">
                  <c:v>Caucho</c:v>
                </c:pt>
                <c:pt idx="3">
                  <c:v>Rines</c:v>
                </c:pt>
                <c:pt idx="4">
                  <c:v>Rodamiento</c:v>
                </c:pt>
              </c:strCache>
            </c:strRef>
          </c:cat>
          <c:val>
            <c:numRef>
              <c:f>' Respuesto Siglo 21'!$F$5:$F$9</c:f>
              <c:numCache>
                <c:ptCount val="5"/>
                <c:pt idx="0">
                  <c:v>291000</c:v>
                </c:pt>
                <c:pt idx="1">
                  <c:v>4275000</c:v>
                </c:pt>
                <c:pt idx="2">
                  <c:v>427500</c:v>
                </c:pt>
                <c:pt idx="3">
                  <c:v>304000</c:v>
                </c:pt>
                <c:pt idx="4">
                  <c:v>174600</c:v>
                </c:pt>
              </c:numCache>
            </c:numRef>
          </c:val>
          <c:shape val="box"/>
        </c:ser>
        <c:overlap val="100"/>
        <c:shape val="box"/>
        <c:axId val="3495818"/>
        <c:axId val="3550027"/>
      </c:bar3DChart>
      <c:catAx>
        <c:axId val="349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50027"/>
        <c:crosses val="max"/>
        <c:auto val="1"/>
        <c:lblOffset val="100"/>
        <c:noMultiLvlLbl val="0"/>
      </c:catAx>
      <c:valAx>
        <c:axId val="3550027"/>
        <c:scaling>
          <c:orientation val="minMax"/>
        </c:scaling>
        <c:axPos val="b"/>
        <c:majorGridlines/>
        <c:delete val="0"/>
        <c:numFmt formatCode="#,##0.00;(#,##0.0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5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523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104775</xdr:rowOff>
    </xdr:from>
    <xdr:to>
      <xdr:col>3</xdr:col>
      <xdr:colOff>762000</xdr:colOff>
      <xdr:row>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933700" y="723900"/>
          <a:ext cx="7048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TABLA 2</a:t>
          </a:r>
        </a:p>
      </xdr:txBody>
    </xdr:sp>
    <xdr:clientData/>
  </xdr:twoCellAnchor>
  <xdr:twoCellAnchor>
    <xdr:from>
      <xdr:col>2</xdr:col>
      <xdr:colOff>571500</xdr:colOff>
      <xdr:row>1</xdr:row>
      <xdr:rowOff>142875</xdr:rowOff>
    </xdr:from>
    <xdr:to>
      <xdr:col>4</xdr:col>
      <xdr:colOff>447675</xdr:colOff>
      <xdr:row>1</xdr:row>
      <xdr:rowOff>352425</xdr:rowOff>
    </xdr:to>
    <xdr:sp>
      <xdr:nvSpPr>
        <xdr:cNvPr id="2" name="AutoShape 10"/>
        <xdr:cNvSpPr>
          <a:spLocks/>
        </xdr:cNvSpPr>
      </xdr:nvSpPr>
      <xdr:spPr>
        <a:xfrm>
          <a:off x="2524125" y="304800"/>
          <a:ext cx="1628775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Repuestos Siglo 21</a:t>
          </a:r>
        </a:p>
      </xdr:txBody>
    </xdr:sp>
    <xdr:clientData/>
  </xdr:twoCellAnchor>
  <xdr:twoCellAnchor>
    <xdr:from>
      <xdr:col>0</xdr:col>
      <xdr:colOff>133350</xdr:colOff>
      <xdr:row>0</xdr:row>
      <xdr:rowOff>152400</xdr:rowOff>
    </xdr:from>
    <xdr:to>
      <xdr:col>1</xdr:col>
      <xdr:colOff>400050</xdr:colOff>
      <xdr:row>2</xdr:row>
      <xdr:rowOff>219075</xdr:rowOff>
    </xdr:to>
    <xdr:pic>
      <xdr:nvPicPr>
        <xdr:cNvPr id="3" name="Picture 11" descr="ExpressVan sec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38100</xdr:rowOff>
    </xdr:from>
    <xdr:to>
      <xdr:col>14</xdr:col>
      <xdr:colOff>0</xdr:colOff>
      <xdr:row>16</xdr:row>
      <xdr:rowOff>133350</xdr:rowOff>
    </xdr:to>
    <xdr:graphicFrame>
      <xdr:nvGraphicFramePr>
        <xdr:cNvPr id="1" name="Chart 5"/>
        <xdr:cNvGraphicFramePr/>
      </xdr:nvGraphicFramePr>
      <xdr:xfrm>
        <a:off x="209550" y="200025"/>
        <a:ext cx="10458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E3" sqref="E3"/>
    </sheetView>
  </sheetViews>
  <sheetFormatPr defaultColWidth="11.421875" defaultRowHeight="12.75"/>
  <cols>
    <col min="1" max="1" width="15.57421875" style="1" customWidth="1"/>
    <col min="2" max="2" width="13.7109375" style="1" customWidth="1"/>
    <col min="3" max="3" width="13.8515625" style="1" customWidth="1"/>
    <col min="4" max="4" width="12.421875" style="2" customWidth="1"/>
    <col min="5" max="5" width="17.57421875" style="2" customWidth="1"/>
    <col min="6" max="6" width="12.57421875" style="6" customWidth="1"/>
    <col min="7" max="7" width="14.421875" style="2" customWidth="1"/>
  </cols>
  <sheetData>
    <row r="1" spans="1:7" ht="12.75">
      <c r="A1" s="24"/>
      <c r="B1" s="24"/>
      <c r="C1" s="24"/>
      <c r="D1" s="25"/>
      <c r="E1" s="25"/>
      <c r="F1" s="26"/>
      <c r="G1" s="25"/>
    </row>
    <row r="2" spans="1:7" ht="36" customHeight="1">
      <c r="A2" s="24"/>
      <c r="B2" s="24"/>
      <c r="C2" s="24"/>
      <c r="D2" s="25"/>
      <c r="E2" s="25"/>
      <c r="F2" s="26"/>
      <c r="G2" s="27"/>
    </row>
    <row r="3" spans="1:7" ht="30" customHeight="1" thickBot="1">
      <c r="A3" s="28"/>
      <c r="B3" s="28"/>
      <c r="C3" s="28"/>
      <c r="D3" s="29"/>
      <c r="E3" s="29"/>
      <c r="F3" s="30"/>
      <c r="G3" s="29"/>
    </row>
    <row r="4" spans="1:7" ht="26.25" thickBot="1">
      <c r="A4" s="12" t="s">
        <v>5</v>
      </c>
      <c r="B4" s="12" t="s">
        <v>0</v>
      </c>
      <c r="C4" s="12" t="s">
        <v>1</v>
      </c>
      <c r="D4" s="12" t="s">
        <v>6</v>
      </c>
      <c r="E4" s="12" t="s">
        <v>2</v>
      </c>
      <c r="F4" s="13" t="s">
        <v>3</v>
      </c>
      <c r="G4" s="8" t="s">
        <v>4</v>
      </c>
    </row>
    <row r="5" spans="1:7" ht="12.75">
      <c r="A5" s="15" t="s">
        <v>8</v>
      </c>
      <c r="B5" s="16">
        <v>20000</v>
      </c>
      <c r="C5" s="17">
        <v>15</v>
      </c>
      <c r="D5" s="18">
        <v>2</v>
      </c>
      <c r="E5" s="33">
        <f>IF((AND(D5=1,(B5*C5)&gt;300000)),(((B5*C5))*5%),(((B5*C5))*3%))</f>
        <v>9000</v>
      </c>
      <c r="F5" s="33">
        <f>((B5*C5))-E5</f>
        <v>291000</v>
      </c>
      <c r="G5" s="14">
        <f>F5/$F10</f>
        <v>0.05317885272564463</v>
      </c>
    </row>
    <row r="6" spans="1:7" ht="12.75">
      <c r="A6" s="19" t="s">
        <v>11</v>
      </c>
      <c r="B6" s="20">
        <v>150000</v>
      </c>
      <c r="C6" s="21">
        <v>30</v>
      </c>
      <c r="D6" s="22">
        <v>1</v>
      </c>
      <c r="E6" s="33">
        <f>IF((AND(D6=1,(B6*C6)&gt;300000)),(((B6*C6))*5%),(((B6*C6))*3%))</f>
        <v>225000</v>
      </c>
      <c r="F6" s="33">
        <f>((B6*C6))-E6</f>
        <v>4275000</v>
      </c>
      <c r="G6" s="14">
        <f>F5/F10</f>
        <v>0.05317885272564463</v>
      </c>
    </row>
    <row r="7" spans="1:7" ht="12.75">
      <c r="A7" s="19" t="s">
        <v>9</v>
      </c>
      <c r="B7" s="23">
        <v>150000</v>
      </c>
      <c r="C7" s="21">
        <v>3</v>
      </c>
      <c r="D7" s="22">
        <v>1</v>
      </c>
      <c r="E7" s="33">
        <f>IF((AND(D7=1,(B7*C7)&gt;300000)),(((B7*C7))*5%),(((B7*C7))*3%))</f>
        <v>22500</v>
      </c>
      <c r="F7" s="33">
        <f>((B7*C7))-E7</f>
        <v>427500</v>
      </c>
      <c r="G7" s="14">
        <f>F7/F10</f>
        <v>0.07812357230313774</v>
      </c>
    </row>
    <row r="8" spans="1:7" ht="12.75">
      <c r="A8" s="19" t="s">
        <v>10</v>
      </c>
      <c r="B8" s="23">
        <v>80000</v>
      </c>
      <c r="C8" s="21">
        <v>4</v>
      </c>
      <c r="D8" s="22">
        <v>1</v>
      </c>
      <c r="E8" s="33">
        <f>IF((AND(D8=1,(B8*C8)&gt;300000)),(((B8*C8))*5%),(((B8*C8))*3%))</f>
        <v>16000</v>
      </c>
      <c r="F8" s="33">
        <f>((B8*C8))-E8</f>
        <v>304000</v>
      </c>
      <c r="G8" s="14">
        <f>F8/F10</f>
        <v>0.055554540304453504</v>
      </c>
    </row>
    <row r="9" spans="1:7" ht="12.75">
      <c r="A9" s="19" t="s">
        <v>7</v>
      </c>
      <c r="B9" s="20">
        <v>60000</v>
      </c>
      <c r="C9" s="21">
        <v>3</v>
      </c>
      <c r="D9" s="22">
        <v>2</v>
      </c>
      <c r="E9" s="33">
        <f>IF((AND(D9=1,(B9*C9)&gt;300000)),(((B9*C9))*5%),(((B9*C9))*3%))</f>
        <v>5400</v>
      </c>
      <c r="F9" s="33">
        <f>((B9*C9))-E9</f>
        <v>174600</v>
      </c>
      <c r="G9" s="14">
        <f>F9/F10</f>
        <v>0.03190731163538678</v>
      </c>
    </row>
    <row r="10" spans="1:7" ht="12.75">
      <c r="A10" s="4"/>
      <c r="B10" s="10"/>
      <c r="C10" s="4"/>
      <c r="D10" s="3"/>
      <c r="E10" s="34" t="s">
        <v>12</v>
      </c>
      <c r="F10" s="35">
        <f>SUM(F5:F9)</f>
        <v>5472100</v>
      </c>
      <c r="G10" s="31">
        <f>F10/F10</f>
        <v>1</v>
      </c>
    </row>
    <row r="11" spans="1:7" ht="12.75">
      <c r="A11" s="4"/>
      <c r="B11" s="10"/>
      <c r="C11" s="4"/>
      <c r="D11" s="3"/>
      <c r="E11" s="3"/>
      <c r="F11" s="7"/>
      <c r="G11" s="32"/>
    </row>
    <row r="12" spans="1:7" ht="12.75">
      <c r="A12" s="4"/>
      <c r="B12" s="10"/>
      <c r="C12" s="4"/>
      <c r="D12" s="3"/>
      <c r="E12" s="3"/>
      <c r="F12" s="7"/>
      <c r="G12" s="11"/>
    </row>
    <row r="13" spans="1:7" ht="12.75">
      <c r="A13" s="4"/>
      <c r="B13" s="4"/>
      <c r="C13" s="4"/>
      <c r="D13" s="3"/>
      <c r="E13" s="3"/>
      <c r="F13" s="7"/>
      <c r="G13" s="9"/>
    </row>
    <row r="14" spans="1:7" ht="12.75">
      <c r="A14" s="4"/>
      <c r="B14" s="4"/>
      <c r="C14" s="4"/>
      <c r="D14" s="3"/>
      <c r="E14" s="3"/>
      <c r="F14" s="7"/>
      <c r="G14" s="9"/>
    </row>
    <row r="15" spans="4:5" ht="12.75">
      <c r="D15" s="25" t="s">
        <v>13</v>
      </c>
      <c r="E15" s="26">
        <f>MIN(F5:F5)</f>
        <v>291000</v>
      </c>
    </row>
    <row r="16" spans="4:5" ht="12.75">
      <c r="D16" s="25" t="s">
        <v>14</v>
      </c>
      <c r="E16" s="26">
        <f>MAX(F5:F9)</f>
        <v>4275000</v>
      </c>
    </row>
    <row r="17" spans="4:7" ht="12.75">
      <c r="D17" s="25" t="s">
        <v>15</v>
      </c>
      <c r="E17" s="26">
        <f>AVERAGE(F5:F9)</f>
        <v>1094420</v>
      </c>
      <c r="G17" s="5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workbookViewId="0" topLeftCell="A1">
      <selection activeCell="O13" sqref="O1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6" sqref="H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CVG Venalum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Sistemas y Organizacion</dc:creator>
  <cp:keywords/>
  <dc:description/>
  <cp:lastModifiedBy>Gerencia Sistemas y Organizacion</cp:lastModifiedBy>
  <cp:lastPrinted>2007-08-17T11:53:12Z</cp:lastPrinted>
  <dcterms:created xsi:type="dcterms:W3CDTF">2007-08-13T15:44:59Z</dcterms:created>
  <dcterms:modified xsi:type="dcterms:W3CDTF">2007-08-20T17:21:16Z</dcterms:modified>
  <cp:category/>
  <cp:version/>
  <cp:contentType/>
  <cp:contentStatus/>
</cp:coreProperties>
</file>